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520" tabRatio="500"/>
  </x:bookViews>
  <x:sheets>
    <x:sheet name="예산배정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<x:sst xmlns:r="http://schemas.openxmlformats.org/officeDocument/2006/relationships" xmlns:c="http://schemas.openxmlformats.org/drawingml/2006/chart" xmlns:x="http://schemas.openxmlformats.org/spreadsheetml/2006/main" count="36" uniqueCount="34">
  <x:si>
    <x:t>목표기준(70%)</x:t>
  </x:si>
  <x:si>
    <x:t>실적기준(30%)</x:t>
  </x:si>
  <x:si>
    <x:t>(단위: 천원, %)</x:t>
  </x:si>
  <x:si>
    <x:t>태백</x:t>
  </x:si>
  <x:si>
    <x:t>합계</x:t>
  </x:si>
  <x:si>
    <x:t>소계</x:t>
  </x:si>
  <x:si>
    <x:t>시설장비유지비(5331-381-210-09)</x:t>
  </x:si>
  <x:si>
    <x:t>자율목표</x:t>
  </x:si>
  <x:si>
    <x:t>기본예산</x:t>
  </x:si>
  <x:si>
    <x:t>추가예산</x:t>
  </x:si>
  <x:si>
    <x:t>양양</x:t>
  </x:si>
  <x:si>
    <x:t>원주</x:t>
  </x:si>
  <x:si>
    <x:t>양구</x:t>
  </x:si>
  <x:si>
    <x:t>강릉</x:t>
  </x:si>
  <x:si>
    <x:t>삼척</x:t>
  </x:si>
  <x:si>
    <x:t>달성률</x:t>
  </x:si>
  <x:si>
    <x:t>점유비</x:t>
  </x:si>
  <x:si>
    <x:t>정선</x:t>
  </x:si>
  <x:si>
    <x:t>평창</x:t>
  </x:si>
  <x:si>
    <x:t>철원</x:t>
  </x:si>
  <x:si>
    <x:t>총괄국</x:t>
  </x:si>
  <x:si>
    <x:t>횡성</x:t>
  </x:si>
  <x:si>
    <x:t>우정청</x:t>
  </x:si>
  <x:si>
    <x:t>실적</x:t>
  </x:si>
  <x:si>
    <x:t>화천</x:t>
  </x:si>
  <x:si>
    <x:t>동해</x:t>
  </x:si>
  <x:si>
    <x:t>춘천</x:t>
  </x:si>
  <x:si>
    <x:t>인제</x:t>
  </x:si>
  <x:si>
    <x:t>속초</x:t>
  </x:si>
  <x:si>
    <x:t>영월</x:t>
  </x:si>
  <x:si>
    <x:t>홍천</x:t>
  </x:si>
  <x:si>
    <x:t>정산초회보험료 (2019.8.15.현재)</x:t>
  </x:si>
  <x:si>
    <x:t>수용비(5331-381-210-01)</x:t>
  </x:si>
  <x:si>
    <x:t>우체국보험 예산 배정기준 및 배정금액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</x:si>
</x:sst>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\(#,##0\)"/>
    <x:numFmt numFmtId="165" formatCode="_-* #,##0.0_-;\-* #,##0.0_-;_-* &quot;-&quot;?_-;_-@_-"/>
  </x:numFmts>
  <x:fonts count="30">
    <x:font>
      <x:name val="바탕"/>
      <x:sz val="10"/>
      <x:color rgb="ff000000"/>
    </x:font>
    <x:font>
      <x:name val="바탕"/>
      <x:sz val="10"/>
      <x:color rgb="ff000000"/>
    </x:font>
    <x:font>
      <x:name val="바탕"/>
      <x:sz val="10"/>
      <x:color rgb="ff000000"/>
    </x:font>
    <x:font>
      <x:name val="바탕"/>
      <x:sz val="10"/>
      <x:color rgb="ff000000"/>
    </x:font>
    <x:font>
      <x:name val="바탕"/>
      <x:sz val="10"/>
      <x:color rgb="ff000000"/>
    </x:font>
    <x:font>
      <x:name val="바탕"/>
      <x:sz val="10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66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3333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3333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3333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3333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3333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3333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0"/>
          <x:color rgb="ffffffff"/>
          <hs:size val="100"/>
          <hs:ratio val="100"/>
          <hs:spacing val="0"/>
          <hs:offset val="0"/>
        </x:font>
      </mc:Choice>
      <mc:Fallback>
        <x:font>
          <x:name val="바탕"/>
          <x:sz val="10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</x:fonts>
  <x:fills count="38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7f7f7f"/>
        <x:bgColor indexed="64"/>
      </x:patternFill>
    </x:fill>
    <x:fill>
      <x:patternFill patternType="solid">
        <x:fgColor rgb="fff9f7f1"/>
        <x:bgColor indexed="64"/>
      </x:patternFill>
    </x:fill>
    <x:fill>
      <x:patternFill patternType="solid">
        <x:fgColor rgb="ffe7f4f6"/>
        <x:bgColor indexed="64"/>
      </x:patternFill>
    </x:fill>
    <x:fill>
      <x:patternFill patternType="solid">
        <x:fgColor rgb="ff255e65"/>
        <x:bgColor indexed="64"/>
      </x:patternFill>
    </x:fill>
    <x:fill>
      <x:patternFill patternType="solid">
        <x:fgColor rgb="ffe5e5e5"/>
        <x:bgColor indexed="64"/>
      </x:patternFill>
    </x:fill>
  </x:fills>
  <x:borders count="41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rgb="ff000000"/>
      </x:left>
      <x:right>
        <x:color rgb="ff000000"/>
      </x:right>
      <x:top>
        <x:color rgb="ff000000"/>
      </x:top>
      <x:bottom style="double">
        <x:color rgb="ffff9900"/>
      </x:bottom>
    </x:border>
    <x:border>
      <x:left>
        <x:color rgb="ff000000"/>
      </x:left>
      <x:right>
        <x:color rgb="ff000000"/>
      </x:right>
      <x:top style="thin">
        <x:color rgb="ff666699"/>
      </x:top>
      <x:bottom style="double">
        <x:color rgb="ff666699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666699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99ccff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99ccff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ffffff"/>
      </x:right>
      <x:top style="thin">
        <x:color indexed="64"/>
      </x:top>
      <x:bottom style="thin">
        <x:color indexed="64"/>
      </x:bottom>
    </x:border>
    <x:border>
      <x:left style="thin">
        <x:color rgb="ffffffff"/>
      </x:left>
      <x:right style="thin">
        <x:color rgb="ffffffff"/>
      </x:right>
      <x:top style="thin">
        <x:color indexed="64"/>
      </x:top>
      <x:bottom style="thin">
        <x:color indexed="64"/>
      </x:bottom>
    </x:border>
    <x:border>
      <x:left style="thin">
        <x:color rgb="ffffffff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rgb="ffffffff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ffffff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rgb="ff000000"/>
      </x:bottom>
    </x:border>
    <x:border>
      <x:left style="thin">
        <x:color rgb="ffffffff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ck">
        <x:color rgb="ffd90909"/>
      </x:left>
      <x:right style="thick">
        <x:color rgb="ffd90909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 style="thick">
        <x:color rgb="ffd90909"/>
      </x:left>
      <x:right style="thick">
        <x:color rgb="ffd90909"/>
      </x:right>
      <x:top style="thin">
        <x:color indexed="64"/>
      </x:top>
      <x:bottom style="thick">
        <x:color rgb="ffd90909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 style="thin">
        <x:color rgb="ffffffff"/>
      </x:left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left style="thin">
        <x:color rgb="ffffffff"/>
      </x:left>
      <x:right style="thin">
        <x:color rgb="ffffffff"/>
      </x:right>
      <x:top style="thin">
        <x:color rgb="ffffffff"/>
      </x:top>
      <x:bottom>
        <x:color indexed="64"/>
      </x:bottom>
    </x:border>
    <x:border>
      <x:left style="thick">
        <x:color rgb="ffd90909"/>
      </x:left>
      <x:right style="thick">
        <x:color rgb="ffd90909"/>
      </x:right>
      <x:top style="thick">
        <x:color rgb="ffd90909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left style="thin">
        <x:color rgb="ffffffff"/>
      </x:left>
      <x:right>
        <x:color indexed="64"/>
      </x:right>
      <x:top style="thin">
        <x:color rgb="ffffffff"/>
      </x:top>
      <x:bottom style="thin">
        <x:color rgb="ffffffff"/>
      </x:bottom>
    </x:border>
    <x:border>
      <x:left style="thin">
        <x:color rgb="ffffffff"/>
      </x:left>
      <x:right style="thin">
        <x:color indexed="64"/>
      </x:right>
      <x:top style="thin">
        <x:color rgb="ffffffff"/>
      </x:top>
      <x:bottom>
        <x:color indexed="64"/>
      </x:bottom>
    </x:border>
    <x:border>
      <x:left style="thin">
        <x:color rgb="ff000000"/>
      </x:left>
      <x:right style="thin">
        <x:color rgb="ffffffff"/>
      </x:right>
      <x:top style="thin">
        <x:color indexed="64"/>
      </x:top>
      <x:bottom style="thin">
        <x:color rgb="ffffffff"/>
      </x:bottom>
    </x:border>
    <x:border>
      <x:left style="thick">
        <x:color rgb="ffd90909"/>
      </x:left>
      <x:right style="thin">
        <x:color rgb="ffffffff"/>
      </x:right>
      <x:top style="thin">
        <x:color indexed="64"/>
      </x:top>
      <x:bottom style="thin">
        <x:color rgb="ffffffff"/>
      </x:bottom>
    </x:border>
    <x:border>
      <x:left style="thick">
        <x:color rgb="ffd90909"/>
      </x:left>
      <x:right style="thin">
        <x:color rgb="ffffffff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ck">
        <x:color rgb="ffd90909"/>
      </x:right>
      <x:top style="thin">
        <x:color indexed="64"/>
      </x:top>
      <x:bottom style="thin">
        <x:color rgb="ffffffff"/>
      </x:bottom>
    </x:border>
    <x:border>
      <x:left style="thin">
        <x:color indexed="64"/>
      </x:left>
      <x:right style="thick">
        <x:color rgb="ffd90909"/>
      </x:right>
      <x:top style="thin">
        <x:color indexed="64"/>
      </x:top>
      <x:bottom style="thin">
        <x:color rgb="ffffffff"/>
      </x:bottom>
    </x:border>
  </x:borders>
  <x:cellStyleXfs count="61">
    <x:xf numFmtId="0" fontId="0" fillId="0" borderId="0">
      <x:alignment horizontal="general" vertical="bottom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6" fillId="2" borderId="0" applyNumberFormat="1" applyBorder="1" applyAlignment="1" applyProtection="1">
      <x:alignment horizontal="general" vertical="center"/>
    </x:xf>
    <x:xf numFmtId="0" fontId="6" fillId="3" borderId="0" applyNumberFormat="1" applyBorder="1" applyAlignment="1" applyProtection="1">
      <x:alignment horizontal="general" vertical="center"/>
    </x:xf>
    <x:xf numFmtId="0" fontId="6" fillId="4" borderId="0" applyNumberFormat="1" applyBorder="1" applyAlignment="1" applyProtection="1">
      <x:alignment horizontal="general" vertical="center"/>
    </x:xf>
    <x:xf numFmtId="0" fontId="6" fillId="5" borderId="0" applyNumberFormat="1" applyBorder="1" applyAlignment="1" applyProtection="1">
      <x:alignment horizontal="general" vertical="center"/>
    </x:xf>
    <x:xf numFmtId="0" fontId="6" fillId="6" borderId="0" applyNumberFormat="1" applyBorder="1" applyAlignment="1" applyProtection="1">
      <x:alignment horizontal="general" vertical="center"/>
    </x:xf>
    <x:xf numFmtId="0" fontId="6" fillId="7" borderId="0" applyNumberFormat="1" applyBorder="1" applyAlignment="1" applyProtection="1">
      <x:alignment horizontal="general" vertical="center"/>
    </x:xf>
    <x:xf numFmtId="0" fontId="6" fillId="8" borderId="0" applyNumberFormat="1" applyBorder="1" applyAlignment="1" applyProtection="1">
      <x:alignment horizontal="general" vertical="center"/>
    </x:xf>
    <x:xf numFmtId="0" fontId="6" fillId="9" borderId="0" applyNumberFormat="1" applyBorder="1" applyAlignment="1" applyProtection="1">
      <x:alignment horizontal="general" vertical="center"/>
    </x:xf>
    <x:xf numFmtId="0" fontId="6" fillId="10" borderId="0" applyNumberFormat="1" applyBorder="1" applyAlignment="1" applyProtection="1">
      <x:alignment horizontal="general" vertical="center"/>
    </x:xf>
    <x:xf numFmtId="0" fontId="6" fillId="11" borderId="0" applyNumberFormat="1" applyBorder="1" applyAlignment="1" applyProtection="1">
      <x:alignment horizontal="general" vertical="center"/>
    </x:xf>
    <x:xf numFmtId="0" fontId="6" fillId="12" borderId="0" applyNumberFormat="1" applyBorder="1" applyAlignment="1" applyProtection="1">
      <x:alignment horizontal="general" vertical="center"/>
    </x:xf>
    <x:xf numFmtId="0" fontId="6" fillId="13" borderId="0" applyNumberFormat="1" applyBorder="1" applyAlignment="1" applyProtection="1">
      <x:alignment horizontal="general" vertical="center"/>
    </x:xf>
    <x:xf numFmtId="0" fontId="7" fillId="14" borderId="0" applyNumberFormat="1" applyBorder="1" applyAlignment="1" applyProtection="1">
      <x:alignment horizontal="general" vertical="center"/>
    </x:xf>
    <x:xf numFmtId="0" fontId="7" fillId="15" borderId="0" applyNumberFormat="1" applyBorder="1" applyAlignment="1" applyProtection="1">
      <x:alignment horizontal="general" vertical="center"/>
    </x:xf>
    <x:xf numFmtId="0" fontId="7" fillId="16" borderId="0" applyNumberFormat="1" applyBorder="1" applyAlignment="1" applyProtection="1">
      <x:alignment horizontal="general" vertical="center"/>
    </x:xf>
    <x:xf numFmtId="0" fontId="7" fillId="17" borderId="0" applyNumberFormat="1" applyBorder="1" applyAlignment="1" applyProtection="1">
      <x:alignment horizontal="general" vertical="center"/>
    </x:xf>
    <x:xf numFmtId="0" fontId="7" fillId="18" borderId="0" applyNumberFormat="1" applyBorder="1" applyAlignment="1" applyProtection="1">
      <x:alignment horizontal="general" vertical="center"/>
    </x:xf>
    <x:xf numFmtId="0" fontId="7" fillId="19" borderId="0" applyNumberFormat="1" applyBorder="1" applyAlignment="1" applyProtection="1">
      <x:alignment horizontal="general" vertical="center"/>
    </x:xf>
    <x:xf numFmtId="0" fontId="7" fillId="20" borderId="0" applyNumberFormat="1" applyBorder="1" applyAlignment="1" applyProtection="1">
      <x:alignment horizontal="general" vertical="center"/>
    </x:xf>
    <x:xf numFmtId="0" fontId="7" fillId="21" borderId="0" applyNumberFormat="1" applyBorder="1" applyAlignment="1" applyProtection="1">
      <x:alignment horizontal="general" vertical="center"/>
    </x:xf>
    <x:xf numFmtId="0" fontId="7" fillId="22" borderId="0" applyNumberFormat="1" applyBorder="1" applyAlignment="1" applyProtection="1">
      <x:alignment horizontal="general" vertical="center"/>
    </x:xf>
    <x:xf numFmtId="0" fontId="7" fillId="23" borderId="0" applyNumberFormat="1" applyBorder="1" applyAlignment="1" applyProtection="1">
      <x:alignment horizontal="general" vertical="center"/>
    </x:xf>
    <x:xf numFmtId="0" fontId="7" fillId="24" borderId="0" applyNumberFormat="1" applyBorder="1" applyAlignment="1" applyProtection="1">
      <x:alignment horizontal="general" vertical="center"/>
    </x:xf>
    <x:xf numFmtId="0" fontId="7" fillId="25" borderId="0" applyNumberFormat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9" fillId="26" borderId="1" applyNumberFormat="1" applyAlignment="1" applyProtection="1">
      <x:alignment horizontal="general" vertical="center"/>
    </x:xf>
    <x:xf numFmtId="0" fontId="10" fillId="27" borderId="0" applyNumberFormat="1" applyBorder="1" applyAlignment="1" applyProtection="1">
      <x:alignment horizontal="general" vertical="center"/>
    </x:xf>
    <x:xf numFmtId="0" fontId="6" fillId="28" borderId="2" applyNumberFormat="1" applyFont="1" applyAlignment="1" applyProtection="1">
      <x:alignment horizontal="general" vertical="center"/>
    </x:xf>
    <x:xf numFmtId="9" fontId="6" fillId="0" borderId="0" applyFont="1" applyFill="1" applyBorder="1" applyAlignment="1" applyProtection="1">
      <x:alignment horizontal="general" vertical="center"/>
    </x:xf>
    <x:xf numFmtId="0" fontId="11" fillId="29" borderId="0" applyNumberFormat="1" applyBorder="1" applyAlignment="1" applyProtection="1">
      <x:alignment horizontal="general" vertical="center"/>
    </x:xf>
    <x:xf numFmtId="0" fontId="12" fillId="0" borderId="0" applyNumberFormat="1" applyFill="1" applyBorder="1" applyAlignment="1" applyProtection="1">
      <x:alignment horizontal="general" vertical="center"/>
    </x:xf>
    <x:xf numFmtId="0" fontId="13" fillId="30" borderId="3" applyNumberFormat="1" applyAlignment="1" applyProtection="1">
      <x:alignment horizontal="general" vertical="center"/>
    </x:xf>
    <x:xf numFmtId="43" fontId="6" fillId="0" borderId="0" applyFont="1" applyFill="1" applyBorder="1" applyAlignment="1" applyProtection="1">
      <x:alignment horizontal="general" vertical="center"/>
    </x:xf>
    <x:xf numFmtId="41" fontId="6" fillId="0" borderId="0" applyFont="1" applyFill="1" applyBorder="1" applyAlignment="1" applyProtection="1">
      <x:alignment horizontal="general" vertical="center"/>
    </x:xf>
    <x:xf numFmtId="0" fontId="14" fillId="0" borderId="4" applyNumberFormat="1" applyFill="1" applyAlignment="1" applyProtection="1">
      <x:alignment horizontal="general" vertical="center"/>
    </x:xf>
    <x:xf numFmtId="0" fontId="15" fillId="0" borderId="5" applyNumberFormat="1" applyFill="1" applyAlignment="1" applyProtection="1">
      <x:alignment horizontal="general" vertical="center"/>
    </x:xf>
    <x:xf numFmtId="0" fontId="16" fillId="31" borderId="1" applyNumberFormat="1" applyAlignment="1" applyProtection="1">
      <x:alignment horizontal="general" vertical="center"/>
    </x:xf>
    <x:xf numFmtId="0" fontId="17" fillId="0" borderId="0" applyNumberFormat="1" applyFill="1" applyBorder="1" applyAlignment="1" applyProtection="1">
      <x:alignment horizontal="general" vertical="center"/>
    </x:xf>
    <x:xf numFmtId="0" fontId="18" fillId="0" borderId="6" applyNumberFormat="1" applyFill="1" applyAlignment="1" applyProtection="1">
      <x:alignment horizontal="general" vertical="center"/>
    </x:xf>
    <x:xf numFmtId="0" fontId="19" fillId="0" borderId="7" applyNumberFormat="1" applyFill="1" applyAlignment="1" applyProtection="1">
      <x:alignment horizontal="general" vertical="center"/>
    </x:xf>
    <x:xf numFmtId="0" fontId="20" fillId="0" borderId="8" applyNumberFormat="1" applyFill="1" applyAlignment="1" applyProtection="1">
      <x:alignment horizontal="general" vertical="center"/>
    </x:xf>
    <x:xf numFmtId="0" fontId="20" fillId="0" borderId="0" applyNumberFormat="1" applyFill="1" applyBorder="1" applyAlignment="1" applyProtection="1">
      <x:alignment horizontal="general" vertical="center"/>
    </x:xf>
    <x:xf numFmtId="0" fontId="21" fillId="32" borderId="0" applyNumberFormat="1" applyBorder="1" applyAlignment="1" applyProtection="1">
      <x:alignment horizontal="general" vertical="center"/>
    </x:xf>
    <x:xf numFmtId="0" fontId="22" fillId="26" borderId="9" applyNumberFormat="1" applyAlignment="1" applyProtection="1">
      <x:alignment horizontal="general" vertical="center"/>
    </x:xf>
    <x:xf numFmtId="44" fontId="6" fillId="0" borderId="0" applyFont="1" applyFill="1" applyBorder="1" applyAlignment="1" applyProtection="1">
      <x:alignment horizontal="general" vertical="center"/>
    </x:xf>
    <x:xf numFmtId="42" fontId="6" fillId="0" borderId="0" applyFont="1" applyFill="1" applyBorder="1" applyAlignment="1" applyProtection="1">
      <x:alignment horizontal="general" vertical="center"/>
    </x:xf>
  </x:cellStyleXfs>
  <x:cellXfs count="67"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bottom"/>
        </x:xf>
      </mc:Fallback>
    </mc:AlternateContent>
    <x:xf numFmtId="0" fontId="23" fillId="0" borderId="0" xfId="0" applyNumberFormat="1" applyFont="1" applyAlignment="1">
      <x:alignment horizontal="general" vertical="bottom"/>
    </x:xf>
    <x:xf numFmtId="41" fontId="0" fillId="0" borderId="0" xfId="0" applyNumberFormat="1" applyFont="1" applyFill="1" applyBorder="1" applyAlignment="1" applyProtection="1">
      <x:alignment horizontal="general" vertical="bottom"/>
    </x:xf>
    <x:xf numFmtId="0" fontId="24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bottom"/>
        </x:xf>
      </mc:Fallback>
    </mc:AlternateContent>
    <x:xf numFmtId="41" fontId="24" fillId="0" borderId="0" xfId="0" applyNumberFormat="1" applyFont="1" applyFill="1" applyBorder="1" applyAlignment="1" applyProtection="1">
      <x:alignment horizontal="general" vertical="bottom"/>
    </x:xf>
    <x:xf numFmtId="43" fontId="0" fillId="0" borderId="0" xfId="0" applyNumberFormat="1" applyFont="1" applyFill="1" applyBorder="1" applyAlignment="1" applyProtection="1">
      <x:alignment horizontal="general" vertical="bottom"/>
    </x:xf>
    <x:xf numFmtId="43" fontId="24" fillId="0" borderId="0" xfId="0" applyNumberFormat="1" applyFont="1" applyFill="1" applyBorder="1" applyAlignment="1" applyProtection="1">
      <x:alignment horizontal="general" vertical="bottom"/>
    </x:xf>
    <x:xf numFmtId="41" fontId="23" fillId="0" borderId="10" xfId="0" applyNumberFormat="1" applyFont="1" applyFill="1" applyBorder="1" applyAlignment="1" applyProtection="1">
      <x:alignment horizontal="general" vertical="bottom"/>
    </x:xf>
    <x:xf numFmtId="41" fontId="23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5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3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3" fillId="0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10" xfId="0" applyNumberFormat="1" applyFont="1" applyFill="1" applyBorder="1" applyAlignment="1" applyProtection="1">
          <x:alignment horizontal="right" vertical="center"/>
        </x:xf>
      </mc:Fallback>
    </mc:AlternateContent>
    <x:xf numFmtId="165" fontId="0" fillId="0" borderId="0" xfId="0" applyNumberFormat="1" applyFont="1" applyFill="1" applyBorder="1" applyAlignment="1" applyProtection="1">
      <x:alignment horizontal="general" vertical="bottom"/>
    </x:xf>
    <x:xf numFmtId="165" fontId="24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23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0" borderId="10" xfId="0" applyNumberFormat="1" applyFont="1" applyFill="1" applyBorder="1" applyAlignment="1" applyProtection="1">
          <x:alignment horizontal="right" vertical="center"/>
        </x:xf>
      </mc:Fallback>
    </mc:AlternateContent>
    <x:xf numFmtId="165" fontId="23" fillId="0" borderId="1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6" fillId="0" borderId="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33" borderId="1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33" borderId="1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3" borderId="1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3" borderId="1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6" fillId="33" borderId="1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6" fillId="33" borderId="1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3" fontId="23" fillId="34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3" fontId="23" fillId="34" borderId="10" xfId="0" applyNumberFormat="1" applyFont="1" applyFill="1" applyBorder="1" applyAlignment="1" applyProtection="1">
          <x:alignment horizontal="right" vertical="center"/>
        </x:xf>
      </mc:Fallback>
    </mc:AlternateContent>
    <x:xf numFmtId="43" fontId="23" fillId="34" borderId="1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6" fillId="33" borderId="1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3" borderId="1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3" fontId="23" fillId="34" borderId="1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3" fontId="23" fillId="34" borderId="14" xfId="0" applyNumberFormat="1" applyFont="1" applyFill="1" applyBorder="1" applyAlignment="1" applyProtection="1">
          <x:alignment horizontal="right" vertical="center"/>
        </x:xf>
      </mc:Fallback>
    </mc:AlternateContent>
    <x:xf numFmtId="43" fontId="23" fillId="34" borderId="14" xfId="0" applyNumberFormat="1" applyFont="1" applyFill="1" applyBorder="1" applyAlignment="1" applyProtection="1">
      <x:alignment horizontal="general" vertical="bottom"/>
    </x:xf>
    <x:xf numFmtId="41" fontId="27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7" fillId="0" borderId="1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5" xfId="0" applyNumberFormat="1" applyFont="1" applyFill="1" applyBorder="1" applyAlignment="1" applyProtection="1">
          <x:alignment horizontal="center" vertical="bottom"/>
        </x:xf>
      </mc:Fallback>
    </mc:AlternateContent>
    <x:xf numFmtId="41" fontId="27" fillId="0" borderId="15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6" fillId="33" borderId="1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3" borderId="1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3" borderId="1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3" borderId="1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1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18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1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19" xfId="0" applyNumberFormat="1" applyFont="1" applyFill="1" applyBorder="1" applyAlignment="1" applyProtection="1">
          <x:alignment horizontal="right" vertical="center"/>
        </x:xf>
      </mc:Fallback>
    </mc:AlternateContent>
    <x:xf numFmtId="41" fontId="23" fillId="0" borderId="20" xfId="0" applyNumberFormat="1" applyFont="1" applyFill="1" applyBorder="1" applyAlignment="1" applyProtection="1">
      <x:alignment horizontal="general" vertical="bottom"/>
    </x:xf>
    <x:xf numFmtId="41" fontId="23" fillId="0" borderId="2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6" fillId="33" borderId="2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3" borderId="2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1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1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35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35" borderId="2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8" fillId="0" borderId="1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8" fillId="0" borderId="14" xfId="0" applyNumberFormat="1" applyFont="1" applyFill="1" applyBorder="1" applyAlignment="1" applyProtection="1">
          <x:alignment horizontal="right" vertical="center"/>
        </x:xf>
      </mc:Fallback>
    </mc:AlternateContent>
    <x:xf numFmtId="41" fontId="23" fillId="0" borderId="24" xfId="0" applyNumberFormat="1" applyFont="1" applyFill="1" applyBorder="1" applyAlignment="1" applyProtection="1">
      <x:alignment horizontal="general" vertical="bottom"/>
    </x:xf>
    <x:xf numFmtId="41" fontId="25" fillId="35" borderId="25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6" fillId="33" borderId="2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3" borderId="2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2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27" xfId="0" applyNumberFormat="1" applyFont="1" applyFill="1" applyBorder="1" applyAlignment="1" applyProtection="1">
          <x:alignment horizontal="right" vertical="center"/>
        </x:xf>
      </mc:Fallback>
    </mc:AlternateContent>
    <x:xf numFmtId="41" fontId="23" fillId="0" borderId="28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6" fillId="36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6" fillId="36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6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6" fillId="36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3" borderId="3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3" borderId="3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7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25" fillId="37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3" fontId="25" fillId="37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3" fontId="25" fillId="37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37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5" fillId="37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5" fillId="37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165" fontId="25" fillId="37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3" fontId="25" fillId="37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3" fontId="25" fillId="37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6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6" fillId="36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6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6" fillId="36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6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26" fillId="36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7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7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7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7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3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3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3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3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3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3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3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3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4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4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3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32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47">
    <x:cellStyle name="20% - 강조색1" xfId="15"/>
    <x:cellStyle name="20% - 강조색2" xfId="16"/>
    <x:cellStyle name="20% - 강조색3" xfId="17"/>
    <x:cellStyle name="20% - 강조색4" xfId="18"/>
    <x:cellStyle name="20% - 강조색5" xfId="19"/>
    <x:cellStyle name="20% - 강조색6" xfId="20"/>
    <x:cellStyle name="40% - 강조색1" xfId="21"/>
    <x:cellStyle name="40% - 강조색2" xfId="22"/>
    <x:cellStyle name="40% - 강조색3" xfId="23"/>
    <x:cellStyle name="40% - 강조색4" xfId="24"/>
    <x:cellStyle name="40% - 강조색5" xfId="25"/>
    <x:cellStyle name="40% - 강조색6" xfId="26"/>
    <x:cellStyle name="60% - 강조색1" xfId="27"/>
    <x:cellStyle name="60% - 강조색2" xfId="28"/>
    <x:cellStyle name="60% - 강조색3" xfId="29"/>
    <x:cellStyle name="60% - 강조색4" xfId="30"/>
    <x:cellStyle name="60% - 강조색5" xfId="31"/>
    <x:cellStyle name="60% - 강조색6" xfId="32"/>
    <x:cellStyle name="강조색1" xfId="33"/>
    <x:cellStyle name="강조색2" xfId="34"/>
    <x:cellStyle name="강조색3" xfId="35"/>
    <x:cellStyle name="강조색4" xfId="36"/>
    <x:cellStyle name="강조색5" xfId="37"/>
    <x:cellStyle name="강조색6" xfId="38"/>
    <x:cellStyle name="경고문" xfId="39"/>
    <x:cellStyle name="계산" xfId="40"/>
    <x:cellStyle name="나쁨" xfId="41"/>
    <x:cellStyle name="메모" xfId="42"/>
    <x:cellStyle xfId="43" builtinId="5"/>
    <x:cellStyle name="보통" xfId="44"/>
    <x:cellStyle name="설명 텍스트" xfId="45"/>
    <x:cellStyle name="셀 확인" xfId="46"/>
    <x:cellStyle xfId="47" builtinId="3"/>
    <x:cellStyle xfId="48" builtinId="6"/>
    <x:cellStyle name="연결된 셀" xfId="49"/>
    <x:cellStyle name="요약" xfId="50"/>
    <x:cellStyle name="입력" xfId="51"/>
    <x:cellStyle name="제목" xfId="52"/>
    <x:cellStyle name="제목 1" xfId="53"/>
    <x:cellStyle name="제목 2" xfId="54"/>
    <x:cellStyle name="제목 3" xfId="55"/>
    <x:cellStyle name="제목 4" xfId="56"/>
    <x:cellStyle name="좋음" xfId="57"/>
    <x:cellStyle name="출력" xfId="58"/>
    <x:cellStyle xfId="59" builtinId="4"/>
    <x:cellStyle xfId="60" builtinId="7"/>
    <x:cellStyle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L26"/>
  <x:sheetViews>
    <x:sheetView showGridLines="0" tabSelected="1" topLeftCell="A1" zoomScaleNormal="100" workbookViewId="0">
      <x:selection activeCell="N6" activeCellId="0" sqref="N6:N6"/>
    </x:sheetView>
  </x:sheetViews>
  <x:sheetFormatPr defaultColWidth="9.140625" defaultRowHeight="12.199999999999999"/>
  <x:cols>
    <x:col min="1" max="1" width="9.28515625" style="1" customWidth="1"/>
    <x:col min="2" max="2" width="13.85546875" customWidth="1"/>
    <x:col min="3" max="3" width="10.265625" style="7" bestFit="1" customWidth="1"/>
    <x:col min="4" max="4" width="13.59375" style="3" bestFit="1" customWidth="1"/>
    <x:col min="5" max="5" width="10.265625" style="15" bestFit="1" customWidth="1"/>
    <x:col min="6" max="6" width="10.265625" style="7" bestFit="1" customWidth="1"/>
    <x:col min="7" max="8" width="17.4296875" style="3" customWidth="1"/>
    <x:col min="9" max="9" width="10.69921875" style="3" bestFit="1" customWidth="1"/>
    <x:col min="10" max="10" width="15.14453125" style="3" customWidth="1"/>
    <x:col min="11" max="11" width="14.28515625" style="3" customWidth="1"/>
    <x:col min="12" max="12" width="11.5703125" style="3" customWidth="1"/>
  </x:cols>
  <x:sheetData>
    <x:row r="1" spans="1:12" ht="41.25" customHeight="1">
      <x:c r="A1" s="63" t="s">
        <x:v>33</x:v>
      </x:c>
      <x:c r="B1" s="63"/>
      <x:c r="C1" s="63"/>
      <x:c r="D1" s="63"/>
      <x:c r="E1" s="63"/>
      <x:c r="F1" s="63"/>
      <x:c r="G1" s="63"/>
      <x:c r="H1" s="63"/>
      <x:c r="I1" s="63"/>
      <x:c r="J1" s="63"/>
      <x:c r="K1" s="63"/>
      <x:c r="L1" s="63"/>
    </x:row>
    <x:row r="2" spans="9:12" ht="26.25" customHeight="1">
      <x:c r="I2" s="19"/>
      <x:c r="L2" s="19" t="s">
        <x:v>2</x:v>
      </x:c>
    </x:row>
    <x:row r="3" spans="1:12" s="2" customFormat="1" ht="20" customHeight="1">
      <x:c r="A3" s="58" t="s">
        <x:v>20</x:v>
      </x:c>
      <x:c r="B3" s="58" t="s">
        <x:v>31</x:v>
      </x:c>
      <x:c r="C3" s="58"/>
      <x:c r="D3" s="58"/>
      <x:c r="E3" s="58"/>
      <x:c r="F3" s="59"/>
      <x:c r="G3" s="60" t="s">
        <x:v>32</x:v>
      </x:c>
      <x:c r="H3" s="61"/>
      <x:c r="I3" s="62"/>
      <x:c r="J3" s="64" t="s">
        <x:v>6</x:v>
      </x:c>
      <x:c r="K3" s="65"/>
      <x:c r="L3" s="66"/>
    </x:row>
    <x:row r="4" spans="1:12" s="2" customFormat="1" ht="20" customHeight="1">
      <x:c r="A4" s="58"/>
      <x:c r="B4" s="50" t="s">
        <x:v>7</x:v>
      </x:c>
      <x:c r="C4" s="51" t="s">
        <x:v>16</x:v>
      </x:c>
      <x:c r="D4" s="52" t="s">
        <x:v>23</x:v>
      </x:c>
      <x:c r="E4" s="53" t="s">
        <x:v>15</x:v>
      </x:c>
      <x:c r="F4" s="54" t="s">
        <x:v>16</x:v>
      </x:c>
      <x:c r="G4" s="55" t="s">
        <x:v>0</x:v>
      </x:c>
      <x:c r="H4" s="56" t="s">
        <x:v>1</x:v>
      </x:c>
      <x:c r="I4" s="48" t="s">
        <x:v>5</x:v>
      </x:c>
      <x:c r="J4" s="47" t="s">
        <x:v>8</x:v>
      </x:c>
      <x:c r="K4" s="47" t="s">
        <x:v>9</x:v>
      </x:c>
      <x:c r="L4" s="57" t="s">
        <x:v>5</x:v>
      </x:c>
    </x:row>
    <x:row r="5" spans="1:12" s="2" customFormat="1" ht="20" customHeight="1">
      <x:c r="A5" s="20" t="s">
        <x:v>4</x:v>
      </x:c>
      <x:c r="B5" s="21">
        <x:f>SUM(B6:B23)</x:f>
        <x:v>6521000</x:v>
      </x:c>
      <x:c r="C5" s="22">
        <x:f>SUM(C6:C22)</x:f>
        <x:v>100.00000000000001</x:v>
      </x:c>
      <x:c r="D5" s="22">
        <x:f>SUM(D6:D22)</x:f>
        <x:v>4506858.0580000002</x:v>
      </x:c>
      <x:c r="E5" s="23">
        <x:f>D5/B5%</x:f>
        <x:v>69.112989694832081</x:v>
      </x:c>
      <x:c r="F5" s="26">
        <x:f>SUM(F6:F22)</x:f>
        <x:v>100.00000000000001</x:v>
      </x:c>
      <x:c r="G5" s="32">
        <x:f>SUM(G6:G22)</x:f>
        <x:v>21000</x:v>
      </x:c>
      <x:c r="H5" s="38">
        <x:f>SUM(H6:H22)</x:f>
        <x:v>9000</x:v>
      </x:c>
      <x:c r="I5" s="49">
        <x:f>SUM(I6:I22)</x:f>
        <x:v>30000</x:v>
      </x:c>
      <x:c r="J5" s="33">
        <x:f>SUM(J6:J22)</x:f>
        <x:v>21500</x:v>
      </x:c>
      <x:c r="K5" s="44">
        <x:f>SUM(K6:K22)</x:f>
        <x:v>2500</x:v>
      </x:c>
      <x:c r="L5" s="49">
        <x:f>SUM(L6:L22)</x:f>
        <x:v>24000</x:v>
      </x:c>
    </x:row>
    <x:row r="6" spans="1:12" s="2" customFormat="1" ht="20" customHeight="1">
      <x:c r="A6" s="12" t="s">
        <x:v>26</x:v>
      </x:c>
      <x:c r="B6" s="13">
        <x:v>926100</x:v>
      </x:c>
      <x:c r="C6" s="24">
        <x:f>B6/$B$24%</x:f>
        <x:v>14.225806451612904</x:v>
      </x:c>
      <x:c r="D6" s="14">
        <x:v>526279.04700000002</x:v>
      </x:c>
      <x:c r="E6" s="17">
        <x:f>D6/B6%</x:f>
        <x:v>56.827453514739233</x:v>
      </x:c>
      <x:c r="F6" s="27">
        <x:f>D6/$D$5%</x:f>
        <x:v>11.677293587398799</x:v>
      </x:c>
      <x:c r="G6" s="34">
        <x:f>ROUND($G$24*C6%,-2)</x:f>
        <x:v>3000</x:v>
      </x:c>
      <x:c r="H6" s="39">
        <x:f>ROUND($H$24*F6%,-2)</x:f>
        <x:v>1100</x:v>
      </x:c>
      <x:c r="I6" s="40">
        <x:f>SUM(G6:H6)</x:f>
        <x:v>4100</x:v>
      </x:c>
      <x:c r="J6" s="35">
        <x:v>2000</x:v>
      </x:c>
      <x:c r="K6" s="45"/>
      <x:c r="L6" s="40">
        <x:f>SUM(J6:K6)</x:f>
        <x:v>2000</x:v>
      </x:c>
    </x:row>
    <x:row r="7" spans="1:12" s="2" customFormat="1" ht="20" customHeight="1">
      <x:c r="A7" s="12" t="s">
        <x:v>11</x:v>
      </x:c>
      <x:c r="B7" s="13">
        <x:v>1102500</x:v>
      </x:c>
      <x:c r="C7" s="24">
        <x:f>B7/$B$24%</x:f>
        <x:v>16.93548387096774</x:v>
      </x:c>
      <x:c r="D7" s="14">
        <x:v>555861.326</x:v>
      </x:c>
      <x:c r="E7" s="17">
        <x:f>D7/B7%</x:f>
        <x:v>50.418260861678007</x:v>
      </x:c>
      <x:c r="F7" s="27">
        <x:f>D7/$D$5%</x:f>
        <x:v>12.33367722804817</x:v>
      </x:c>
      <x:c r="G7" s="34">
        <x:f>ROUND($G$24*C7%,-2)</x:f>
        <x:v>3600</x:v>
      </x:c>
      <x:c r="H7" s="39">
        <x:f>ROUND($H$24*F7%,-2)</x:f>
        <x:v>1100</x:v>
      </x:c>
      <x:c r="I7" s="40">
        <x:f>SUM(G7:H7)</x:f>
        <x:v>4700</x:v>
      </x:c>
      <x:c r="J7" s="35">
        <x:v>2000</x:v>
      </x:c>
      <x:c r="K7" s="45">
        <x:v>1000</x:v>
      </x:c>
      <x:c r="L7" s="40">
        <x:f>SUM(J7:K7)</x:f>
        <x:v>3000</x:v>
      </x:c>
    </x:row>
    <x:row r="8" spans="1:12" s="2" customFormat="1" ht="20" customHeight="1">
      <x:c r="A8" s="12" t="s">
        <x:v>13</x:v>
      </x:c>
      <x:c r="B8" s="13">
        <x:v>863100</x:v>
      </x:c>
      <x:c r="C8" s="24">
        <x:f>B8/$B$24%</x:f>
        <x:v>13.258064516129032</x:v>
      </x:c>
      <x:c r="D8" s="14">
        <x:v>796129.77099999995</x:v>
      </x:c>
      <x:c r="E8" s="17">
        <x:f>D8/B8%</x:f>
        <x:v>92.240733518711622</x:v>
      </x:c>
      <x:c r="F8" s="27">
        <x:f>D8/$D$5%</x:f>
        <x:v>17.664851227937206</x:v>
      </x:c>
      <x:c r="G8" s="34">
        <x:f>ROUND($G$24*C8%,-2)</x:f>
        <x:v>2800</x:v>
      </x:c>
      <x:c r="H8" s="41">
        <x:v>1400</x:v>
      </x:c>
      <x:c r="I8" s="40">
        <x:f>SUM(G8:H8)</x:f>
        <x:v>4200</x:v>
      </x:c>
      <x:c r="J8" s="35">
        <x:v>2000</x:v>
      </x:c>
      <x:c r="K8" s="45">
        <x:v>1500</x:v>
      </x:c>
      <x:c r="L8" s="40">
        <x:f>SUM(J8:K8)</x:f>
        <x:v>3500</x:v>
      </x:c>
    </x:row>
    <x:row r="9" spans="1:12" s="2" customFormat="1" ht="20" customHeight="1">
      <x:c r="A9" s="12" t="s">
        <x:v>28</x:v>
      </x:c>
      <x:c r="B9" s="13">
        <x:v>402150</x:v>
      </x:c>
      <x:c r="C9" s="24">
        <x:f>B9/$B$24%</x:f>
        <x:v>6.17741935483871</x:v>
      </x:c>
      <x:c r="D9" s="14">
        <x:v>220131.14499999999</x:v>
      </x:c>
      <x:c r="E9" s="17">
        <x:f>D9/B9%</x:f>
        <x:v>54.738566455302745</x:v>
      </x:c>
      <x:c r="F9" s="27">
        <x:f>D9/$D$5%</x:f>
        <x:v>4.8843593955494393</x:v>
      </x:c>
      <x:c r="G9" s="34">
        <x:f>ROUND($G$24*C9%,-2)</x:f>
        <x:v>1300</x:v>
      </x:c>
      <x:c r="H9" s="39">
        <x:f>ROUND($H$24*F9%,-2)</x:f>
        <x:v>400</x:v>
      </x:c>
      <x:c r="I9" s="40">
        <x:f>SUM(G9:H9)</x:f>
        <x:v>1700</x:v>
      </x:c>
      <x:c r="J9" s="35">
        <x:v>1500</x:v>
      </x:c>
      <x:c r="K9" s="45"/>
      <x:c r="L9" s="40">
        <x:f>SUM(J9:K9)</x:f>
        <x:v>1500</x:v>
      </x:c>
    </x:row>
    <x:row r="10" spans="1:12" s="2" customFormat="1" ht="20" customHeight="1">
      <x:c r="A10" s="12" t="s">
        <x:v>14</x:v>
      </x:c>
      <x:c r="B10" s="13">
        <x:v>470400</x:v>
      </x:c>
      <x:c r="C10" s="24">
        <x:f>B10/$B$24%</x:f>
        <x:v>7.225806451612903</x:v>
      </x:c>
      <x:c r="D10" s="14">
        <x:v>383370.53999999998</x:v>
      </x:c>
      <x:c r="E10" s="17">
        <x:f>D10/B10%</x:f>
        <x:v>81.498839285714283</x:v>
      </x:c>
      <x:c r="F10" s="27">
        <x:f>D10/$D$5%</x:f>
        <x:v>8.5063814982921286</x:v>
      </x:c>
      <x:c r="G10" s="34">
        <x:f>ROUND($G$24*C10%,-2)</x:f>
        <x:v>1500</x:v>
      </x:c>
      <x:c r="H10" s="39">
        <x:f>ROUND($H$24*F10%,-2)</x:f>
        <x:v>800</x:v>
      </x:c>
      <x:c r="I10" s="40">
        <x:f>SUM(G10:H10)</x:f>
        <x:v>2300</x:v>
      </x:c>
      <x:c r="J10" s="35">
        <x:v>1500</x:v>
      </x:c>
      <x:c r="K10" s="45"/>
      <x:c r="L10" s="40">
        <x:f>SUM(J10:K10)</x:f>
        <x:v>1500</x:v>
      </x:c>
    </x:row>
    <x:row r="11" spans="1:12" s="2" customFormat="1" ht="20" customHeight="1">
      <x:c r="A11" s="12" t="s">
        <x:v>25</x:v>
      </x:c>
      <x:c r="B11" s="13">
        <x:v>542850</x:v>
      </x:c>
      <x:c r="C11" s="24">
        <x:f>B11/$B$24%</x:f>
        <x:v>8.3387096774193541</x:v>
      </x:c>
      <x:c r="D11" s="14">
        <x:v>488471.33000000002</x:v>
      </x:c>
      <x:c r="E11" s="17">
        <x:f>D11/B11%</x:f>
        <x:v>89.982744772957545</x:v>
      </x:c>
      <x:c r="F11" s="27">
        <x:f>D11/$D$5%</x:f>
        <x:v>10.838400582262135</x:v>
      </x:c>
      <x:c r="G11" s="34">
        <x:f>ROUND($G$24*C11%,-2)</x:f>
        <x:v>1800</x:v>
      </x:c>
      <x:c r="H11" s="39">
        <x:f>ROUND($H$24*F11%,-2)</x:f>
        <x:v>1000</x:v>
      </x:c>
      <x:c r="I11" s="40">
        <x:f>SUM(G11:H11)</x:f>
        <x:v>2800</x:v>
      </x:c>
      <x:c r="J11" s="35">
        <x:v>1500</x:v>
      </x:c>
      <x:c r="K11" s="45"/>
      <x:c r="L11" s="40">
        <x:f>SUM(J11:K11)</x:f>
        <x:v>1500</x:v>
      </x:c>
    </x:row>
    <x:row r="12" spans="1:12" s="2" customFormat="1" ht="20" customHeight="1">
      <x:c r="A12" s="12" t="s">
        <x:v>12</x:v>
      </x:c>
      <x:c r="B12" s="13">
        <x:v>194250</x:v>
      </x:c>
      <x:c r="C12" s="24">
        <x:f>B12/$B$24%</x:f>
        <x:v>2.9838709677419355</x:v>
      </x:c>
      <x:c r="D12" s="14">
        <x:v>124805.33100000001</x:v>
      </x:c>
      <x:c r="E12" s="17">
        <x:f>D12/B12%</x:f>
        <x:v>64.249848648648651</x:v>
      </x:c>
      <x:c r="F12" s="27">
        <x:f>D12/$D$5%</x:f>
        <x:v>2.7692314555693955</x:v>
      </x:c>
      <x:c r="G12" s="34">
        <x:f>ROUND($G$24*C12%,-2)</x:f>
        <x:v>600</x:v>
      </x:c>
      <x:c r="H12" s="39">
        <x:f>ROUND($H$24*F12%,-2)</x:f>
        <x:v>200</x:v>
      </x:c>
      <x:c r="I12" s="40">
        <x:f>SUM(G12:H12)</x:f>
        <x:v>800</x:v>
      </x:c>
      <x:c r="J12" s="35">
        <x:v>1000</x:v>
      </x:c>
      <x:c r="K12" s="45"/>
      <x:c r="L12" s="40">
        <x:f>SUM(J12:K12)</x:f>
        <x:v>1000</x:v>
      </x:c>
    </x:row>
    <x:row r="13" spans="1:12" s="2" customFormat="1" ht="20" customHeight="1">
      <x:c r="A13" s="12" t="s">
        <x:v>10</x:v>
      </x:c>
      <x:c r="B13" s="13">
        <x:v>170100</x:v>
      </x:c>
      <x:c r="C13" s="24">
        <x:f>B13/$B$24%</x:f>
        <x:v>2.6129032258064515</x:v>
      </x:c>
      <x:c r="D13" s="14">
        <x:v>153954.13</x:v>
      </x:c>
      <x:c r="E13" s="17">
        <x:f>D13/B13%</x:f>
        <x:v>90.508012933568494</x:v>
      </x:c>
      <x:c r="F13" s="27">
        <x:f>D13/$D$5%</x:f>
        <x:v>3.4159968656372537</x:v>
      </x:c>
      <x:c r="G13" s="34">
        <x:f>ROUND($G$24*C13%,-2)</x:f>
        <x:v>500</x:v>
      </x:c>
      <x:c r="H13" s="39">
        <x:f>ROUND($H$24*F13%,-2)</x:f>
        <x:v>300</x:v>
      </x:c>
      <x:c r="I13" s="40">
        <x:f>SUM(G13:H13)</x:f>
        <x:v>800</x:v>
      </x:c>
      <x:c r="J13" s="35">
        <x:v>1000</x:v>
      </x:c>
      <x:c r="K13" s="45"/>
      <x:c r="L13" s="40">
        <x:f>SUM(J13:K13)</x:f>
        <x:v>1000</x:v>
      </x:c>
    </x:row>
    <x:row r="14" spans="1:12" s="2" customFormat="1" ht="20" customHeight="1">
      <x:c r="A14" s="12" t="s">
        <x:v>29</x:v>
      </x:c>
      <x:c r="B14" s="13">
        <x:v>212100</x:v>
      </x:c>
      <x:c r="C14" s="24">
        <x:f>B14/$B$24%</x:f>
        <x:v>3.2580645161290325</x:v>
      </x:c>
      <x:c r="D14" s="14">
        <x:v>149299.18799999999</x:v>
      </x:c>
      <x:c r="E14" s="17">
        <x:f>D14/B14%</x:f>
        <x:v>70.390942008486562</x:v>
      </x:c>
      <x:c r="F14" s="27">
        <x:f>D14/$D$5%</x:f>
        <x:v>3.3127111188909777</x:v>
      </x:c>
      <x:c r="G14" s="34">
        <x:f>ROUND($G$24*C14%,-2)</x:f>
        <x:v>700</x:v>
      </x:c>
      <x:c r="H14" s="39">
        <x:f>ROUND($H$24*F14%,-2)</x:f>
        <x:v>300</x:v>
      </x:c>
      <x:c r="I14" s="40">
        <x:f>SUM(G14:H14)</x:f>
        <x:v>1000</x:v>
      </x:c>
      <x:c r="J14" s="35">
        <x:v>1000</x:v>
      </x:c>
      <x:c r="K14" s="45"/>
      <x:c r="L14" s="40">
        <x:f>SUM(J14:K14)</x:f>
        <x:v>1000</x:v>
      </x:c>
    </x:row>
    <x:row r="15" spans="1:12" s="2" customFormat="1" ht="20" customHeight="1">
      <x:c r="A15" s="12" t="s">
        <x:v>27</x:v>
      </x:c>
      <x:c r="B15" s="13">
        <x:v>164850</x:v>
      </x:c>
      <x:c r="C15" s="24">
        <x:f>B15/$B$24%</x:f>
        <x:v>2.532258064516129</x:v>
      </x:c>
      <x:c r="D15" s="14">
        <x:v>81465.366999999998</x:v>
      </x:c>
      <x:c r="E15" s="17">
        <x:f>D15/B15%</x:f>
        <x:v>49.417875037913255</x:v>
      </x:c>
      <x:c r="F15" s="27">
        <x:f>D15/$D$5%</x:f>
        <x:v>1.807586703455039</x:v>
      </x:c>
      <x:c r="G15" s="34">
        <x:f>ROUND($G$24*C15%,-2)</x:f>
        <x:v>500</x:v>
      </x:c>
      <x:c r="H15" s="39">
        <x:f>ROUND($H$24*F15%,-2)</x:f>
        <x:v>200</x:v>
      </x:c>
      <x:c r="I15" s="40">
        <x:f>SUM(G15:H15)</x:f>
        <x:v>700</x:v>
      </x:c>
      <x:c r="J15" s="35">
        <x:v>1000</x:v>
      </x:c>
      <x:c r="K15" s="45"/>
      <x:c r="L15" s="40">
        <x:f>SUM(J15:K15)</x:f>
        <x:v>1000</x:v>
      </x:c>
    </x:row>
    <x:row r="16" spans="1:12" s="2" customFormat="1" ht="20" customHeight="1">
      <x:c r="A16" s="12" t="s">
        <x:v>17</x:v>
      </x:c>
      <x:c r="B16" s="13">
        <x:v>223650</x:v>
      </x:c>
      <x:c r="C16" s="24">
        <x:f>B16/$B$24%</x:f>
        <x:v>3.435483870967742</x:v>
      </x:c>
      <x:c r="D16" s="14">
        <x:v>147966.59899999999</x:v>
      </x:c>
      <x:c r="E16" s="17">
        <x:f>D16/B16%</x:f>
        <x:v>66.159892242342934</x:v>
      </x:c>
      <x:c r="F16" s="27">
        <x:f>D16/$D$5%</x:f>
        <x:v>3.283143092056084</x:v>
      </x:c>
      <x:c r="G16" s="34">
        <x:f>ROUND($G$24*C16%,-2)</x:f>
        <x:v>700</x:v>
      </x:c>
      <x:c r="H16" s="39">
        <x:f>ROUND($H$24*F16%,-2)</x:f>
        <x:v>300</x:v>
      </x:c>
      <x:c r="I16" s="40">
        <x:f>SUM(G16:H16)</x:f>
        <x:v>1000</x:v>
      </x:c>
      <x:c r="J16" s="35">
        <x:v>1000</x:v>
      </x:c>
      <x:c r="K16" s="45"/>
      <x:c r="L16" s="40">
        <x:f>SUM(J16:K16)</x:f>
        <x:v>1000</x:v>
      </x:c>
    </x:row>
    <x:row r="17" spans="1:12" s="2" customFormat="1" ht="20" customHeight="1">
      <x:c r="A17" s="12" t="s">
        <x:v>19</x:v>
      </x:c>
      <x:c r="B17" s="13">
        <x:v>182700</x:v>
      </x:c>
      <x:c r="C17" s="24">
        <x:f>B17/$B$24%</x:f>
        <x:v>2.806451612903226</x:v>
      </x:c>
      <x:c r="D17" s="14">
        <x:v>131006.68799999999</x:v>
      </x:c>
      <x:c r="E17" s="17">
        <x:f>D17/B17%</x:f>
        <x:v>71.705904761904762</x:v>
      </x:c>
      <x:c r="F17" s="27">
        <x:f>D17/$D$5%</x:f>
        <x:v>2.9068296874238944</x:v>
      </x:c>
      <x:c r="G17" s="34">
        <x:f>ROUND($G$24*C17%,-2)</x:f>
        <x:v>600</x:v>
      </x:c>
      <x:c r="H17" s="39">
        <x:f>ROUND($H$24*F17%,-2)</x:f>
        <x:v>300</x:v>
      </x:c>
      <x:c r="I17" s="40">
        <x:f>SUM(G17:H17)</x:f>
        <x:v>900</x:v>
      </x:c>
      <x:c r="J17" s="35">
        <x:v>1000</x:v>
      </x:c>
      <x:c r="K17" s="45"/>
      <x:c r="L17" s="40">
        <x:f>SUM(J17:K17)</x:f>
        <x:v>1000</x:v>
      </x:c>
    </x:row>
    <x:row r="18" spans="1:12" s="2" customFormat="1" ht="20" customHeight="1">
      <x:c r="A18" s="12" t="s">
        <x:v>3</x:v>
      </x:c>
      <x:c r="B18" s="13">
        <x:v>174300</x:v>
      </x:c>
      <x:c r="C18" s="24">
        <x:f>B18/$B$24%</x:f>
        <x:v>2.6774193548387095</x:v>
      </x:c>
      <x:c r="D18" s="14">
        <x:v>129216.68399999999</x:v>
      </x:c>
      <x:c r="E18" s="17">
        <x:f>D18/B18%</x:f>
        <x:v>74.134643717728054</x:v>
      </x:c>
      <x:c r="F18" s="27">
        <x:f>D18/$D$5%</x:f>
        <x:v>2.8671123504906264</x:v>
      </x:c>
      <x:c r="G18" s="34">
        <x:f>ROUND($G$24*C18%,-2)</x:f>
        <x:v>600</x:v>
      </x:c>
      <x:c r="H18" s="39">
        <x:f>ROUND($H$24*F18%,-2)</x:f>
        <x:v>300</x:v>
      </x:c>
      <x:c r="I18" s="40">
        <x:f>SUM(G18:H18)</x:f>
        <x:v>900</x:v>
      </x:c>
      <x:c r="J18" s="35">
        <x:v>1000</x:v>
      </x:c>
      <x:c r="K18" s="45"/>
      <x:c r="L18" s="40">
        <x:f>SUM(J18:K18)</x:f>
        <x:v>1000</x:v>
      </x:c>
    </x:row>
    <x:row r="19" spans="1:12" s="2" customFormat="1" ht="20" customHeight="1">
      <x:c r="A19" s="12" t="s">
        <x:v>18</x:v>
      </x:c>
      <x:c r="B19" s="13">
        <x:v>190050</x:v>
      </x:c>
      <x:c r="C19" s="24">
        <x:f>B19/$B$24%</x:f>
        <x:v>2.9193548387096775</x:v>
      </x:c>
      <x:c r="D19" s="14">
        <x:v>129549.147</x:v>
      </x:c>
      <x:c r="E19" s="17">
        <x:f>D19/B19%</x:f>
        <x:v>68.165823204419894</x:v>
      </x:c>
      <x:c r="F19" s="27">
        <x:f>D19/$D$5%</x:f>
        <x:v>2.8744891747819938</x:v>
      </x:c>
      <x:c r="G19" s="34">
        <x:f>ROUND($G$24*C19%,-2)</x:f>
        <x:v>600</x:v>
      </x:c>
      <x:c r="H19" s="39">
        <x:f>ROUND($H$24*F19%,-2)</x:f>
        <x:v>300</x:v>
      </x:c>
      <x:c r="I19" s="40">
        <x:f>SUM(G19:H19)</x:f>
        <x:v>900</x:v>
      </x:c>
      <x:c r="J19" s="35">
        <x:v>1000</x:v>
      </x:c>
      <x:c r="K19" s="45"/>
      <x:c r="L19" s="40">
        <x:f>SUM(J19:K19)</x:f>
        <x:v>1000</x:v>
      </x:c>
    </x:row>
    <x:row r="20" spans="1:12" s="2" customFormat="1" ht="20" customHeight="1">
      <x:c r="A20" s="12" t="s">
        <x:v>30</x:v>
      </x:c>
      <x:c r="B20" s="13">
        <x:v>301350</x:v>
      </x:c>
      <x:c r="C20" s="24">
        <x:f>B20/$B$24%</x:f>
        <x:v>4.629032258064516</x:v>
      </x:c>
      <x:c r="D20" s="14">
        <x:v>178379.476</x:v>
      </x:c>
      <x:c r="E20" s="17">
        <x:f>D20/B20%</x:f>
        <x:v>59.193454786792763</x:v>
      </x:c>
      <x:c r="F20" s="27">
        <x:f>D20/$D$5%</x:f>
        <x:v>3.9579563790202683</x:v>
      </x:c>
      <x:c r="G20" s="34">
        <x:f>ROUND($G$24*C20%,-2)</x:f>
        <x:v>1000</x:v>
      </x:c>
      <x:c r="H20" s="39">
        <x:f>ROUND($H$24*F20%,-2)</x:f>
        <x:v>400</x:v>
      </x:c>
      <x:c r="I20" s="40">
        <x:f>SUM(G20:H20)</x:f>
        <x:v>1400</x:v>
      </x:c>
      <x:c r="J20" s="35">
        <x:v>1000</x:v>
      </x:c>
      <x:c r="K20" s="45"/>
      <x:c r="L20" s="40">
        <x:f>SUM(J20:K20)</x:f>
        <x:v>1000</x:v>
      </x:c>
    </x:row>
    <x:row r="21" spans="1:12" s="2" customFormat="1" ht="20" customHeight="1">
      <x:c r="A21" s="12" t="s">
        <x:v>24</x:v>
      </x:c>
      <x:c r="B21" s="13">
        <x:v>170100</x:v>
      </x:c>
      <x:c r="C21" s="24">
        <x:f>B21/$B$24%</x:f>
        <x:v>2.6129032258064515</x:v>
      </x:c>
      <x:c r="D21" s="14">
        <x:v>137779.17000000001</x:v>
      </x:c>
      <x:c r="E21" s="17">
        <x:f>D21/B21%</x:f>
        <x:v>80.998924162257509</x:v>
      </x:c>
      <x:c r="F21" s="27">
        <x:f>D21/$D$5%</x:f>
        <x:v>3.0571002731144814</x:v>
      </x:c>
      <x:c r="G21" s="34">
        <x:f>ROUND($G$24*C21%,-2)</x:f>
        <x:v>500</x:v>
      </x:c>
      <x:c r="H21" s="39">
        <x:f>ROUND($H$24*F21%,-2)</x:f>
        <x:v>300</x:v>
      </x:c>
      <x:c r="I21" s="40">
        <x:f>SUM(G21:H21)</x:f>
        <x:v>800</x:v>
      </x:c>
      <x:c r="J21" s="35">
        <x:v>1000</x:v>
      </x:c>
      <x:c r="K21" s="45"/>
      <x:c r="L21" s="40">
        <x:f>SUM(J21:K21)</x:f>
        <x:v>1000</x:v>
      </x:c>
    </x:row>
    <x:row r="22" spans="1:12" s="2" customFormat="1" ht="20" customHeight="1">
      <x:c r="A22" s="12" t="s">
        <x:v>21</x:v>
      </x:c>
      <x:c r="B22" s="13">
        <x:v>219450</x:v>
      </x:c>
      <x:c r="C22" s="24">
        <x:f>B22/$B$24%</x:f>
        <x:v>3.370967741935484</x:v>
      </x:c>
      <x:c r="D22" s="14">
        <x:v>173193.11900000001</x:v>
      </x:c>
      <x:c r="E22" s="17">
        <x:f>D22/B22%</x:f>
        <x:v>78.921448621553893</x:v>
      </x:c>
      <x:c r="F22" s="27">
        <x:f>D22/$D$5%</x:f>
        <x:v>3.8428793800721026</x:v>
      </x:c>
      <x:c r="G22" s="34">
        <x:f>ROUND($G$24*C22%,-2)</x:f>
        <x:v>700</x:v>
      </x:c>
      <x:c r="H22" s="39">
        <x:f>ROUND($H$24*F22%,-2)</x:f>
        <x:v>300</x:v>
      </x:c>
      <x:c r="I22" s="40">
        <x:f>SUM(G22:H22)</x:f>
        <x:v>1000</x:v>
      </x:c>
      <x:c r="J22" s="35">
        <x:v>1000</x:v>
      </x:c>
      <x:c r="K22" s="45"/>
      <x:c r="L22" s="40">
        <x:f>SUM(J22:K22)</x:f>
        <x:v>1000</x:v>
      </x:c>
    </x:row>
    <x:row r="23" spans="1:12" s="10" customFormat="1" ht="21.75" customHeight="1">
      <x:c r="A23" s="11" t="s">
        <x:v>22</x:v>
      </x:c>
      <x:c r="B23" s="9">
        <x:v>11000</x:v>
      </x:c>
      <x:c r="C23" s="25"/>
      <x:c r="D23" s="9"/>
      <x:c r="E23" s="18"/>
      <x:c r="F23" s="28"/>
      <x:c r="G23" s="36"/>
      <x:c r="H23" s="42"/>
      <x:c r="I23" s="43"/>
      <x:c r="J23" s="37"/>
      <x:c r="K23" s="46"/>
      <x:c r="L23" s="43"/>
    </x:row>
    <x:row r="24" spans="1:9" s="29" customFormat="1" ht="21.75" customHeight="1">
      <x:c r="A24" s="30"/>
      <x:c r="B24" s="31">
        <x:f>B5-B23</x:f>
        <x:v>6510000</x:v>
      </x:c>
      <x:c r="C24" s="31"/>
      <x:c r="D24" s="31">
        <x:f>D23/B23%</x:f>
        <x:v>0</x:v>
      </x:c>
      <x:c r="E24" s="31"/>
      <x:c r="F24" s="31"/>
      <x:c r="G24" s="29">
        <x:f>I24*70%</x:f>
        <x:v>21000</x:v>
      </x:c>
      <x:c r="H24" s="29">
        <x:f>I24*30%</x:f>
        <x:v>9000</x:v>
      </x:c>
      <x:c r="I24" s="29">
        <x:v>30000</x:v>
      </x:c>
    </x:row>
    <x:row r="25" spans="1:12" s="4" customFormat="1">
      <x:c r="A25" s="5"/>
      <x:c r="C25" s="8"/>
      <x:c r="D25" s="6"/>
      <x:c r="E25" s="16"/>
      <x:c r="F25" s="8"/>
      <x:c r="G25" s="6"/>
      <x:c r="H25" s="6"/>
      <x:c r="I25" s="6"/>
      <x:c r="J25" s="6"/>
      <x:c r="K25" s="6"/>
      <x:c r="L25" s="6"/>
    </x:row>
    <x:row r="26" spans="1:12" s="4" customFormat="1">
      <x:c r="A26" s="5"/>
      <x:c r="C26" s="8"/>
      <x:c r="D26" s="6"/>
      <x:c r="E26" s="16"/>
      <x:c r="F26" s="8"/>
      <x:c r="G26" s="6"/>
      <x:c r="H26" s="6"/>
      <x:c r="I26" s="6"/>
      <x:c r="J26" s="6"/>
      <x:c r="K26" s="6"/>
      <x:c r="L26" s="6"/>
    </x:row>
  </x:sheetData>
  <x:mergeCells count="5">
    <x:mergeCell ref="A3:A4"/>
    <x:mergeCell ref="B3:F3"/>
    <x:mergeCell ref="G3:I3"/>
    <x:mergeCell ref="A1:L1"/>
    <x:mergeCell ref="J3:L3"/>
  </x:mergeCells>
  <x:pageMargins left="0.65277779102325439" right="0.43583333492279053" top="0.98597222566604614" bottom="0.68055558204650879" header="1" footer="0.625"/>
  <x:pageSetup paperSize="9" scale="96" firstPageNumber="1" fitToWidth="0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예산배정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postbank</dc:creator>
  <cp:lastModifiedBy>PostN</cp:lastModifiedBy>
  <cp:revision>128</cp:revision>
  <cp:lastPrinted>2019-08-16T09:39:49.642</cp:lastPrinted>
  <dcterms:created xsi:type="dcterms:W3CDTF">2019-01-18T08:18:11.000</dcterms:created>
  <dcterms:modified xsi:type="dcterms:W3CDTF">2019-08-16T09:41:34.469</dcterms:modified>
</cp:coreProperties>
</file>