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395" windowHeight="12210"/>
  </bookViews>
  <sheets>
    <sheet name="과별집계" sheetId="4" r:id="rId1"/>
    <sheet name="1. 청장표창_원본" sheetId="1" state="hidden" r:id="rId2"/>
    <sheet name="1. 청장표창" sheetId="5" r:id="rId3"/>
    <sheet name="2. 장관표창" sheetId="2" r:id="rId4"/>
    <sheet name="3. 본부장표창" sheetId="3" r:id="rId5"/>
  </sheets>
  <definedNames>
    <definedName name="_xlnm.Print_Area" localSheetId="2">'1. 청장표창'!$A$1:$J$52</definedName>
    <definedName name="_xlnm.Print_Area" localSheetId="1">'1. 청장표창_원본'!$A$1:$J$53</definedName>
    <definedName name="_xlnm.Print_Area" localSheetId="3">'2. 장관표창'!$A$1:$J$13</definedName>
    <definedName name="_xlnm.Print_Area" localSheetId="4">'3. 본부장표창'!$A$1:$J$18</definedName>
    <definedName name="_xlnm.Print_Area" localSheetId="0">과별집계!$A$1:$L$16</definedName>
    <definedName name="_xlnm.Print_Titles" localSheetId="2">'1. 청장표창'!$3:$5</definedName>
    <definedName name="_xlnm.Print_Titles" localSheetId="1">'1. 청장표창_원본'!$3:$5</definedName>
    <definedName name="_xlnm.Print_Titles" localSheetId="3">'2. 장관표창'!$3:$4</definedName>
    <definedName name="_xlnm.Print_Titles" localSheetId="4">'3. 본부장표창'!$3:$5</definedName>
  </definedNames>
  <calcPr calcId="124519"/>
</workbook>
</file>

<file path=xl/calcChain.xml><?xml version="1.0" encoding="utf-8"?>
<calcChain xmlns="http://schemas.openxmlformats.org/spreadsheetml/2006/main">
  <c r="G45" i="5"/>
  <c r="F45"/>
  <c r="E45"/>
  <c r="D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B13" i="4"/>
  <c r="D6"/>
  <c r="D7"/>
  <c r="D8"/>
  <c r="D9"/>
  <c r="D10"/>
  <c r="D11"/>
  <c r="D12"/>
  <c r="D13"/>
  <c r="D5"/>
  <c r="C6"/>
  <c r="C7"/>
  <c r="C8"/>
  <c r="C9"/>
  <c r="C10"/>
  <c r="C11"/>
  <c r="C12"/>
  <c r="C13"/>
  <c r="C5"/>
  <c r="B6"/>
  <c r="B7"/>
  <c r="B8"/>
  <c r="B9"/>
  <c r="B10"/>
  <c r="B11"/>
  <c r="B12"/>
  <c r="B5"/>
  <c r="H44" i="1"/>
  <c r="H45"/>
  <c r="H31"/>
  <c r="H32"/>
  <c r="H33"/>
  <c r="H34"/>
  <c r="H35"/>
  <c r="H36"/>
  <c r="H37"/>
  <c r="H14"/>
  <c r="H15"/>
  <c r="H16"/>
  <c r="H17"/>
  <c r="H18"/>
  <c r="H11"/>
  <c r="H12"/>
  <c r="H13"/>
  <c r="H8"/>
  <c r="H9"/>
  <c r="H10"/>
  <c r="H7"/>
  <c r="E15" i="4"/>
  <c r="H15" s="1"/>
  <c r="J14"/>
  <c r="G14"/>
  <c r="F14"/>
  <c r="C18" i="3"/>
  <c r="C17"/>
  <c r="C16"/>
  <c r="C15"/>
  <c r="C14"/>
  <c r="C13"/>
  <c r="C12"/>
  <c r="C11"/>
  <c r="C10"/>
  <c r="C9"/>
  <c r="C8"/>
  <c r="C7"/>
  <c r="G6"/>
  <c r="F6"/>
  <c r="E6"/>
  <c r="D6"/>
  <c r="C13" i="2"/>
  <c r="C12"/>
  <c r="C11"/>
  <c r="C10"/>
  <c r="C9"/>
  <c r="C8"/>
  <c r="C7"/>
  <c r="C6"/>
  <c r="G5"/>
  <c r="F5"/>
  <c r="E5"/>
  <c r="D5"/>
  <c r="G46" i="1"/>
  <c r="F46"/>
  <c r="E46"/>
  <c r="D46"/>
  <c r="H43"/>
  <c r="H42"/>
  <c r="H41"/>
  <c r="H40"/>
  <c r="H39"/>
  <c r="H38"/>
  <c r="H30"/>
  <c r="H29"/>
  <c r="H28"/>
  <c r="H27"/>
  <c r="H26"/>
  <c r="H25"/>
  <c r="H24"/>
  <c r="H23"/>
  <c r="H22"/>
  <c r="H21"/>
  <c r="H20"/>
  <c r="H19"/>
  <c r="H45" i="5" l="1"/>
  <c r="D14" i="4"/>
  <c r="E5"/>
  <c r="H5" s="1"/>
  <c r="K5" s="1"/>
  <c r="C14"/>
  <c r="H46" i="1"/>
  <c r="C6" i="3"/>
  <c r="C5" i="2"/>
  <c r="E6" i="4" l="1"/>
  <c r="H6" s="1"/>
  <c r="K6" s="1"/>
  <c r="E7" l="1"/>
  <c r="H7" s="1"/>
  <c r="K7" s="1"/>
  <c r="E8" l="1"/>
  <c r="H8" s="1"/>
  <c r="K8" s="1"/>
  <c r="E9" l="1"/>
  <c r="H9" s="1"/>
  <c r="K9" s="1"/>
  <c r="E10" l="1"/>
  <c r="H10" s="1"/>
  <c r="K10" s="1"/>
  <c r="E11" l="1"/>
  <c r="H11" s="1"/>
  <c r="K11" s="1"/>
  <c r="B14" l="1"/>
  <c r="E12"/>
  <c r="H12" s="1"/>
  <c r="K12" s="1"/>
  <c r="E13"/>
  <c r="H13" s="1"/>
  <c r="K13" s="1"/>
  <c r="E14" l="1"/>
  <c r="H14" s="1"/>
  <c r="K14" s="1"/>
</calcChain>
</file>

<file path=xl/sharedStrings.xml><?xml version="1.0" encoding="utf-8"?>
<sst xmlns="http://schemas.openxmlformats.org/spreadsheetml/2006/main" count="566" uniqueCount="207">
  <si>
    <t xml:space="preserve">      ○ 공적표창(포상): 표창장 / 사업전반에 걸쳐 공적이 뚜렷한 경우 또는 각종 사업실적 향상에 현저한 공이 있는 경우 등(공적조서에 의한 공적심의위원회 개최)</t>
  </si>
  <si>
    <t>6급이하 관서장 중 관리 및 업무역량 탁월 관서장 선발 포상</t>
  </si>
  <si>
    <t>체크카드수수료 증대 유공자 시상으로 우체국 체크카드사업 활성화</t>
  </si>
  <si>
    <t>본부 주관 우체국예금보험 어린이 그림그리기 대회 장려상 및 입선자 시상
(수상 인원 변동 가능)</t>
  </si>
  <si>
    <t xml:space="preserve">      ○ 성적표창(시상): 상장 / 각종 사업실적 우수자, 각종 대회 입상자, 우정사업의 홍보효과가 기대되는 각종 행사장에서 시상하는 경우(공적심의 불요)</t>
  </si>
  <si>
    <t>엘리트 우체국장 賞</t>
  </si>
  <si>
    <t xml:space="preserve">   1. 표창종류</t>
  </si>
  <si>
    <t>해외송금 증대 유공</t>
  </si>
  <si>
    <t>요구불예금 증대 유공</t>
  </si>
  <si>
    <t>예금수익성 증대 유공</t>
  </si>
  <si>
    <t>표창 대상 및 인원(1회당)</t>
  </si>
  <si>
    <t>우체국 보험사업 유공(직원)</t>
  </si>
  <si>
    <t>스마트금융 가입자 증대 유공</t>
  </si>
  <si>
    <t>체크카드수수료 증대 유공</t>
  </si>
  <si>
    <t>예금수익성 증대 유공자에 대한 시상으로 수익성 위주 사업 활성화에 기여</t>
  </si>
  <si>
    <t>2018년도 우체국 보험사업의 안정적 성장기반 조성에 기여한 유공 FC 표창</t>
  </si>
  <si>
    <t>2018년 우체국 보험사업의 안정적 성장기반 조성에 기여한 유공 직원 표창</t>
  </si>
  <si>
    <t>예금사업의 핵심지표인 요구불예금 증대 유공자에 대한 시상</t>
  </si>
  <si>
    <t>우체국예금보험 어린이 그림그리기 대회 입상</t>
  </si>
  <si>
    <t>제26회 어린이 글짓기대회 우수 지도교사</t>
  </si>
  <si>
    <t>2018 우체국을 빛낸 공무원 50인</t>
  </si>
  <si>
    <t>2018년도 4개 사업분야별 최우수 직원 선발(우편영업, 우편물류, 예금, 보험)</t>
  </si>
  <si>
    <t>비고
(표창의 필요성을 구체적으로 기재)</t>
  </si>
  <si>
    <t>2월</t>
  </si>
  <si>
    <t xml:space="preserve">개인 </t>
  </si>
  <si>
    <t>단체</t>
  </si>
  <si>
    <t>계</t>
  </si>
  <si>
    <t>합계</t>
  </si>
  <si>
    <t>표창장</t>
  </si>
  <si>
    <t>상장</t>
  </si>
  <si>
    <t>부내</t>
  </si>
  <si>
    <t>반기</t>
  </si>
  <si>
    <t>8월</t>
  </si>
  <si>
    <t>12월</t>
  </si>
  <si>
    <t>우체국 보험사업 유공(우체국FC)</t>
  </si>
  <si>
    <t xml:space="preserve">   2. 인원 : 1회당 수여인원</t>
  </si>
  <si>
    <t>제26회 어린이 글짓기대회 입상자</t>
  </si>
  <si>
    <t>별정우체국 사업발전 유공 직원에 대한 사기 진작</t>
  </si>
  <si>
    <t xml:space="preserve"> ○ 작성예시</t>
  </si>
  <si>
    <t>※ 작성방법</t>
  </si>
  <si>
    <t>담당부서명</t>
  </si>
  <si>
    <t>표창종류</t>
  </si>
  <si>
    <t>부외·민간</t>
  </si>
  <si>
    <t>운영지원과</t>
  </si>
  <si>
    <t>회계정보과</t>
  </si>
  <si>
    <t>수여
시기</t>
  </si>
  <si>
    <t>인력계획과</t>
  </si>
  <si>
    <t>우편물류과</t>
  </si>
  <si>
    <t>퇴직자 공로패</t>
  </si>
  <si>
    <t>우편영업과</t>
  </si>
  <si>
    <t>예금영업과</t>
  </si>
  <si>
    <t>우정계획과</t>
  </si>
  <si>
    <t>보험영업과</t>
  </si>
  <si>
    <t>전남우정인 賞</t>
  </si>
  <si>
    <t>ㅇ 개요 : 고객만족 우수직원 선발을 통한 사업발전 및 조직역량 제고
ㅇ 필요성 : CS 수준 향상을 통한 서비스 품질개선 및 고객만족의 총체적 역량강화에 기여</t>
  </si>
  <si>
    <t>ㅇ 개요 : 창구망 합리화 및 시설분야의 체계적 관리
ㅇ 필요성 : 창구망 합리화를 통한 예산의 효율적 활용도모</t>
  </si>
  <si>
    <t>예금영업팀</t>
  </si>
  <si>
    <t>예금사업유공</t>
  </si>
  <si>
    <t>경영평가 유공</t>
  </si>
  <si>
    <t>12.31.</t>
  </si>
  <si>
    <t>o 개요 : 인사전문가 양성을 위한 인사업무 유공자 선정 표창
o 필요성 :인사혁신의 핵심가치를 내재화하고 추동력을 확보하기 위한 인사분야 전문가 양성 및 중점 관리 필요성 대두</t>
  </si>
  <si>
    <t>공적분야</t>
    <phoneticPr fontId="26" type="noConversion"/>
  </si>
  <si>
    <t>2018년도 표창대상 및 인원</t>
    <phoneticPr fontId="26" type="noConversion"/>
  </si>
  <si>
    <t>표창개요 및 필요성</t>
    <phoneticPr fontId="26" type="noConversion"/>
  </si>
  <si>
    <t>계</t>
    <phoneticPr fontId="26" type="noConversion"/>
  </si>
  <si>
    <t>부외·민간</t>
    <phoneticPr fontId="26" type="noConversion"/>
  </si>
  <si>
    <t>개인</t>
    <phoneticPr fontId="26" type="noConversion"/>
  </si>
  <si>
    <t>단체</t>
    <phoneticPr fontId="26" type="noConversion"/>
  </si>
  <si>
    <t>청장전수</t>
  </si>
  <si>
    <t>우편사업유공</t>
    <phoneticPr fontId="26" type="noConversion"/>
  </si>
  <si>
    <t>12.31.</t>
    <phoneticPr fontId="26" type="noConversion"/>
  </si>
  <si>
    <t>ㅇ 개요 : 우편사업 유공 분야 우수직원 선발로 사업발전 유도
ㅇ 필요성 : 우편분야 경쟁력 강화를 위해 분야별(통상, 소포, 국제) 신규수익 창출에 기여한 유공자 표창</t>
    <phoneticPr fontId="26" type="noConversion"/>
  </si>
  <si>
    <t>명절(설) 우편물 특별소통유공</t>
    <phoneticPr fontId="26" type="noConversion"/>
  </si>
  <si>
    <t>청장전수</t>
    <phoneticPr fontId="26" type="noConversion"/>
  </si>
  <si>
    <t>지방선거 우편물 특별소통유공</t>
    <phoneticPr fontId="26" type="noConversion"/>
  </si>
  <si>
    <t>06.30.</t>
    <phoneticPr fontId="26" type="noConversion"/>
  </si>
  <si>
    <t>10.31.</t>
    <phoneticPr fontId="26" type="noConversion"/>
  </si>
  <si>
    <t>우체국예금 수신고 증대 유공</t>
    <phoneticPr fontId="26" type="noConversion"/>
  </si>
  <si>
    <t>ㅇ 개요 : 현업관서 요구불예금 마케팅 강화
ㅇ 필요성 : 요구불예금 증대로 예금사업 수익성 증대에 기여</t>
    <phoneticPr fontId="26" type="noConversion"/>
  </si>
  <si>
    <t>우체국체크카드 유공</t>
    <phoneticPr fontId="26" type="noConversion"/>
  </si>
  <si>
    <t>ㅇ 개요 : 체크카드 수수료 증대를 위한 마케팅 유공직원 표창
ㅇ 필요성 : 가압자 증대 활동 등을 통한 체크카드 수수료 증대</t>
    <phoneticPr fontId="26" type="noConversion"/>
  </si>
  <si>
    <t>전자금융활성화유공</t>
    <phoneticPr fontId="26" type="noConversion"/>
  </si>
  <si>
    <t>ㅇ 개요 : 스마트금융 가입자 및 이용률 증대를 위한 마케팅 강화
ㅇ 필요성 : 우체국 스마트금융 경쟁력 확보</t>
    <phoneticPr fontId="26" type="noConversion"/>
  </si>
  <si>
    <t>보험사업유공</t>
    <phoneticPr fontId="26" type="noConversion"/>
  </si>
  <si>
    <t>회계업무 유공</t>
    <phoneticPr fontId="26" type="noConversion"/>
  </si>
  <si>
    <t>ㅇ 개요 : 회계업무 집중화 이후 각종 계약 및 예산, 물품관리 등 업무유공직원 표창
ㅇ 필요성 : 회계업무에 대한 체계적인 관리 및 투명한 집행분위기 조성</t>
    <phoneticPr fontId="26" type="noConversion"/>
  </si>
  <si>
    <t>비상대비 유공</t>
    <phoneticPr fontId="26" type="noConversion"/>
  </si>
  <si>
    <t>감사관</t>
    <phoneticPr fontId="26" type="noConversion"/>
  </si>
  <si>
    <t>감사업무유공</t>
    <phoneticPr fontId="26" type="noConversion"/>
  </si>
  <si>
    <t>ㅇ 개요 : 감사활동 수행으로 반부패 청렴의식 제고를 통한 우정사업 발전의 기반 조성
ㅇ 필요성 : 계획적인 감사활동으로 사고예방 및 부패방지로 우정사업 발전에 기여</t>
    <phoneticPr fontId="26" type="noConversion"/>
  </si>
  <si>
    <t>공적분야</t>
    <phoneticPr fontId="26" type="noConversion"/>
  </si>
  <si>
    <t>주관부서명</t>
    <phoneticPr fontId="26" type="noConversion"/>
  </si>
  <si>
    <t>수여
시기
(월일 
표시)</t>
    <phoneticPr fontId="26" type="noConversion"/>
  </si>
  <si>
    <t>수여
방법
(전수자
 표시)</t>
    <phoneticPr fontId="26" type="noConversion"/>
  </si>
  <si>
    <t>고객만족유공</t>
    <phoneticPr fontId="26" type="noConversion"/>
  </si>
  <si>
    <t>창구망 합리화, 시설분야 유공</t>
    <phoneticPr fontId="26" type="noConversion"/>
  </si>
  <si>
    <t>o 개요 : 적극적인 마케팅활동으로 우편사업 활성화 및 발전에 기여한 유공자 표창
ㅇ 필요성 : 적극적인 마케팅활동으로 우편사업 활성화 및 발전에 기여한 유공자 표창</t>
    <phoneticPr fontId="26" type="noConversion"/>
  </si>
  <si>
    <t>집배안전유공</t>
    <phoneticPr fontId="26" type="noConversion"/>
  </si>
  <si>
    <t>ㅇ 개요 : 적극적인 예금사업 마케팅을 유도하여 예금사업 경쟁력 강화
ㅇ 필요성 : 현장 마케팅 강화로 예금사업 수익성 증대에 기여</t>
    <phoneticPr fontId="26" type="noConversion"/>
  </si>
  <si>
    <t>o 개요 : 우정사업 경영합리화 시행계획 중점추진과제2번 금융사업의 내실있는 운영으로 보험사업의 안정적 기반 조성에 기여한 유공자 표창
o 필요성 : 보험사업 종합손익 증대 및 내실 강화에 기여한 공이 큰 직원에 대한 표창 필요</t>
    <phoneticPr fontId="26" type="noConversion"/>
  </si>
  <si>
    <t>ㅇ 개요 : 비용절감, 수익창출 등 수지개선을 통한  우정사업 경영평가 유공직원 표창
ㅇ 필요성 : 경영평가 지표 관리 우수직원에 대한 유공직원 표창으로 경영평가 관리 철저</t>
    <phoneticPr fontId="26" type="noConversion"/>
  </si>
  <si>
    <t>인력계획과</t>
    <phoneticPr fontId="26" type="noConversion"/>
  </si>
  <si>
    <t>인사업무 유공</t>
    <phoneticPr fontId="26" type="noConversion"/>
  </si>
  <si>
    <t>ㅇ 개요 : 창구망 합리화 및 시설분야의 체계적 관리
ㅇ 필요성 : 국유재산의 효율적 관리와, 창구망 합리화를 통한 예산의 효율적 활용 도모</t>
    <phoneticPr fontId="26" type="noConversion"/>
  </si>
  <si>
    <t>03.31.</t>
    <phoneticPr fontId="26" type="noConversion"/>
  </si>
  <si>
    <r>
      <t>o 개요 : 우정사업 경영합리화 시행계획 중점추진과제2번 금융사업의 내실있는 운영으로 보험사업의 안정적 기반 조성에 기여한 유공자 표창
o 필요성 : 정산초회보험료, FC조직 강화 등 보험사업의 질적</t>
    </r>
    <r>
      <rPr>
        <sz val="11"/>
        <rFont val="맑은 고딕"/>
        <family val="3"/>
        <charset val="129"/>
      </rPr>
      <t>∙</t>
    </r>
    <r>
      <rPr>
        <sz val="11"/>
        <rFont val="굴림"/>
        <family val="3"/>
        <charset val="129"/>
      </rPr>
      <t>양적 성장에 기여한 직원들에 대한 표창 필요</t>
    </r>
    <phoneticPr fontId="26" type="noConversion"/>
  </si>
  <si>
    <t>o 개요 : 보안 및 비상대비 업무발전 유공자 표창
o 사유 : 보안 및 비상대비 기본계획 수립 등 후속 과제 추진으로 지속적인 업무발전 기여에 따라 유공자 표창 필요</t>
    <phoneticPr fontId="26" type="noConversion"/>
  </si>
  <si>
    <t>ㅇ 개요 : 명절 우편물 급증시기 원활한 우편서비스 제공으로 우편서비스 경쟁력 확보
ㅇ 필요성 : 우편서비스 경쟁력 확보와 업무프로세스 개선에 기여한 유공자에 대한 표창</t>
    <phoneticPr fontId="26" type="noConversion"/>
  </si>
  <si>
    <t>주관부서명</t>
    <phoneticPr fontId="26" type="noConversion"/>
  </si>
  <si>
    <t>공적분야</t>
    <phoneticPr fontId="26" type="noConversion"/>
  </si>
  <si>
    <t>계</t>
    <phoneticPr fontId="26" type="noConversion"/>
  </si>
  <si>
    <t>부외·민간</t>
    <phoneticPr fontId="26" type="noConversion"/>
  </si>
  <si>
    <t>수여
시기
(월일 
표시)</t>
    <phoneticPr fontId="26" type="noConversion"/>
  </si>
  <si>
    <t>수여
방법
(전수자
 표시)</t>
    <phoneticPr fontId="26" type="noConversion"/>
  </si>
  <si>
    <t>표창개요 및 필요성</t>
    <phoneticPr fontId="26" type="noConversion"/>
  </si>
  <si>
    <t>개인</t>
    <phoneticPr fontId="26" type="noConversion"/>
  </si>
  <si>
    <t>단체</t>
    <phoneticPr fontId="26" type="noConversion"/>
  </si>
  <si>
    <t>스마트금융 이용율 증대 유공자에 대한 시상으로 우체국 전자금융 활성화에 기여</t>
  </si>
  <si>
    <t>우체국금융의 이미지 제고를 위해 본부에서 주관하는 대회로 장려상 및 입선자에 대한 시상(수상인원 변동 가능)</t>
    <phoneticPr fontId="26" type="noConversion"/>
  </si>
  <si>
    <t>부내</t>
    <phoneticPr fontId="26" type="noConversion"/>
  </si>
  <si>
    <t>ㅇ 개요 : 집배 안전사고 예방활동과 안전의식 확산 기여로 직원 안전확보 및 대국민 신뢰성 제고
ㅇ 필요성 : 집배원의 안전 확보에 기여한 유공자에 대한 표창으로 안전문화 확산에 기여</t>
    <phoneticPr fontId="26" type="noConversion"/>
  </si>
  <si>
    <t>ㅇ 개요 : 지방선거 우편물의 완벽한 소통으로 대국민 우편서비스 경쟁력 제고
ㅇ 필요성 : 우편서비스 경쟁력 확보와 업무프로세스 개선에 기여한 유공자에 대한 표창</t>
    <phoneticPr fontId="26" type="noConversion"/>
  </si>
  <si>
    <t>국유재산 및 창구망 합리화, 시설분야 유공</t>
    <phoneticPr fontId="26" type="noConversion"/>
  </si>
  <si>
    <t>구분</t>
  </si>
  <si>
    <t>소계</t>
  </si>
  <si>
    <t>* 2016년부터 본부 포상 전체규모의 20% 범위 내에서 장관 및 본부장 표창을 우정청으로 일부 위임(장관 8, 본부장 17)</t>
  </si>
  <si>
    <t xml:space="preserve">  </t>
  </si>
  <si>
    <t>위임표창</t>
    <phoneticPr fontId="26" type="noConversion"/>
  </si>
  <si>
    <t>장관</t>
    <phoneticPr fontId="26" type="noConversion"/>
  </si>
  <si>
    <t>본부장</t>
    <phoneticPr fontId="26" type="noConversion"/>
  </si>
  <si>
    <t>감사관</t>
    <phoneticPr fontId="26" type="noConversion"/>
  </si>
  <si>
    <t>청장표창</t>
    <phoneticPr fontId="26" type="noConversion"/>
  </si>
  <si>
    <t>2017년도 비교</t>
    <phoneticPr fontId="26" type="noConversion"/>
  </si>
  <si>
    <t>감사장</t>
    <phoneticPr fontId="26" type="noConversion"/>
  </si>
  <si>
    <t>우체국금융의 이미지 제고를 위해 본부에서 주관하는 대회로 우수지도교사 시상</t>
    <phoneticPr fontId="26" type="noConversion"/>
  </si>
  <si>
    <t>본부 주관 우체국예금보험 어린이 그림그리기 대회 우수지도교사 사기진작</t>
    <phoneticPr fontId="26" type="noConversion"/>
  </si>
  <si>
    <t>우체국예금보험 어린이 그림그리기 대회 우수 지도교사</t>
    <phoneticPr fontId="26" type="noConversion"/>
  </si>
  <si>
    <t>高 부가가치 상품인 해외송금 유공자 시상으로  예금사업 활성화에 기여</t>
    <phoneticPr fontId="26" type="noConversion"/>
  </si>
  <si>
    <t>15년이상 우정사업에 종사하다 퇴직한 공무원에게 공로패 수여(상하반기 2회)
 - 정년퇴직, 명예퇴직, 의원면직, 당연퇴직(사망) 등</t>
    <phoneticPr fontId="26" type="noConversion"/>
  </si>
  <si>
    <t xml:space="preserve">      ○ 감사장: 감사장은 표창의 성격에 부합하지 않고, 현실에서 사용하지 않으므로 표창의 종류에서 제외=&gt;자율 사용(별도 공적심의 미실시)</t>
    <phoneticPr fontId="26" type="noConversion"/>
  </si>
  <si>
    <t>별정우체국 사업발전 유공</t>
    <phoneticPr fontId="26" type="noConversion"/>
  </si>
  <si>
    <t>감사업무 유공</t>
  </si>
  <si>
    <t>표창장</t>
    <phoneticPr fontId="26" type="noConversion"/>
  </si>
  <si>
    <t xml:space="preserve"> 우편취급국 사업발전 유공</t>
  </si>
  <si>
    <t xml:space="preserve"> 국유재산관리 유공</t>
  </si>
  <si>
    <t xml:space="preserve"> 2018. 고객만족경영 유공</t>
  </si>
  <si>
    <t xml:space="preserve"> 국유재산관리(사용허가, 보존, 매각 등) 유공 직원 표창(4급 및 5급 총괄국 각 1명)</t>
  </si>
  <si>
    <t xml:space="preserve"> 우편취급국 사업발전 유공자 표창</t>
  </si>
  <si>
    <t xml:space="preserve"> 고객만족경영 유공 직원 표창</t>
  </si>
  <si>
    <t xml:space="preserve"> 2018. 우편매출 유공</t>
  </si>
  <si>
    <t xml:space="preserve"> 전자상거래 협력 유공</t>
  </si>
  <si>
    <t xml:space="preserve"> 우편매출(통상, 소포, 국제) 유공 직원 표창(4급 및 5급 총괄국 각 1명)</t>
  </si>
  <si>
    <t xml:space="preserve"> 전자상거래 협력 외부기관 공로자 표창</t>
  </si>
  <si>
    <t>11월</t>
  </si>
  <si>
    <t xml:space="preserve"> 우편매출(수탁) 유공 직원 표창</t>
  </si>
  <si>
    <t xml:space="preserve"> 2018. 추석 우편물 특별소통 유공</t>
  </si>
  <si>
    <t xml:space="preserve"> 2018. 연말 집배업무 개선 유공</t>
  </si>
  <si>
    <t xml:space="preserve"> 2018. 설 우편물 특별소통 유공</t>
  </si>
  <si>
    <t xml:space="preserve"> 2018. 집배안전사고예방 유공</t>
  </si>
  <si>
    <t xml:space="preserve"> 2018. 지방선거 소통 유공</t>
  </si>
  <si>
    <t xml:space="preserve"> 추석 명절 우편물 특별소통 유공 직원 표창</t>
  </si>
  <si>
    <t xml:space="preserve"> 설 명절 우편물 특별소통 유공 직원 표창</t>
  </si>
  <si>
    <t xml:space="preserve"> 지방선거 우편물 특별소통 유공 직원 표창</t>
  </si>
  <si>
    <t>3월</t>
  </si>
  <si>
    <t>7월</t>
  </si>
  <si>
    <t xml:space="preserve"> 집배업무개선 유공 직원 표창</t>
  </si>
  <si>
    <t xml:space="preserve"> 집배 안전사고예방 유공 관서 표창</t>
  </si>
  <si>
    <t>공무원노조 노사협력 유공</t>
  </si>
  <si>
    <t>우정노조 노사협력 유공</t>
  </si>
  <si>
    <t>보안업무 유공</t>
  </si>
  <si>
    <t>청사 시설관리 유공</t>
  </si>
  <si>
    <t>민원처리 우수 유공</t>
  </si>
  <si>
    <t>우정노조 지부대회시 노사협력 유공 총괄(집중)국 직원에게 수여</t>
  </si>
  <si>
    <t>보안업무 수행에 필요한 절차와 그 구체적인 운용사항을 준수하여 보안업무 수행 우수자에 대한 시상</t>
  </si>
  <si>
    <t>민원처리 우수직원에 대한 인센티브 제공
(정부기관 민원서비스 평가지표 반영)</t>
  </si>
  <si>
    <t>우정노조 여성위원 워크숍시 노사협력 유공직원에게 수여</t>
  </si>
  <si>
    <t>우정노조 지부장 워크숍시 노사협력 유공직원에게 수여</t>
  </si>
  <si>
    <t>산뜻하고 깨끗한 청사 시설유지 관리 업무 유공직원 격려</t>
  </si>
  <si>
    <t>10월</t>
  </si>
  <si>
    <t>5월</t>
  </si>
  <si>
    <t>공무원노조 대의원대회시 노사협력 유공직원에게 수여</t>
  </si>
  <si>
    <t>공무원노조 워크숍시 노사협력 유공직원에게 수여</t>
  </si>
  <si>
    <t>경영평가 우수관서</t>
  </si>
  <si>
    <t>경영평가 유공직원 표창</t>
  </si>
  <si>
    <t>경영평가 우수국 달성에 기여한 유공직원 표창</t>
  </si>
  <si>
    <t>표창장</t>
    <phoneticPr fontId="26" type="noConversion"/>
  </si>
  <si>
    <t>상장</t>
    <phoneticPr fontId="26" type="noConversion"/>
  </si>
  <si>
    <t>감사장</t>
    <phoneticPr fontId="26" type="noConversion"/>
  </si>
  <si>
    <t>2018년도 사업실적과 조직발전에 기여하여 우체국을 빛낸 직원 격려
 - 40명(4급관서 2명, 5급관서 1명, 우정청 4명), 경평우수관서 추가 포상, 유관기관
   (우체국시설관리지원단, 금융개발원, 우편취급국) 등 50명 선발 격려</t>
    <phoneticPr fontId="26" type="noConversion"/>
  </si>
  <si>
    <t>2018년도 청장표창 수여계획</t>
    <phoneticPr fontId="26" type="noConversion"/>
  </si>
  <si>
    <t>감사관</t>
    <phoneticPr fontId="26" type="noConversion"/>
  </si>
  <si>
    <t>경영평가 우수관서에 대한 시상</t>
    <phoneticPr fontId="26" type="noConversion"/>
  </si>
  <si>
    <t>감사업무 유공직원 격려</t>
    <phoneticPr fontId="26" type="noConversion"/>
  </si>
  <si>
    <t xml:space="preserve"> 2017. 우편소통품질경영 우수국 포상</t>
    <phoneticPr fontId="26" type="noConversion"/>
  </si>
  <si>
    <t xml:space="preserve"> 우편소통품질경영 종합 평가결과 우수국 시상</t>
    <phoneticPr fontId="26" type="noConversion"/>
  </si>
  <si>
    <t>증감</t>
    <phoneticPr fontId="26" type="noConversion"/>
  </si>
  <si>
    <t>증감사유</t>
    <phoneticPr fontId="26" type="noConversion"/>
  </si>
  <si>
    <t>글짓기 상장수여인원 증대</t>
    <phoneticPr fontId="26" type="noConversion"/>
  </si>
  <si>
    <t>지표별 수여인원 축소</t>
    <phoneticPr fontId="26" type="noConversion"/>
  </si>
  <si>
    <t>유공분야 신설</t>
    <phoneticPr fontId="26" type="noConversion"/>
  </si>
  <si>
    <t>2018년 
총계</t>
    <phoneticPr fontId="26" type="noConversion"/>
  </si>
  <si>
    <t>2017년 총계</t>
    <phoneticPr fontId="26" type="noConversion"/>
  </si>
  <si>
    <t>전년도 비교</t>
    <phoneticPr fontId="26" type="noConversion"/>
  </si>
  <si>
    <t>상장</t>
    <phoneticPr fontId="26" type="noConversion"/>
  </si>
  <si>
    <t>2018년도 자체 표창 수여계획</t>
    <phoneticPr fontId="26" type="noConversion"/>
  </si>
  <si>
    <t>2018년도 장관표창(청 위임분) 수여계획</t>
    <phoneticPr fontId="26" type="noConversion"/>
  </si>
  <si>
    <t>2018년도 본부장표창(청 위임분) 수여계획</t>
    <phoneticPr fontId="26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</si>
</sst>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mm&quot;월&quot;\ dd&quot;일&quot;"/>
  </numFmts>
  <fonts count="4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FFFFFF"/>
      <name val="굴림"/>
      <family val="3"/>
      <charset val="129"/>
    </font>
    <font>
      <sz val="11"/>
      <color rgb="FFFFFFFF"/>
      <name val="굴림"/>
      <family val="3"/>
      <charset val="129"/>
    </font>
    <font>
      <b/>
      <sz val="11"/>
      <color rgb="FF000000"/>
      <name val="굴림"/>
      <family val="3"/>
      <charset val="129"/>
    </font>
    <font>
      <b/>
      <u val="double"/>
      <sz val="12"/>
      <color rgb="FF000000"/>
      <name val="굴림"/>
      <family val="3"/>
      <charset val="129"/>
    </font>
    <font>
      <b/>
      <u val="double"/>
      <sz val="2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0"/>
      <name val="굴림"/>
      <family val="3"/>
      <charset val="129"/>
    </font>
    <font>
      <b/>
      <sz val="14"/>
      <name val="굴림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b/>
      <sz val="11"/>
      <color indexed="12"/>
      <name val="굴림"/>
      <family val="3"/>
      <charset val="129"/>
    </font>
    <font>
      <b/>
      <sz val="11"/>
      <color theme="0"/>
      <name val="굴림"/>
      <family val="3"/>
      <charset val="129"/>
    </font>
    <font>
      <sz val="11"/>
      <name val="맑은 고딕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돋움"/>
      <family val="3"/>
      <charset val="129"/>
    </font>
    <font>
      <b/>
      <sz val="11"/>
      <color rgb="FF0000FF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sz val="20"/>
      <name val="굴림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568ED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109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666699"/>
      </top>
      <bottom style="double">
        <color rgb="FF666699"/>
      </bottom>
      <diagonal/>
    </border>
    <border>
      <left/>
      <right/>
      <top/>
      <bottom style="thick">
        <color rgb="FF666699"/>
      </bottom>
      <diagonal/>
    </border>
    <border>
      <left/>
      <right/>
      <top/>
      <bottom style="thick">
        <color rgb="FF99CCFF"/>
      </bottom>
      <diagonal/>
    </border>
    <border>
      <left/>
      <right/>
      <top/>
      <bottom style="medium">
        <color rgb="FF99CC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 style="medium">
        <color theme="4"/>
      </left>
      <right style="hair">
        <color theme="4"/>
      </right>
      <top style="medium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medium">
        <color theme="4"/>
      </top>
      <bottom style="hair">
        <color theme="4"/>
      </bottom>
      <diagonal/>
    </border>
    <border>
      <left style="hair">
        <color theme="4"/>
      </left>
      <right style="medium">
        <color theme="4"/>
      </right>
      <top style="medium">
        <color theme="4"/>
      </top>
      <bottom style="hair">
        <color theme="4"/>
      </bottom>
      <diagonal/>
    </border>
    <border>
      <left style="medium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hair">
        <color theme="4"/>
      </bottom>
      <diagonal/>
    </border>
    <border>
      <left style="hair">
        <color theme="4"/>
      </left>
      <right style="medium">
        <color theme="4"/>
      </right>
      <top style="hair">
        <color theme="4"/>
      </top>
      <bottom style="hair">
        <color theme="4"/>
      </bottom>
      <diagonal/>
    </border>
    <border>
      <left style="medium">
        <color theme="4"/>
      </left>
      <right style="hair">
        <color theme="4"/>
      </right>
      <top style="hair">
        <color theme="4"/>
      </top>
      <bottom style="medium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medium">
        <color theme="4"/>
      </bottom>
      <diagonal/>
    </border>
    <border>
      <left style="hair">
        <color theme="4"/>
      </left>
      <right style="medium">
        <color theme="4"/>
      </right>
      <top style="hair">
        <color theme="4"/>
      </top>
      <bottom style="medium">
        <color theme="4"/>
      </bottom>
      <diagonal/>
    </border>
    <border>
      <left style="medium">
        <color theme="4"/>
      </left>
      <right style="hair">
        <color theme="4"/>
      </right>
      <top/>
      <bottom style="hair">
        <color theme="4"/>
      </bottom>
      <diagonal/>
    </border>
    <border>
      <left style="hair">
        <color theme="4"/>
      </left>
      <right style="hair">
        <color theme="4"/>
      </right>
      <top/>
      <bottom style="hair">
        <color theme="4"/>
      </bottom>
      <diagonal/>
    </border>
    <border>
      <left style="hair">
        <color theme="4"/>
      </left>
      <right style="medium">
        <color theme="4"/>
      </right>
      <top/>
      <bottom style="hair">
        <color theme="4"/>
      </bottom>
      <diagonal/>
    </border>
    <border>
      <left style="medium">
        <color theme="4"/>
      </left>
      <right style="hair">
        <color theme="4"/>
      </right>
      <top style="hair">
        <color theme="4"/>
      </top>
      <bottom style="double">
        <color theme="4"/>
      </bottom>
      <diagonal/>
    </border>
    <border>
      <left style="hair">
        <color theme="4"/>
      </left>
      <right style="hair">
        <color theme="4"/>
      </right>
      <top style="hair">
        <color theme="4"/>
      </top>
      <bottom style="double">
        <color theme="4"/>
      </bottom>
      <diagonal/>
    </border>
    <border>
      <left style="hair">
        <color theme="4"/>
      </left>
      <right style="medium">
        <color theme="4"/>
      </right>
      <top style="hair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rgb="FF333399"/>
      </left>
      <right style="thin">
        <color rgb="FF333399"/>
      </right>
      <top style="medium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 style="medium">
        <color rgb="FF333399"/>
      </top>
      <bottom style="thin">
        <color rgb="FF333399"/>
      </bottom>
      <diagonal/>
    </border>
    <border>
      <left style="thin">
        <color rgb="FF333399"/>
      </left>
      <right style="medium">
        <color rgb="FF333399"/>
      </right>
      <top style="medium">
        <color rgb="FF333399"/>
      </top>
      <bottom style="thin">
        <color rgb="FF333399"/>
      </bottom>
      <diagonal/>
    </border>
    <border>
      <left style="medium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medium">
        <color rgb="FF333399"/>
      </right>
      <top style="thin">
        <color rgb="FF333399"/>
      </top>
      <bottom style="thin">
        <color rgb="FF333399"/>
      </bottom>
      <diagonal/>
    </border>
    <border>
      <left style="medium">
        <color rgb="FF333399"/>
      </left>
      <right style="thin">
        <color rgb="FF333399"/>
      </right>
      <top style="thin">
        <color rgb="FF333399"/>
      </top>
      <bottom style="medium">
        <color rgb="FF333399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medium">
        <color rgb="FF333399"/>
      </bottom>
      <diagonal/>
    </border>
    <border>
      <left style="thin">
        <color rgb="FF333399"/>
      </left>
      <right style="medium">
        <color rgb="FF333399"/>
      </right>
      <top style="thin">
        <color rgb="FF333399"/>
      </top>
      <bottom style="medium">
        <color rgb="FF333399"/>
      </bottom>
      <diagonal/>
    </border>
    <border>
      <left style="medium">
        <color rgb="FF333399"/>
      </left>
      <right style="thin">
        <color rgb="FF333399"/>
      </right>
      <top/>
      <bottom style="thin">
        <color rgb="FF333399"/>
      </bottom>
      <diagonal/>
    </border>
    <border>
      <left style="thin">
        <color rgb="FF333399"/>
      </left>
      <right style="thin">
        <color rgb="FF333399"/>
      </right>
      <top/>
      <bottom style="thin">
        <color rgb="FF333399"/>
      </bottom>
      <diagonal/>
    </border>
    <border>
      <left style="thin">
        <color rgb="FF333399"/>
      </left>
      <right style="medium">
        <color rgb="FF333399"/>
      </right>
      <top/>
      <bottom style="thin">
        <color rgb="FF333399"/>
      </bottom>
      <diagonal/>
    </border>
    <border>
      <left style="medium">
        <color rgb="FF333399"/>
      </left>
      <right style="thin">
        <color rgb="FF333399"/>
      </right>
      <top style="thin">
        <color rgb="FF333399"/>
      </top>
      <bottom style="double">
        <color rgb="FF333399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double">
        <color rgb="FF333399"/>
      </bottom>
      <diagonal/>
    </border>
    <border>
      <left style="thin">
        <color rgb="FF333399"/>
      </left>
      <right style="medium">
        <color rgb="FF333399"/>
      </right>
      <top style="thin">
        <color rgb="FF333399"/>
      </top>
      <bottom style="double">
        <color rgb="FF333399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rgb="FF333399"/>
      </right>
      <top style="thin">
        <color indexed="62"/>
      </top>
      <bottom style="thin">
        <color rgb="FF333399"/>
      </bottom>
      <diagonal/>
    </border>
    <border>
      <left style="thin">
        <color indexed="62"/>
      </left>
      <right style="thin">
        <color rgb="FF333399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rgb="FF333399"/>
      </left>
      <right style="thin">
        <color rgb="FF333399"/>
      </right>
      <top style="double">
        <color rgb="FF333399"/>
      </top>
      <bottom style="thin">
        <color rgb="FF333399"/>
      </bottom>
      <diagonal/>
    </border>
    <border>
      <left style="thin">
        <color indexed="62"/>
      </left>
      <right style="thin">
        <color indexed="62"/>
      </right>
      <top style="double">
        <color rgb="FF333399"/>
      </top>
      <bottom style="thin">
        <color indexed="62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ck">
        <color rgb="FF333399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ck">
        <color rgb="FF333399"/>
      </bottom>
      <diagonal/>
    </border>
    <border>
      <left style="thin">
        <color rgb="FF333399"/>
      </left>
      <right style="thin">
        <color rgb="FF333399"/>
      </right>
      <top style="thick">
        <color rgb="FF333399"/>
      </top>
      <bottom style="thin">
        <color rgb="FF333399"/>
      </bottom>
      <diagonal/>
    </border>
    <border>
      <left style="thin">
        <color indexed="62"/>
      </left>
      <right style="thin">
        <color indexed="62"/>
      </right>
      <top style="thick">
        <color rgb="FF333399"/>
      </top>
      <bottom style="thin">
        <color indexed="62"/>
      </bottom>
      <diagonal/>
    </border>
    <border>
      <left style="thin">
        <color indexed="62"/>
      </left>
      <right style="thin">
        <color rgb="FF333399"/>
      </right>
      <top style="thin">
        <color indexed="62"/>
      </top>
      <bottom style="thick">
        <color rgb="FF333399"/>
      </bottom>
      <diagonal/>
    </border>
    <border>
      <left style="thick">
        <color rgb="FF333399"/>
      </left>
      <right style="thin">
        <color rgb="FF333399"/>
      </right>
      <top style="thick">
        <color rgb="FF333399"/>
      </top>
      <bottom style="thin">
        <color rgb="FF333399"/>
      </bottom>
      <diagonal/>
    </border>
    <border>
      <left style="thin">
        <color rgb="FF333399"/>
      </left>
      <right style="thick">
        <color rgb="FF333399"/>
      </right>
      <top style="thick">
        <color rgb="FF333399"/>
      </top>
      <bottom style="thin">
        <color rgb="FF333399"/>
      </bottom>
      <diagonal/>
    </border>
    <border>
      <left style="thick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ck">
        <color rgb="FF333399"/>
      </right>
      <top style="thin">
        <color rgb="FF333399"/>
      </top>
      <bottom style="thin">
        <color rgb="FF333399"/>
      </bottom>
      <diagonal/>
    </border>
    <border>
      <left style="thick">
        <color rgb="FF333399"/>
      </left>
      <right style="thin">
        <color rgb="FF333399"/>
      </right>
      <top style="thin">
        <color rgb="FF333399"/>
      </top>
      <bottom style="double">
        <color rgb="FF333399"/>
      </bottom>
      <diagonal/>
    </border>
    <border>
      <left style="thin">
        <color rgb="FF333399"/>
      </left>
      <right style="thick">
        <color rgb="FF333399"/>
      </right>
      <top style="thin">
        <color rgb="FF333399"/>
      </top>
      <bottom style="double">
        <color rgb="FF333399"/>
      </bottom>
      <diagonal/>
    </border>
    <border>
      <left style="thick">
        <color rgb="FF333399"/>
      </left>
      <right style="thin">
        <color rgb="FF333399"/>
      </right>
      <top style="double">
        <color rgb="FF333399"/>
      </top>
      <bottom/>
      <diagonal/>
    </border>
    <border>
      <left style="thin">
        <color indexed="62"/>
      </left>
      <right style="thick">
        <color rgb="FF333399"/>
      </right>
      <top style="double">
        <color rgb="FF333399"/>
      </top>
      <bottom style="thin">
        <color indexed="62"/>
      </bottom>
      <diagonal/>
    </border>
    <border>
      <left style="thick">
        <color rgb="FF333399"/>
      </left>
      <right style="thin">
        <color rgb="FF333399"/>
      </right>
      <top/>
      <bottom/>
      <diagonal/>
    </border>
    <border>
      <left style="thin">
        <color indexed="62"/>
      </left>
      <right style="thick">
        <color rgb="FF333399"/>
      </right>
      <top style="thin">
        <color indexed="62"/>
      </top>
      <bottom style="thin">
        <color indexed="62"/>
      </bottom>
      <diagonal/>
    </border>
    <border>
      <left style="thick">
        <color rgb="FF333399"/>
      </left>
      <right style="thin">
        <color rgb="FF333399"/>
      </right>
      <top/>
      <bottom style="thick">
        <color rgb="FF333399"/>
      </bottom>
      <diagonal/>
    </border>
    <border>
      <left style="thin">
        <color indexed="62"/>
      </left>
      <right style="thick">
        <color rgb="FF333399"/>
      </right>
      <top style="thin">
        <color indexed="62"/>
      </top>
      <bottom style="thick">
        <color rgb="FF333399"/>
      </bottom>
      <diagonal/>
    </border>
    <border>
      <left style="thick">
        <color rgb="FF333399"/>
      </left>
      <right style="thin">
        <color rgb="FF333399"/>
      </right>
      <top style="thick">
        <color rgb="FF333399"/>
      </top>
      <bottom/>
      <diagonal/>
    </border>
    <border>
      <left style="thin">
        <color indexed="62"/>
      </left>
      <right style="thick">
        <color rgb="FF333399"/>
      </right>
      <top style="thick">
        <color rgb="FF333399"/>
      </top>
      <bottom style="thin">
        <color indexed="62"/>
      </bottom>
      <diagonal/>
    </border>
    <border>
      <left style="thin">
        <color rgb="FF333399"/>
      </left>
      <right style="thick">
        <color rgb="FF333399"/>
      </right>
      <top style="thin">
        <color rgb="FF333399"/>
      </top>
      <bottom style="thick">
        <color rgb="FF333399"/>
      </bottom>
      <diagonal/>
    </border>
    <border>
      <left style="thick">
        <color rgb="FF333399"/>
      </left>
      <right style="thin">
        <color rgb="FF333399"/>
      </right>
      <top/>
      <bottom style="thin">
        <color rgb="FF333399"/>
      </bottom>
      <diagonal/>
    </border>
    <border>
      <left style="thin">
        <color indexed="62"/>
      </left>
      <right style="thick">
        <color rgb="FF333399"/>
      </right>
      <top/>
      <bottom style="thin">
        <color indexed="62"/>
      </bottom>
      <diagonal/>
    </border>
    <border>
      <left style="thick">
        <color rgb="FF333399"/>
      </left>
      <right style="thin">
        <color rgb="FF333399"/>
      </right>
      <top style="thin">
        <color rgb="FF333399"/>
      </top>
      <bottom style="thick">
        <color rgb="FF333399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/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47">
    <xf numFmtId="0" fontId="0" fillId="0" borderId="0">
      <alignment vertical="center"/>
    </xf>
    <xf numFmtId="0" fontId="25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2" fillId="25" borderId="0">
      <alignment vertical="center"/>
    </xf>
    <xf numFmtId="0" fontId="3" fillId="0" borderId="0">
      <alignment vertical="center"/>
    </xf>
    <xf numFmtId="0" fontId="4" fillId="26" borderId="1">
      <alignment vertical="center"/>
    </xf>
    <xf numFmtId="0" fontId="5" fillId="27" borderId="0">
      <alignment vertical="center"/>
    </xf>
    <xf numFmtId="0" fontId="1" fillId="28" borderId="2">
      <alignment vertical="center"/>
    </xf>
    <xf numFmtId="0" fontId="6" fillId="29" borderId="0">
      <alignment vertical="center"/>
    </xf>
    <xf numFmtId="0" fontId="7" fillId="0" borderId="0">
      <alignment vertical="center"/>
    </xf>
    <xf numFmtId="0" fontId="8" fillId="30" borderId="3">
      <alignment vertical="center"/>
    </xf>
    <xf numFmtId="41" fontId="24" fillId="0" borderId="0">
      <alignment vertical="center"/>
    </xf>
    <xf numFmtId="0" fontId="9" fillId="0" borderId="4">
      <alignment vertical="center"/>
    </xf>
    <xf numFmtId="0" fontId="10" fillId="0" borderId="5">
      <alignment vertical="center"/>
    </xf>
    <xf numFmtId="0" fontId="11" fillId="31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2" borderId="0">
      <alignment vertical="center"/>
    </xf>
    <xf numFmtId="0" fontId="17" fillId="26" borderId="9">
      <alignment vertical="center"/>
    </xf>
    <xf numFmtId="0" fontId="24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</cellStyleXfs>
  <cellXfs count="250">
    <xf numFmtId="0" fontId="0" fillId="0" borderId="0" xfId="0" applyNumberFormat="1">
      <alignment vertical="center"/>
    </xf>
    <xf numFmtId="0" fontId="29" fillId="0" borderId="0" xfId="1" applyFont="1" applyBorder="1" applyAlignment="1">
      <alignment horizontal="left" vertical="center"/>
    </xf>
    <xf numFmtId="0" fontId="18" fillId="0" borderId="0" xfId="0" applyNumberFormat="1" applyFont="1" applyFill="1">
      <alignment vertical="center"/>
    </xf>
    <xf numFmtId="0" fontId="18" fillId="0" borderId="0" xfId="0" applyNumberFormat="1" applyFont="1">
      <alignment vertical="center"/>
    </xf>
    <xf numFmtId="0" fontId="18" fillId="33" borderId="0" xfId="0" applyNumberFormat="1" applyFont="1" applyFill="1">
      <alignment vertical="center"/>
    </xf>
    <xf numFmtId="0" fontId="18" fillId="7" borderId="0" xfId="0" applyNumberFormat="1" applyFont="1" applyFill="1">
      <alignment vertical="center"/>
    </xf>
    <xf numFmtId="0" fontId="18" fillId="0" borderId="0" xfId="0" applyNumberFormat="1" applyFont="1" applyFill="1" applyAlignment="1">
      <alignment horizontal="left" vertical="center"/>
    </xf>
    <xf numFmtId="0" fontId="18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>
      <alignment horizontal="center" vertical="center"/>
    </xf>
    <xf numFmtId="0" fontId="18" fillId="7" borderId="0" xfId="0" applyNumberFormat="1" applyFont="1" applyFill="1" applyBorder="1" applyAlignment="1">
      <alignment horizontal="left" vertical="center" shrinkToFit="1"/>
    </xf>
    <xf numFmtId="176" fontId="18" fillId="0" borderId="10" xfId="0" applyNumberFormat="1" applyFont="1" applyFill="1" applyBorder="1" applyAlignment="1">
      <alignment horizontal="center" vertical="center" shrinkToFit="1"/>
    </xf>
    <xf numFmtId="0" fontId="25" fillId="0" borderId="0" xfId="1" applyFill="1" applyBorder="1">
      <alignment vertical="center"/>
    </xf>
    <xf numFmtId="0" fontId="28" fillId="0" borderId="0" xfId="1" applyFont="1" applyFill="1" applyBorder="1">
      <alignment vertical="center"/>
    </xf>
    <xf numFmtId="0" fontId="30" fillId="0" borderId="0" xfId="1" applyFont="1" applyFill="1" applyBorder="1">
      <alignment vertical="center"/>
    </xf>
    <xf numFmtId="0" fontId="25" fillId="0" borderId="0" xfId="1" applyBorder="1">
      <alignment vertical="center"/>
    </xf>
    <xf numFmtId="0" fontId="28" fillId="0" borderId="0" xfId="1" applyFont="1" applyBorder="1">
      <alignment vertical="center"/>
    </xf>
    <xf numFmtId="0" fontId="30" fillId="0" borderId="0" xfId="1" applyFont="1" applyBorder="1" applyAlignment="1">
      <alignment horizontal="center" vertical="center"/>
    </xf>
    <xf numFmtId="0" fontId="30" fillId="0" borderId="0" xfId="1" applyFont="1" applyBorder="1">
      <alignment vertical="center"/>
    </xf>
    <xf numFmtId="0" fontId="31" fillId="0" borderId="16" xfId="1" applyFont="1" applyFill="1" applyBorder="1" applyAlignment="1">
      <alignment horizontal="center" vertical="center" wrapText="1" shrinkToFit="1"/>
    </xf>
    <xf numFmtId="0" fontId="31" fillId="0" borderId="17" xfId="1" applyFont="1" applyFill="1" applyBorder="1" applyAlignment="1">
      <alignment horizontal="center" vertical="center" wrapText="1"/>
    </xf>
    <xf numFmtId="41" fontId="32" fillId="0" borderId="17" xfId="1" applyNumberFormat="1" applyFont="1" applyFill="1" applyBorder="1" applyAlignment="1">
      <alignment horizontal="center" vertical="center"/>
    </xf>
    <xf numFmtId="0" fontId="31" fillId="0" borderId="17" xfId="1" applyFont="1" applyFill="1" applyBorder="1" applyAlignment="1">
      <alignment horizontal="center" vertical="center"/>
    </xf>
    <xf numFmtId="0" fontId="18" fillId="0" borderId="18" xfId="1" applyNumberFormat="1" applyFont="1" applyFill="1" applyBorder="1" applyAlignment="1" applyProtection="1">
      <alignment vertical="center" wrapText="1"/>
    </xf>
    <xf numFmtId="0" fontId="18" fillId="0" borderId="18" xfId="1" quotePrefix="1" applyFont="1" applyFill="1" applyBorder="1" applyAlignment="1" applyProtection="1">
      <alignment horizontal="left" vertical="center" wrapText="1"/>
    </xf>
    <xf numFmtId="0" fontId="31" fillId="0" borderId="18" xfId="1" applyFont="1" applyFill="1" applyBorder="1" applyAlignment="1">
      <alignment vertical="center" wrapText="1"/>
    </xf>
    <xf numFmtId="0" fontId="18" fillId="0" borderId="17" xfId="1" applyFont="1" applyFill="1" applyBorder="1" applyAlignment="1">
      <alignment horizontal="center" vertical="center"/>
    </xf>
    <xf numFmtId="0" fontId="31" fillId="0" borderId="19" xfId="1" applyFont="1" applyFill="1" applyBorder="1" applyAlignment="1">
      <alignment horizontal="center" vertical="center" wrapText="1" shrinkToFit="1"/>
    </xf>
    <xf numFmtId="0" fontId="31" fillId="0" borderId="20" xfId="1" applyFont="1" applyFill="1" applyBorder="1" applyAlignment="1">
      <alignment horizontal="center" vertical="center" wrapText="1"/>
    </xf>
    <xf numFmtId="41" fontId="32" fillId="0" borderId="20" xfId="1" applyNumberFormat="1" applyFont="1" applyFill="1" applyBorder="1" applyAlignment="1">
      <alignment horizontal="center" vertical="center"/>
    </xf>
    <xf numFmtId="0" fontId="31" fillId="0" borderId="20" xfId="1" applyFont="1" applyFill="1" applyBorder="1" applyAlignment="1">
      <alignment horizontal="center" vertical="center"/>
    </xf>
    <xf numFmtId="0" fontId="18" fillId="0" borderId="20" xfId="1" applyNumberFormat="1" applyFont="1" applyFill="1" applyBorder="1" applyAlignment="1" applyProtection="1">
      <alignment horizontal="center" vertical="center"/>
    </xf>
    <xf numFmtId="0" fontId="18" fillId="0" borderId="21" xfId="1" applyNumberFormat="1" applyFont="1" applyFill="1" applyBorder="1" applyAlignment="1" applyProtection="1">
      <alignment vertical="center" wrapText="1"/>
    </xf>
    <xf numFmtId="0" fontId="31" fillId="0" borderId="22" xfId="1" applyFont="1" applyFill="1" applyBorder="1" applyAlignment="1">
      <alignment horizontal="center" vertical="center" wrapText="1" shrinkToFit="1"/>
    </xf>
    <xf numFmtId="0" fontId="31" fillId="0" borderId="23" xfId="1" applyFont="1" applyFill="1" applyBorder="1" applyAlignment="1">
      <alignment horizontal="center" vertical="center" wrapText="1"/>
    </xf>
    <xf numFmtId="41" fontId="32" fillId="0" borderId="23" xfId="1" applyNumberFormat="1" applyFont="1" applyFill="1" applyBorder="1" applyAlignment="1">
      <alignment horizontal="center" vertical="center"/>
    </xf>
    <xf numFmtId="0" fontId="31" fillId="0" borderId="23" xfId="1" applyFont="1" applyFill="1" applyBorder="1" applyAlignment="1">
      <alignment horizontal="center" vertical="center"/>
    </xf>
    <xf numFmtId="0" fontId="18" fillId="0" borderId="24" xfId="1" applyNumberFormat="1" applyFont="1" applyFill="1" applyBorder="1" applyAlignment="1" applyProtection="1">
      <alignment vertical="center" wrapText="1"/>
    </xf>
    <xf numFmtId="41" fontId="33" fillId="35" borderId="26" xfId="1" applyNumberFormat="1" applyFont="1" applyFill="1" applyBorder="1" applyAlignment="1">
      <alignment horizontal="center" vertical="center"/>
    </xf>
    <xf numFmtId="0" fontId="27" fillId="0" borderId="0" xfId="1" applyFont="1" applyFill="1" applyBorder="1" applyAlignment="1">
      <alignment horizontal="center" vertical="center"/>
    </xf>
    <xf numFmtId="0" fontId="25" fillId="0" borderId="0" xfId="1" applyFont="1" applyFill="1" applyBorder="1" applyAlignment="1">
      <alignment horizontal="center" vertical="center"/>
    </xf>
    <xf numFmtId="0" fontId="25" fillId="0" borderId="0" xfId="1" applyFont="1" applyFill="1" applyBorder="1">
      <alignment vertical="center"/>
    </xf>
    <xf numFmtId="0" fontId="31" fillId="0" borderId="0" xfId="1" applyFont="1" applyFill="1" applyBorder="1">
      <alignment vertical="center"/>
    </xf>
    <xf numFmtId="0" fontId="33" fillId="35" borderId="17" xfId="1" applyFont="1" applyFill="1" applyBorder="1" applyAlignment="1">
      <alignment horizontal="center" vertical="center"/>
    </xf>
    <xf numFmtId="0" fontId="33" fillId="35" borderId="17" xfId="1" applyFont="1" applyFill="1" applyBorder="1" applyAlignment="1">
      <alignment horizontal="center" vertical="center" wrapText="1"/>
    </xf>
    <xf numFmtId="0" fontId="31" fillId="0" borderId="23" xfId="1" applyFont="1" applyFill="1" applyBorder="1" applyAlignment="1">
      <alignment horizontal="left" vertical="center" wrapText="1"/>
    </xf>
    <xf numFmtId="0" fontId="31" fillId="0" borderId="17" xfId="1" applyFont="1" applyFill="1" applyBorder="1" applyAlignment="1">
      <alignment horizontal="left" vertical="center" wrapText="1"/>
    </xf>
    <xf numFmtId="0" fontId="18" fillId="0" borderId="17" xfId="1" applyNumberFormat="1" applyFont="1" applyFill="1" applyBorder="1" applyAlignment="1">
      <alignment horizontal="left" vertical="center" wrapText="1"/>
    </xf>
    <xf numFmtId="0" fontId="18" fillId="0" borderId="17" xfId="1" applyFont="1" applyFill="1" applyBorder="1" applyAlignment="1">
      <alignment horizontal="left" vertical="center" wrapText="1"/>
    </xf>
    <xf numFmtId="0" fontId="31" fillId="0" borderId="20" xfId="1" applyFont="1" applyFill="1" applyBorder="1" applyAlignment="1">
      <alignment horizontal="left" vertical="center" wrapText="1"/>
    </xf>
    <xf numFmtId="0" fontId="31" fillId="0" borderId="21" xfId="1" applyFont="1" applyFill="1" applyBorder="1" applyAlignment="1">
      <alignment vertical="center" wrapText="1"/>
    </xf>
    <xf numFmtId="0" fontId="31" fillId="0" borderId="24" xfId="1" applyFont="1" applyFill="1" applyBorder="1" applyAlignment="1">
      <alignment vertical="center" wrapText="1"/>
    </xf>
    <xf numFmtId="0" fontId="24" fillId="0" borderId="0" xfId="44" applyNumberFormat="1" applyAlignment="1">
      <alignment horizontal="center" vertical="center"/>
    </xf>
    <xf numFmtId="0" fontId="24" fillId="0" borderId="0" xfId="44" applyNumberFormat="1" applyFill="1" applyAlignment="1">
      <alignment horizontal="center" vertical="center"/>
    </xf>
    <xf numFmtId="0" fontId="21" fillId="0" borderId="30" xfId="44" applyNumberFormat="1" applyFont="1" applyFill="1" applyBorder="1" applyAlignment="1">
      <alignment horizontal="center" vertical="center" wrapText="1"/>
    </xf>
    <xf numFmtId="41" fontId="0" fillId="0" borderId="31" xfId="33" applyNumberFormat="1" applyFont="1" applyBorder="1" applyAlignment="1">
      <alignment horizontal="center" vertical="center"/>
    </xf>
    <xf numFmtId="0" fontId="21" fillId="0" borderId="33" xfId="44" applyNumberFormat="1" applyFont="1" applyFill="1" applyBorder="1" applyAlignment="1">
      <alignment horizontal="center" vertical="center" wrapText="1"/>
    </xf>
    <xf numFmtId="0" fontId="21" fillId="6" borderId="34" xfId="44" applyNumberFormat="1" applyFont="1" applyFill="1" applyBorder="1" applyAlignment="1">
      <alignment horizontal="center" vertical="center" wrapText="1"/>
    </xf>
    <xf numFmtId="41" fontId="36" fillId="6" borderId="35" xfId="33" applyNumberFormat="1" applyFont="1" applyFill="1" applyBorder="1" applyAlignment="1">
      <alignment horizontal="center" vertical="center"/>
    </xf>
    <xf numFmtId="0" fontId="36" fillId="0" borderId="0" xfId="44" applyNumberFormat="1" applyFont="1" applyAlignment="1">
      <alignment horizontal="center" vertical="center"/>
    </xf>
    <xf numFmtId="0" fontId="18" fillId="0" borderId="37" xfId="44" applyNumberFormat="1" applyFont="1" applyFill="1" applyBorder="1" applyAlignment="1">
      <alignment horizontal="center" vertical="center" wrapText="1"/>
    </xf>
    <xf numFmtId="41" fontId="0" fillId="0" borderId="38" xfId="33" applyNumberFormat="1" applyFont="1" applyBorder="1" applyAlignment="1">
      <alignment horizontal="center" vertical="center"/>
    </xf>
    <xf numFmtId="0" fontId="24" fillId="0" borderId="0" xfId="44" applyNumberFormat="1" applyAlignment="1">
      <alignment horizontal="left" vertical="center"/>
    </xf>
    <xf numFmtId="41" fontId="36" fillId="6" borderId="46" xfId="33" applyNumberFormat="1" applyFont="1" applyFill="1" applyBorder="1" applyAlignment="1">
      <alignment horizontal="center" vertical="center"/>
    </xf>
    <xf numFmtId="41" fontId="0" fillId="0" borderId="47" xfId="33" applyNumberFormat="1" applyFont="1" applyBorder="1" applyAlignment="1">
      <alignment horizontal="center" vertical="center"/>
    </xf>
    <xf numFmtId="0" fontId="21" fillId="7" borderId="50" xfId="44" applyNumberFormat="1" applyFont="1" applyFill="1" applyBorder="1" applyAlignment="1">
      <alignment horizontal="center" vertical="center" wrapText="1"/>
    </xf>
    <xf numFmtId="0" fontId="18" fillId="0" borderId="54" xfId="0" applyNumberFormat="1" applyFont="1" applyFill="1" applyBorder="1" applyAlignment="1">
      <alignment horizontal="distributed" vertical="center" wrapText="1"/>
    </xf>
    <xf numFmtId="0" fontId="18" fillId="0" borderId="54" xfId="0" applyNumberFormat="1" applyFont="1" applyFill="1" applyBorder="1" applyAlignment="1" applyProtection="1">
      <alignment horizontal="distributed" vertical="center" wrapText="1"/>
    </xf>
    <xf numFmtId="176" fontId="18" fillId="0" borderId="55" xfId="0" applyNumberFormat="1" applyFont="1" applyFill="1" applyBorder="1" applyAlignment="1" applyProtection="1">
      <alignment vertical="center" wrapText="1"/>
    </xf>
    <xf numFmtId="176" fontId="18" fillId="33" borderId="55" xfId="0" applyNumberFormat="1" applyFont="1" applyFill="1" applyBorder="1" applyAlignment="1">
      <alignment vertical="center" wrapText="1"/>
    </xf>
    <xf numFmtId="176" fontId="18" fillId="33" borderId="55" xfId="0" applyNumberFormat="1" applyFont="1" applyFill="1" applyBorder="1" applyAlignment="1" applyProtection="1">
      <alignment vertical="center" wrapText="1"/>
    </xf>
    <xf numFmtId="0" fontId="19" fillId="34" borderId="56" xfId="0" applyNumberFormat="1" applyFont="1" applyFill="1" applyBorder="1" applyAlignment="1">
      <alignment horizontal="center" vertical="center" wrapText="1"/>
    </xf>
    <xf numFmtId="0" fontId="19" fillId="34" borderId="57" xfId="0" applyNumberFormat="1" applyFont="1" applyFill="1" applyBorder="1" applyAlignment="1">
      <alignment horizontal="center" vertical="center" wrapText="1"/>
    </xf>
    <xf numFmtId="0" fontId="19" fillId="34" borderId="57" xfId="0" applyNumberFormat="1" applyFont="1" applyFill="1" applyBorder="1" applyAlignment="1">
      <alignment horizontal="left" vertical="center" shrinkToFit="1"/>
    </xf>
    <xf numFmtId="41" fontId="19" fillId="34" borderId="57" xfId="0" applyNumberFormat="1" applyFont="1" applyFill="1" applyBorder="1" applyAlignment="1">
      <alignment horizontal="right" vertical="center" shrinkToFit="1"/>
    </xf>
    <xf numFmtId="176" fontId="19" fillId="34" borderId="57" xfId="0" applyNumberFormat="1" applyFont="1" applyFill="1" applyBorder="1" applyAlignment="1">
      <alignment horizontal="center" vertical="center" shrinkToFit="1"/>
    </xf>
    <xf numFmtId="176" fontId="20" fillId="34" borderId="58" xfId="0" applyNumberFormat="1" applyFont="1" applyFill="1" applyBorder="1" applyAlignment="1">
      <alignment horizontal="center" vertical="center" shrinkToFit="1"/>
    </xf>
    <xf numFmtId="0" fontId="19" fillId="20" borderId="63" xfId="0" applyNumberFormat="1" applyFont="1" applyFill="1" applyBorder="1" applyAlignment="1">
      <alignment horizontal="center" vertical="center" wrapText="1"/>
    </xf>
    <xf numFmtId="0" fontId="18" fillId="0" borderId="10" xfId="0" applyNumberFormat="1" applyFont="1" applyFill="1" applyBorder="1" applyAlignment="1" applyProtection="1">
      <alignment horizontal="distributed" vertical="center"/>
    </xf>
    <xf numFmtId="41" fontId="37" fillId="0" borderId="10" xfId="33" applyNumberFormat="1" applyFont="1" applyFill="1" applyBorder="1" applyAlignment="1">
      <alignment horizontal="left" vertical="center" shrinkToFit="1"/>
    </xf>
    <xf numFmtId="41" fontId="37" fillId="0" borderId="10" xfId="33" applyNumberFormat="1" applyFont="1" applyFill="1" applyBorder="1" applyAlignment="1" applyProtection="1">
      <alignment horizontal="left" vertical="center" shrinkToFit="1"/>
    </xf>
    <xf numFmtId="41" fontId="38" fillId="0" borderId="10" xfId="33" applyNumberFormat="1" applyFont="1" applyFill="1" applyBorder="1" applyAlignment="1">
      <alignment horizontal="left" vertical="center" shrinkToFit="1"/>
    </xf>
    <xf numFmtId="41" fontId="38" fillId="0" borderId="10" xfId="33" applyNumberFormat="1" applyFont="1" applyFill="1" applyBorder="1" applyAlignment="1" applyProtection="1">
      <alignment horizontal="left" vertical="center" shrinkToFit="1"/>
    </xf>
    <xf numFmtId="41" fontId="38" fillId="0" borderId="10" xfId="33" applyNumberFormat="1" applyFont="1" applyFill="1" applyBorder="1" applyAlignment="1" applyProtection="1">
      <alignment horizontal="right" vertical="center" shrinkToFit="1"/>
    </xf>
    <xf numFmtId="0" fontId="19" fillId="20" borderId="63" xfId="0" applyNumberFormat="1" applyFont="1" applyFill="1" applyBorder="1" applyAlignment="1">
      <alignment horizontal="center" vertical="center" wrapText="1"/>
    </xf>
    <xf numFmtId="0" fontId="39" fillId="36" borderId="65" xfId="46" applyNumberFormat="1" applyFont="1" applyFill="1" applyBorder="1" applyAlignment="1">
      <alignment horizontal="left" vertical="center" shrinkToFit="1"/>
    </xf>
    <xf numFmtId="41" fontId="39" fillId="0" borderId="65" xfId="45" applyNumberFormat="1" applyFont="1" applyFill="1" applyBorder="1" applyAlignment="1">
      <alignment horizontal="left" vertical="center" shrinkToFit="1"/>
    </xf>
    <xf numFmtId="176" fontId="39" fillId="0" borderId="65" xfId="46" applyNumberFormat="1" applyFont="1" applyFill="1" applyBorder="1" applyAlignment="1">
      <alignment horizontal="center" vertical="center" shrinkToFit="1"/>
    </xf>
    <xf numFmtId="176" fontId="39" fillId="0" borderId="65" xfId="46" applyNumberFormat="1" applyFont="1" applyFill="1" applyBorder="1" applyAlignment="1">
      <alignment horizontal="left" vertical="center" shrinkToFit="1"/>
    </xf>
    <xf numFmtId="176" fontId="39" fillId="0" borderId="65" xfId="46" applyNumberFormat="1" applyFont="1" applyFill="1" applyBorder="1" applyAlignment="1">
      <alignment vertical="center" wrapText="1"/>
    </xf>
    <xf numFmtId="176" fontId="39" fillId="36" borderId="65" xfId="46" applyNumberFormat="1" applyFont="1" applyFill="1" applyBorder="1" applyAlignment="1">
      <alignment vertical="center" shrinkToFit="1"/>
    </xf>
    <xf numFmtId="176" fontId="39" fillId="0" borderId="65" xfId="46" applyNumberFormat="1" applyFont="1" applyFill="1" applyBorder="1" applyAlignment="1">
      <alignment vertical="center" shrinkToFit="1"/>
    </xf>
    <xf numFmtId="176" fontId="39" fillId="36" borderId="65" xfId="46" applyNumberFormat="1" applyFont="1" applyFill="1" applyBorder="1" applyAlignment="1">
      <alignment horizontal="center" vertical="center" shrinkToFit="1"/>
    </xf>
    <xf numFmtId="0" fontId="39" fillId="36" borderId="65" xfId="46" applyNumberFormat="1" applyFont="1" applyFill="1" applyBorder="1" applyAlignment="1">
      <alignment vertical="center" shrinkToFit="1"/>
    </xf>
    <xf numFmtId="0" fontId="18" fillId="33" borderId="10" xfId="0" applyNumberFormat="1" applyFont="1" applyFill="1" applyBorder="1" applyAlignment="1" applyProtection="1">
      <alignment vertical="center" shrinkToFit="1"/>
    </xf>
    <xf numFmtId="0" fontId="18" fillId="33" borderId="10" xfId="0" applyNumberFormat="1" applyFont="1" applyFill="1" applyBorder="1" applyAlignment="1">
      <alignment vertical="center" shrinkToFit="1"/>
    </xf>
    <xf numFmtId="41" fontId="39" fillId="0" borderId="67" xfId="45" applyNumberFormat="1" applyFont="1" applyFill="1" applyBorder="1" applyAlignment="1">
      <alignment horizontal="left" vertical="center" shrinkToFit="1"/>
    </xf>
    <xf numFmtId="41" fontId="39" fillId="0" borderId="66" xfId="45" applyNumberFormat="1" applyFont="1" applyFill="1" applyBorder="1" applyAlignment="1">
      <alignment horizontal="left" vertical="center" shrinkToFit="1"/>
    </xf>
    <xf numFmtId="0" fontId="18" fillId="0" borderId="60" xfId="0" applyNumberFormat="1" applyFont="1" applyFill="1" applyBorder="1" applyAlignment="1" applyProtection="1">
      <alignment horizontal="distributed" vertical="center"/>
    </xf>
    <xf numFmtId="41" fontId="39" fillId="0" borderId="68" xfId="45" applyNumberFormat="1" applyFont="1" applyFill="1" applyBorder="1" applyAlignment="1">
      <alignment horizontal="left" vertical="center" shrinkToFit="1"/>
    </xf>
    <xf numFmtId="41" fontId="38" fillId="0" borderId="60" xfId="33" applyNumberFormat="1" applyFont="1" applyFill="1" applyBorder="1" applyAlignment="1">
      <alignment horizontal="left" vertical="center" shrinkToFit="1"/>
    </xf>
    <xf numFmtId="176" fontId="39" fillId="0" borderId="68" xfId="46" applyNumberFormat="1" applyFont="1" applyFill="1" applyBorder="1" applyAlignment="1">
      <alignment horizontal="center" vertical="center" shrinkToFit="1"/>
    </xf>
    <xf numFmtId="0" fontId="18" fillId="0" borderId="69" xfId="0" applyNumberFormat="1" applyFont="1" applyFill="1" applyBorder="1" applyAlignment="1" applyProtection="1">
      <alignment horizontal="distributed" vertical="center"/>
    </xf>
    <xf numFmtId="0" fontId="39" fillId="36" borderId="70" xfId="46" applyNumberFormat="1" applyFont="1" applyFill="1" applyBorder="1" applyAlignment="1">
      <alignment vertical="center" shrinkToFit="1"/>
    </xf>
    <xf numFmtId="41" fontId="39" fillId="0" borderId="70" xfId="45" applyNumberFormat="1" applyFont="1" applyFill="1" applyBorder="1" applyAlignment="1">
      <alignment horizontal="left" vertical="center" shrinkToFit="1"/>
    </xf>
    <xf numFmtId="41" fontId="38" fillId="0" borderId="69" xfId="33" applyNumberFormat="1" applyFont="1" applyFill="1" applyBorder="1" applyAlignment="1">
      <alignment horizontal="left" vertical="center" shrinkToFit="1"/>
    </xf>
    <xf numFmtId="41" fontId="37" fillId="0" borderId="69" xfId="33" applyNumberFormat="1" applyFont="1" applyFill="1" applyBorder="1" applyAlignment="1">
      <alignment horizontal="left" vertical="center" shrinkToFit="1"/>
    </xf>
    <xf numFmtId="176" fontId="39" fillId="0" borderId="70" xfId="46" applyNumberFormat="1" applyFont="1" applyFill="1" applyBorder="1" applyAlignment="1">
      <alignment horizontal="center" vertical="center" shrinkToFit="1"/>
    </xf>
    <xf numFmtId="0" fontId="18" fillId="0" borderId="71" xfId="0" applyNumberFormat="1" applyFont="1" applyFill="1" applyBorder="1" applyAlignment="1" applyProtection="1">
      <alignment horizontal="distributed" vertical="center"/>
    </xf>
    <xf numFmtId="0" fontId="39" fillId="36" borderId="72" xfId="46" applyNumberFormat="1" applyFont="1" applyFill="1" applyBorder="1" applyAlignment="1">
      <alignment vertical="center" shrinkToFit="1"/>
    </xf>
    <xf numFmtId="41" fontId="39" fillId="0" borderId="72" xfId="45" applyNumberFormat="1" applyFont="1" applyFill="1" applyBorder="1" applyAlignment="1">
      <alignment horizontal="left" vertical="center" shrinkToFit="1"/>
    </xf>
    <xf numFmtId="41" fontId="38" fillId="0" borderId="71" xfId="33" applyNumberFormat="1" applyFont="1" applyFill="1" applyBorder="1" applyAlignment="1">
      <alignment horizontal="left" vertical="center" shrinkToFit="1"/>
    </xf>
    <xf numFmtId="41" fontId="37" fillId="0" borderId="71" xfId="33" applyNumberFormat="1" applyFont="1" applyFill="1" applyBorder="1" applyAlignment="1">
      <alignment horizontal="left" vertical="center" shrinkToFit="1"/>
    </xf>
    <xf numFmtId="176" fontId="39" fillId="0" borderId="72" xfId="46" applyNumberFormat="1" applyFont="1" applyFill="1" applyBorder="1" applyAlignment="1">
      <alignment horizontal="center" vertical="center" shrinkToFit="1"/>
    </xf>
    <xf numFmtId="0" fontId="18" fillId="0" borderId="73" xfId="0" applyNumberFormat="1" applyFont="1" applyFill="1" applyBorder="1" applyAlignment="1" applyProtection="1">
      <alignment horizontal="distributed" vertical="center"/>
    </xf>
    <xf numFmtId="0" fontId="39" fillId="36" borderId="74" xfId="46" applyNumberFormat="1" applyFont="1" applyFill="1" applyBorder="1" applyAlignment="1">
      <alignment vertical="center" shrinkToFit="1"/>
    </xf>
    <xf numFmtId="41" fontId="39" fillId="0" borderId="74" xfId="45" applyNumberFormat="1" applyFont="1" applyFill="1" applyBorder="1" applyAlignment="1">
      <alignment horizontal="left" vertical="center" shrinkToFit="1"/>
    </xf>
    <xf numFmtId="41" fontId="38" fillId="0" borderId="73" xfId="33" applyNumberFormat="1" applyFont="1" applyFill="1" applyBorder="1" applyAlignment="1">
      <alignment horizontal="left" vertical="center" shrinkToFit="1"/>
    </xf>
    <xf numFmtId="41" fontId="37" fillId="0" borderId="73" xfId="33" applyNumberFormat="1" applyFont="1" applyFill="1" applyBorder="1" applyAlignment="1">
      <alignment horizontal="left" vertical="center" shrinkToFit="1"/>
    </xf>
    <xf numFmtId="176" fontId="39" fillId="0" borderId="74" xfId="46" applyNumberFormat="1" applyFont="1" applyFill="1" applyBorder="1" applyAlignment="1">
      <alignment horizontal="center" vertical="center" shrinkToFit="1"/>
    </xf>
    <xf numFmtId="41" fontId="37" fillId="0" borderId="60" xfId="33" applyNumberFormat="1" applyFont="1" applyFill="1" applyBorder="1" applyAlignment="1" applyProtection="1">
      <alignment horizontal="left" vertical="center" shrinkToFit="1"/>
    </xf>
    <xf numFmtId="41" fontId="38" fillId="0" borderId="73" xfId="33" applyNumberFormat="1" applyFont="1" applyFill="1" applyBorder="1" applyAlignment="1" applyProtection="1">
      <alignment horizontal="left" vertical="center" shrinkToFit="1"/>
    </xf>
    <xf numFmtId="41" fontId="39" fillId="0" borderId="75" xfId="45" applyNumberFormat="1" applyFont="1" applyFill="1" applyBorder="1" applyAlignment="1">
      <alignment horizontal="left" vertical="center" shrinkToFit="1"/>
    </xf>
    <xf numFmtId="41" fontId="38" fillId="0" borderId="71" xfId="33" applyNumberFormat="1" applyFont="1" applyFill="1" applyBorder="1" applyAlignment="1" applyProtection="1">
      <alignment horizontal="left" vertical="center" shrinkToFit="1"/>
    </xf>
    <xf numFmtId="0" fontId="18" fillId="33" borderId="73" xfId="0" applyNumberFormat="1" applyFont="1" applyFill="1" applyBorder="1" applyAlignment="1" applyProtection="1">
      <alignment vertical="center" shrinkToFit="1"/>
    </xf>
    <xf numFmtId="41" fontId="37" fillId="0" borderId="73" xfId="33" applyNumberFormat="1" applyFont="1" applyFill="1" applyBorder="1" applyAlignment="1" applyProtection="1">
      <alignment horizontal="left" vertical="center" shrinkToFit="1"/>
    </xf>
    <xf numFmtId="176" fontId="18" fillId="0" borderId="73" xfId="0" applyNumberFormat="1" applyFont="1" applyFill="1" applyBorder="1" applyAlignment="1">
      <alignment horizontal="center" vertical="center" shrinkToFit="1"/>
    </xf>
    <xf numFmtId="0" fontId="18" fillId="33" borderId="71" xfId="0" applyNumberFormat="1" applyFont="1" applyFill="1" applyBorder="1" applyAlignment="1" applyProtection="1">
      <alignment vertical="center" shrinkToFit="1"/>
    </xf>
    <xf numFmtId="41" fontId="37" fillId="0" borderId="71" xfId="33" applyNumberFormat="1" applyFont="1" applyFill="1" applyBorder="1" applyAlignment="1" applyProtection="1">
      <alignment horizontal="left" vertical="center" shrinkToFit="1"/>
    </xf>
    <xf numFmtId="176" fontId="18" fillId="0" borderId="71" xfId="0" applyNumberFormat="1" applyFont="1" applyFill="1" applyBorder="1" applyAlignment="1">
      <alignment horizontal="center" vertical="center" shrinkToFit="1"/>
    </xf>
    <xf numFmtId="0" fontId="18" fillId="33" borderId="73" xfId="0" applyNumberFormat="1" applyFont="1" applyFill="1" applyBorder="1" applyAlignment="1">
      <alignment vertical="center" shrinkToFit="1"/>
    </xf>
    <xf numFmtId="0" fontId="18" fillId="33" borderId="71" xfId="0" applyNumberFormat="1" applyFont="1" applyFill="1" applyBorder="1" applyAlignment="1">
      <alignment vertical="center" shrinkToFit="1"/>
    </xf>
    <xf numFmtId="41" fontId="38" fillId="0" borderId="73" xfId="33" applyNumberFormat="1" applyFont="1" applyFill="1" applyBorder="1" applyAlignment="1" applyProtection="1">
      <alignment horizontal="right" vertical="center" shrinkToFit="1"/>
    </xf>
    <xf numFmtId="41" fontId="38" fillId="0" borderId="71" xfId="33" applyNumberFormat="1" applyFont="1" applyFill="1" applyBorder="1" applyAlignment="1" applyProtection="1">
      <alignment horizontal="right" vertical="center" shrinkToFit="1"/>
    </xf>
    <xf numFmtId="0" fontId="39" fillId="36" borderId="68" xfId="46" applyNumberFormat="1" applyFont="1" applyFill="1" applyBorder="1" applyAlignment="1">
      <alignment horizontal="left" vertical="center" shrinkToFit="1"/>
    </xf>
    <xf numFmtId="176" fontId="39" fillId="0" borderId="83" xfId="46" applyNumberFormat="1" applyFont="1" applyFill="1" applyBorder="1" applyAlignment="1">
      <alignment vertical="center" wrapText="1"/>
    </xf>
    <xf numFmtId="176" fontId="39" fillId="36" borderId="85" xfId="46" applyNumberFormat="1" applyFont="1" applyFill="1" applyBorder="1" applyAlignment="1">
      <alignment vertical="center" shrinkToFit="1"/>
    </xf>
    <xf numFmtId="176" fontId="39" fillId="36" borderId="87" xfId="46" applyNumberFormat="1" applyFont="1" applyFill="1" applyBorder="1" applyAlignment="1">
      <alignment vertical="center" shrinkToFit="1"/>
    </xf>
    <xf numFmtId="176" fontId="39" fillId="0" borderId="89" xfId="46" applyNumberFormat="1" applyFont="1" applyFill="1" applyBorder="1" applyAlignment="1">
      <alignment vertical="center" shrinkToFit="1"/>
    </xf>
    <xf numFmtId="176" fontId="39" fillId="0" borderId="85" xfId="46" applyNumberFormat="1" applyFont="1" applyFill="1" applyBorder="1" applyAlignment="1">
      <alignment vertical="center" shrinkToFit="1"/>
    </xf>
    <xf numFmtId="176" fontId="39" fillId="0" borderId="87" xfId="46" applyNumberFormat="1" applyFont="1" applyFill="1" applyBorder="1" applyAlignment="1">
      <alignment vertical="center" shrinkToFit="1"/>
    </xf>
    <xf numFmtId="176" fontId="39" fillId="0" borderId="87" xfId="46" applyNumberFormat="1" applyFont="1" applyFill="1" applyBorder="1" applyAlignment="1">
      <alignment horizontal="left" vertical="center" shrinkToFit="1"/>
    </xf>
    <xf numFmtId="176" fontId="18" fillId="0" borderId="77" xfId="0" applyNumberFormat="1" applyFont="1" applyFill="1" applyBorder="1" applyAlignment="1" applyProtection="1">
      <alignment vertical="center" wrapText="1"/>
    </xf>
    <xf numFmtId="176" fontId="18" fillId="0" borderId="79" xfId="0" applyNumberFormat="1" applyFont="1" applyFill="1" applyBorder="1" applyAlignment="1" applyProtection="1">
      <alignment vertical="center" wrapText="1"/>
    </xf>
    <xf numFmtId="176" fontId="18" fillId="0" borderId="90" xfId="0" applyNumberFormat="1" applyFont="1" applyFill="1" applyBorder="1" applyAlignment="1" applyProtection="1">
      <alignment vertical="center" wrapText="1"/>
    </xf>
    <xf numFmtId="176" fontId="39" fillId="36" borderId="89" xfId="46" applyNumberFormat="1" applyFont="1" applyFill="1" applyBorder="1" applyAlignment="1">
      <alignment horizontal="center" vertical="center" shrinkToFit="1"/>
    </xf>
    <xf numFmtId="176" fontId="39" fillId="0" borderId="85" xfId="46" applyNumberFormat="1" applyFont="1" applyFill="1" applyBorder="1" applyAlignment="1">
      <alignment horizontal="left" vertical="center" shrinkToFit="1"/>
    </xf>
    <xf numFmtId="176" fontId="18" fillId="33" borderId="77" xfId="0" applyNumberFormat="1" applyFont="1" applyFill="1" applyBorder="1" applyAlignment="1">
      <alignment vertical="center" wrapText="1"/>
    </xf>
    <xf numFmtId="176" fontId="18" fillId="33" borderId="79" xfId="0" applyNumberFormat="1" applyFont="1" applyFill="1" applyBorder="1" applyAlignment="1">
      <alignment vertical="center" wrapText="1"/>
    </xf>
    <xf numFmtId="176" fontId="18" fillId="33" borderId="79" xfId="0" applyNumberFormat="1" applyFont="1" applyFill="1" applyBorder="1" applyAlignment="1" applyProtection="1">
      <alignment vertical="center" wrapText="1"/>
    </xf>
    <xf numFmtId="176" fontId="18" fillId="33" borderId="90" xfId="0" applyNumberFormat="1" applyFont="1" applyFill="1" applyBorder="1" applyAlignment="1" applyProtection="1">
      <alignment vertical="center" wrapText="1"/>
    </xf>
    <xf numFmtId="176" fontId="39" fillId="0" borderId="89" xfId="46" applyNumberFormat="1" applyFont="1" applyFill="1" applyBorder="1" applyAlignment="1">
      <alignment horizontal="left" vertical="center" shrinkToFit="1"/>
    </xf>
    <xf numFmtId="0" fontId="18" fillId="0" borderId="91" xfId="0" applyNumberFormat="1" applyFont="1" applyFill="1" applyBorder="1" applyAlignment="1">
      <alignment horizontal="center" vertical="center" wrapText="1"/>
    </xf>
    <xf numFmtId="176" fontId="39" fillId="0" borderId="92" xfId="46" applyNumberFormat="1" applyFont="1" applyFill="1" applyBorder="1" applyAlignment="1">
      <alignment horizontal="left" vertical="center" shrinkToFit="1"/>
    </xf>
    <xf numFmtId="0" fontId="19" fillId="34" borderId="93" xfId="0" applyNumberFormat="1" applyFont="1" applyFill="1" applyBorder="1" applyAlignment="1">
      <alignment horizontal="center" vertical="center" wrapText="1"/>
    </xf>
    <xf numFmtId="0" fontId="19" fillId="34" borderId="71" xfId="0" applyNumberFormat="1" applyFont="1" applyFill="1" applyBorder="1" applyAlignment="1">
      <alignment horizontal="center" vertical="center" wrapText="1"/>
    </xf>
    <xf numFmtId="0" fontId="19" fillId="34" borderId="71" xfId="0" applyNumberFormat="1" applyFont="1" applyFill="1" applyBorder="1" applyAlignment="1">
      <alignment horizontal="left" vertical="center" shrinkToFit="1"/>
    </xf>
    <xf numFmtId="41" fontId="19" fillId="34" borderId="71" xfId="0" applyNumberFormat="1" applyFont="1" applyFill="1" applyBorder="1" applyAlignment="1">
      <alignment horizontal="right" vertical="center" shrinkToFit="1"/>
    </xf>
    <xf numFmtId="176" fontId="19" fillId="34" borderId="71" xfId="0" applyNumberFormat="1" applyFont="1" applyFill="1" applyBorder="1" applyAlignment="1">
      <alignment horizontal="center" vertical="center" shrinkToFit="1"/>
    </xf>
    <xf numFmtId="176" fontId="20" fillId="34" borderId="90" xfId="0" applyNumberFormat="1" applyFont="1" applyFill="1" applyBorder="1" applyAlignment="1">
      <alignment horizontal="center" vertical="center" shrinkToFit="1"/>
    </xf>
    <xf numFmtId="41" fontId="36" fillId="6" borderId="96" xfId="33" applyNumberFormat="1" applyFont="1" applyFill="1" applyBorder="1" applyAlignment="1">
      <alignment horizontal="center" vertical="center"/>
    </xf>
    <xf numFmtId="41" fontId="0" fillId="0" borderId="39" xfId="33" applyNumberFormat="1" applyFont="1" applyBorder="1" applyAlignment="1">
      <alignment horizontal="center" vertical="center"/>
    </xf>
    <xf numFmtId="41" fontId="36" fillId="6" borderId="36" xfId="33" applyNumberFormat="1" applyFont="1" applyFill="1" applyBorder="1" applyAlignment="1">
      <alignment horizontal="right" vertical="center"/>
    </xf>
    <xf numFmtId="0" fontId="24" fillId="0" borderId="95" xfId="33" applyNumberFormat="1" applyBorder="1" applyAlignment="1">
      <alignment horizontal="center" vertical="center" shrinkToFit="1"/>
    </xf>
    <xf numFmtId="0" fontId="24" fillId="0" borderId="43" xfId="33" applyNumberFormat="1" applyBorder="1" applyAlignment="1">
      <alignment horizontal="center" vertical="center" shrinkToFit="1"/>
    </xf>
    <xf numFmtId="41" fontId="24" fillId="0" borderId="0" xfId="44" applyNumberFormat="1" applyAlignment="1">
      <alignment horizontal="center" vertical="center"/>
    </xf>
    <xf numFmtId="41" fontId="24" fillId="0" borderId="99" xfId="33" applyNumberFormat="1" applyBorder="1" applyAlignment="1">
      <alignment horizontal="center" vertical="center"/>
    </xf>
    <xf numFmtId="41" fontId="24" fillId="0" borderId="11" xfId="33" applyNumberFormat="1" applyBorder="1" applyAlignment="1">
      <alignment horizontal="center" vertical="center"/>
    </xf>
    <xf numFmtId="0" fontId="24" fillId="0" borderId="32" xfId="33" applyNumberFormat="1" applyBorder="1" applyAlignment="1">
      <alignment horizontal="center" vertical="center" shrinkToFit="1"/>
    </xf>
    <xf numFmtId="0" fontId="24" fillId="7" borderId="50" xfId="44" applyNumberFormat="1" applyFill="1" applyBorder="1" applyAlignment="1">
      <alignment horizontal="center" vertical="center" wrapText="1"/>
    </xf>
    <xf numFmtId="0" fontId="24" fillId="7" borderId="42" xfId="44" applyNumberFormat="1" applyFill="1" applyBorder="1" applyAlignment="1">
      <alignment horizontal="center" vertical="center" wrapText="1"/>
    </xf>
    <xf numFmtId="0" fontId="36" fillId="0" borderId="0" xfId="44" applyNumberFormat="1" applyFont="1" applyFill="1" applyBorder="1" applyAlignment="1">
      <alignment horizontal="center" vertical="center" wrapText="1"/>
    </xf>
    <xf numFmtId="41" fontId="36" fillId="0" borderId="0" xfId="33" applyNumberFormat="1" applyFont="1" applyFill="1" applyBorder="1" applyAlignment="1">
      <alignment horizontal="center" vertical="center"/>
    </xf>
    <xf numFmtId="0" fontId="24" fillId="7" borderId="101" xfId="44" applyNumberFormat="1" applyFill="1" applyBorder="1" applyAlignment="1">
      <alignment horizontal="center" vertical="center" wrapText="1"/>
    </xf>
    <xf numFmtId="41" fontId="0" fillId="0" borderId="94" xfId="33" applyNumberFormat="1" applyFont="1" applyBorder="1" applyAlignment="1">
      <alignment horizontal="center" vertical="center"/>
    </xf>
    <xf numFmtId="41" fontId="0" fillId="0" borderId="102" xfId="33" applyNumberFormat="1" applyFont="1" applyBorder="1" applyAlignment="1">
      <alignment horizontal="center" vertical="center"/>
    </xf>
    <xf numFmtId="41" fontId="0" fillId="0" borderId="97" xfId="33" applyNumberFormat="1" applyFont="1" applyBorder="1" applyAlignment="1">
      <alignment horizontal="center" vertical="center"/>
    </xf>
    <xf numFmtId="41" fontId="36" fillId="0" borderId="47" xfId="33" applyNumberFormat="1" applyFont="1" applyBorder="1" applyAlignment="1">
      <alignment horizontal="center" vertical="center"/>
    </xf>
    <xf numFmtId="0" fontId="36" fillId="7" borderId="98" xfId="44" applyNumberFormat="1" applyFont="1" applyFill="1" applyBorder="1" applyAlignment="1">
      <alignment horizontal="center" vertical="center"/>
    </xf>
    <xf numFmtId="0" fontId="18" fillId="0" borderId="45" xfId="44" applyNumberFormat="1" applyFont="1" applyFill="1" applyBorder="1" applyAlignment="1">
      <alignment horizontal="center" vertical="center" wrapText="1"/>
    </xf>
    <xf numFmtId="0" fontId="18" fillId="0" borderId="100" xfId="44" applyNumberFormat="1" applyFont="1" applyFill="1" applyBorder="1" applyAlignment="1">
      <alignment horizontal="center" vertical="center" wrapText="1"/>
    </xf>
    <xf numFmtId="0" fontId="21" fillId="6" borderId="46" xfId="44" applyNumberFormat="1" applyFont="1" applyFill="1" applyBorder="1" applyAlignment="1">
      <alignment horizontal="center" vertical="center" wrapText="1"/>
    </xf>
    <xf numFmtId="0" fontId="18" fillId="0" borderId="47" xfId="44" applyNumberFormat="1" applyFont="1" applyFill="1" applyBorder="1" applyAlignment="1">
      <alignment horizontal="center" vertical="center" wrapText="1"/>
    </xf>
    <xf numFmtId="41" fontId="36" fillId="0" borderId="45" xfId="33" applyNumberFormat="1" applyFont="1" applyBorder="1" applyAlignment="1">
      <alignment horizontal="center" vertical="center"/>
    </xf>
    <xf numFmtId="41" fontId="36" fillId="0" borderId="106" xfId="33" applyNumberFormat="1" applyFont="1" applyBorder="1" applyAlignment="1">
      <alignment horizontal="center" vertical="center"/>
    </xf>
    <xf numFmtId="41" fontId="36" fillId="6" borderId="107" xfId="33" applyNumberFormat="1" applyFont="1" applyFill="1" applyBorder="1" applyAlignment="1">
      <alignment horizontal="center" vertical="center"/>
    </xf>
    <xf numFmtId="41" fontId="36" fillId="0" borderId="108" xfId="33" applyNumberFormat="1" applyFont="1" applyBorder="1" applyAlignment="1">
      <alignment horizontal="center" vertical="center"/>
    </xf>
    <xf numFmtId="0" fontId="35" fillId="0" borderId="0" xfId="44" applyNumberFormat="1" applyFont="1" applyBorder="1" applyAlignment="1">
      <alignment horizontal="center" vertical="center"/>
    </xf>
    <xf numFmtId="0" fontId="24" fillId="7" borderId="40" xfId="44" applyNumberFormat="1" applyFill="1" applyBorder="1" applyAlignment="1">
      <alignment horizontal="center" vertical="center" wrapText="1"/>
    </xf>
    <xf numFmtId="0" fontId="24" fillId="7" borderId="44" xfId="44" applyNumberFormat="1" applyFill="1" applyBorder="1" applyAlignment="1">
      <alignment horizontal="center" vertical="center" wrapText="1"/>
    </xf>
    <xf numFmtId="0" fontId="24" fillId="7" borderId="41" xfId="44" applyNumberFormat="1" applyFill="1" applyBorder="1" applyAlignment="1">
      <alignment horizontal="center" vertical="center" wrapText="1"/>
    </xf>
    <xf numFmtId="0" fontId="36" fillId="7" borderId="48" xfId="44" applyNumberFormat="1" applyFont="1" applyFill="1" applyBorder="1" applyAlignment="1">
      <alignment horizontal="center" vertical="center"/>
    </xf>
    <xf numFmtId="0" fontId="36" fillId="7" borderId="44" xfId="44" applyNumberFormat="1" applyFont="1" applyFill="1" applyBorder="1" applyAlignment="1">
      <alignment horizontal="center" vertical="center"/>
    </xf>
    <xf numFmtId="0" fontId="36" fillId="7" borderId="49" xfId="44" applyNumberFormat="1" applyFont="1" applyFill="1" applyBorder="1" applyAlignment="1">
      <alignment horizontal="center" vertical="center"/>
    </xf>
    <xf numFmtId="0" fontId="36" fillId="7" borderId="28" xfId="44" applyNumberFormat="1" applyFont="1" applyFill="1" applyBorder="1" applyAlignment="1">
      <alignment horizontal="center" vertical="center"/>
    </xf>
    <xf numFmtId="0" fontId="36" fillId="7" borderId="29" xfId="44" applyNumberFormat="1" applyFont="1" applyFill="1" applyBorder="1" applyAlignment="1">
      <alignment horizontal="center" vertical="center"/>
    </xf>
    <xf numFmtId="0" fontId="36" fillId="7" borderId="104" xfId="44" applyNumberFormat="1" applyFont="1" applyFill="1" applyBorder="1" applyAlignment="1">
      <alignment horizontal="center" vertical="center" wrapText="1"/>
    </xf>
    <xf numFmtId="0" fontId="36" fillId="7" borderId="105" xfId="44" applyNumberFormat="1" applyFont="1" applyFill="1" applyBorder="1" applyAlignment="1">
      <alignment horizontal="center" vertical="center" wrapText="1"/>
    </xf>
    <xf numFmtId="0" fontId="36" fillId="7" borderId="48" xfId="44" applyNumberFormat="1" applyFont="1" applyFill="1" applyBorder="1" applyAlignment="1">
      <alignment horizontal="center" vertical="center" wrapText="1"/>
    </xf>
    <xf numFmtId="0" fontId="36" fillId="7" borderId="44" xfId="44" applyNumberFormat="1" applyFont="1" applyFill="1" applyBorder="1" applyAlignment="1">
      <alignment horizontal="center" vertical="center" wrapText="1"/>
    </xf>
    <xf numFmtId="0" fontId="21" fillId="7" borderId="48" xfId="44" applyNumberFormat="1" applyFont="1" applyFill="1" applyBorder="1" applyAlignment="1">
      <alignment horizontal="center" vertical="center" wrapText="1"/>
    </xf>
    <xf numFmtId="0" fontId="21" fillId="7" borderId="103" xfId="44" applyNumberFormat="1" applyFont="1" applyFill="1" applyBorder="1" applyAlignment="1">
      <alignment horizontal="center" vertical="center" wrapText="1"/>
    </xf>
    <xf numFmtId="0" fontId="21" fillId="33" borderId="59" xfId="0" applyNumberFormat="1" applyFont="1" applyFill="1" applyBorder="1" applyAlignment="1">
      <alignment horizontal="left" vertical="center" wrapText="1"/>
    </xf>
    <xf numFmtId="0" fontId="21" fillId="33" borderId="60" xfId="0" applyNumberFormat="1" applyFont="1" applyFill="1" applyBorder="1" applyAlignment="1">
      <alignment horizontal="left" vertical="center" wrapText="1"/>
    </xf>
    <xf numFmtId="0" fontId="21" fillId="33" borderId="61" xfId="0" applyNumberFormat="1" applyFont="1" applyFill="1" applyBorder="1" applyAlignment="1">
      <alignment horizontal="left" vertical="center" wrapText="1"/>
    </xf>
    <xf numFmtId="0" fontId="19" fillId="20" borderId="52" xfId="0" applyNumberFormat="1" applyFont="1" applyFill="1" applyBorder="1" applyAlignment="1">
      <alignment horizontal="center" vertical="center" wrapText="1"/>
    </xf>
    <xf numFmtId="0" fontId="19" fillId="20" borderId="10" xfId="0" applyNumberFormat="1" applyFont="1" applyFill="1" applyBorder="1" applyAlignment="1">
      <alignment horizontal="center" vertical="center" wrapText="1"/>
    </xf>
    <xf numFmtId="0" fontId="19" fillId="20" borderId="63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19" fillId="20" borderId="51" xfId="0" applyNumberFormat="1" applyFont="1" applyFill="1" applyBorder="1" applyAlignment="1">
      <alignment horizontal="center" vertical="center" wrapText="1"/>
    </xf>
    <xf numFmtId="0" fontId="19" fillId="20" borderId="54" xfId="0" applyNumberFormat="1" applyFont="1" applyFill="1" applyBorder="1" applyAlignment="1">
      <alignment horizontal="center" vertical="center" wrapText="1"/>
    </xf>
    <xf numFmtId="0" fontId="19" fillId="20" borderId="62" xfId="0" applyNumberFormat="1" applyFont="1" applyFill="1" applyBorder="1" applyAlignment="1">
      <alignment horizontal="center" vertical="center" wrapText="1"/>
    </xf>
    <xf numFmtId="0" fontId="19" fillId="20" borderId="53" xfId="0" applyNumberFormat="1" applyFont="1" applyFill="1" applyBorder="1" applyAlignment="1">
      <alignment horizontal="center" vertical="center" wrapText="1"/>
    </xf>
    <xf numFmtId="0" fontId="19" fillId="20" borderId="55" xfId="0" applyNumberFormat="1" applyFont="1" applyFill="1" applyBorder="1" applyAlignment="1">
      <alignment horizontal="center" vertical="center" wrapText="1"/>
    </xf>
    <xf numFmtId="0" fontId="19" fillId="20" borderId="64" xfId="0" applyNumberFormat="1" applyFont="1" applyFill="1" applyBorder="1" applyAlignment="1">
      <alignment horizontal="center" vertical="center" wrapText="1"/>
    </xf>
    <xf numFmtId="0" fontId="19" fillId="20" borderId="52" xfId="0" applyNumberFormat="1" applyFont="1" applyFill="1" applyBorder="1" applyAlignment="1" applyProtection="1">
      <alignment horizontal="center" vertical="center" wrapText="1"/>
    </xf>
    <xf numFmtId="0" fontId="19" fillId="20" borderId="10" xfId="0" applyNumberFormat="1" applyFont="1" applyFill="1" applyBorder="1" applyAlignment="1" applyProtection="1">
      <alignment horizontal="center" vertical="center" wrapText="1"/>
    </xf>
    <xf numFmtId="0" fontId="19" fillId="20" borderId="12" xfId="0" applyNumberFormat="1" applyFont="1" applyFill="1" applyBorder="1" applyAlignment="1" applyProtection="1">
      <alignment horizontal="center" vertical="center" wrapText="1"/>
    </xf>
    <xf numFmtId="0" fontId="19" fillId="20" borderId="63" xfId="0" applyNumberFormat="1" applyFont="1" applyFill="1" applyBorder="1" applyAlignment="1" applyProtection="1">
      <alignment horizontal="center" vertical="center" wrapText="1"/>
    </xf>
    <xf numFmtId="0" fontId="19" fillId="20" borderId="76" xfId="0" applyNumberFormat="1" applyFont="1" applyFill="1" applyBorder="1" applyAlignment="1">
      <alignment horizontal="center" vertical="center" wrapText="1"/>
    </xf>
    <xf numFmtId="0" fontId="19" fillId="20" borderId="78" xfId="0" applyNumberFormat="1" applyFont="1" applyFill="1" applyBorder="1" applyAlignment="1">
      <alignment horizontal="center" vertical="center" wrapText="1"/>
    </xf>
    <xf numFmtId="0" fontId="19" fillId="20" borderId="80" xfId="0" applyNumberFormat="1" applyFont="1" applyFill="1" applyBorder="1" applyAlignment="1">
      <alignment horizontal="center" vertical="center" wrapText="1"/>
    </xf>
    <xf numFmtId="0" fontId="19" fillId="20" borderId="73" xfId="0" applyNumberFormat="1" applyFont="1" applyFill="1" applyBorder="1" applyAlignment="1">
      <alignment horizontal="center" vertical="center" wrapText="1"/>
    </xf>
    <xf numFmtId="0" fontId="19" fillId="20" borderId="73" xfId="0" applyNumberFormat="1" applyFont="1" applyFill="1" applyBorder="1" applyAlignment="1" applyProtection="1">
      <alignment horizontal="center" vertical="center" wrapText="1"/>
    </xf>
    <xf numFmtId="0" fontId="19" fillId="20" borderId="77" xfId="0" applyNumberFormat="1" applyFont="1" applyFill="1" applyBorder="1" applyAlignment="1">
      <alignment horizontal="center" vertical="center" wrapText="1"/>
    </xf>
    <xf numFmtId="0" fontId="19" fillId="20" borderId="79" xfId="0" applyNumberFormat="1" applyFont="1" applyFill="1" applyBorder="1" applyAlignment="1">
      <alignment horizontal="center" vertical="center" wrapText="1"/>
    </xf>
    <xf numFmtId="0" fontId="19" fillId="20" borderId="81" xfId="0" applyNumberFormat="1" applyFont="1" applyFill="1" applyBorder="1" applyAlignment="1">
      <alignment horizontal="center" vertical="center" wrapText="1"/>
    </xf>
    <xf numFmtId="0" fontId="18" fillId="0" borderId="88" xfId="0" applyNumberFormat="1" applyFont="1" applyFill="1" applyBorder="1" applyAlignment="1">
      <alignment horizontal="center" vertical="center" wrapText="1"/>
    </xf>
    <xf numFmtId="0" fontId="18" fillId="0" borderId="84" xfId="0" applyNumberFormat="1" applyFont="1" applyFill="1" applyBorder="1" applyAlignment="1">
      <alignment horizontal="center" vertical="center" wrapText="1"/>
    </xf>
    <xf numFmtId="0" fontId="18" fillId="0" borderId="86" xfId="0" applyNumberFormat="1" applyFont="1" applyFill="1" applyBorder="1" applyAlignment="1">
      <alignment horizontal="center" vertical="center" wrapText="1"/>
    </xf>
    <xf numFmtId="0" fontId="18" fillId="0" borderId="88" xfId="0" applyNumberFormat="1" applyFont="1" applyFill="1" applyBorder="1" applyAlignment="1" applyProtection="1">
      <alignment horizontal="center" vertical="center" wrapText="1"/>
    </xf>
    <xf numFmtId="0" fontId="18" fillId="0" borderId="84" xfId="0" applyNumberFormat="1" applyFont="1" applyFill="1" applyBorder="1" applyAlignment="1" applyProtection="1">
      <alignment horizontal="center" vertical="center" wrapText="1"/>
    </xf>
    <xf numFmtId="0" fontId="18" fillId="0" borderId="86" xfId="0" applyNumberFormat="1" applyFont="1" applyFill="1" applyBorder="1" applyAlignment="1" applyProtection="1">
      <alignment horizontal="center" vertical="center" wrapText="1"/>
    </xf>
    <xf numFmtId="0" fontId="18" fillId="0" borderId="82" xfId="0" applyNumberFormat="1" applyFont="1" applyFill="1" applyBorder="1" applyAlignment="1">
      <alignment horizontal="center" vertical="center" wrapText="1"/>
    </xf>
    <xf numFmtId="0" fontId="33" fillId="35" borderId="14" xfId="1" applyFont="1" applyFill="1" applyBorder="1" applyAlignment="1">
      <alignment horizontal="center" vertical="center" wrapText="1"/>
    </xf>
    <xf numFmtId="0" fontId="33" fillId="35" borderId="17" xfId="1" applyFont="1" applyFill="1" applyBorder="1" applyAlignment="1">
      <alignment horizontal="center" vertical="center" wrapText="1"/>
    </xf>
    <xf numFmtId="0" fontId="33" fillId="35" borderId="26" xfId="1" applyFont="1" applyFill="1" applyBorder="1" applyAlignment="1">
      <alignment horizontal="center" vertical="center" wrapText="1"/>
    </xf>
    <xf numFmtId="0" fontId="33" fillId="35" borderId="15" xfId="1" applyFont="1" applyFill="1" applyBorder="1" applyAlignment="1">
      <alignment horizontal="center" vertical="center" wrapText="1"/>
    </xf>
    <xf numFmtId="0" fontId="33" fillId="35" borderId="18" xfId="1" applyFont="1" applyFill="1" applyBorder="1" applyAlignment="1">
      <alignment horizontal="center" vertical="center" wrapText="1"/>
    </xf>
    <xf numFmtId="0" fontId="33" fillId="35" borderId="27" xfId="1" applyFont="1" applyFill="1" applyBorder="1" applyAlignment="1">
      <alignment horizontal="center" vertical="center" wrapText="1"/>
    </xf>
    <xf numFmtId="0" fontId="33" fillId="35" borderId="13" xfId="1" applyFont="1" applyFill="1" applyBorder="1" applyAlignment="1">
      <alignment horizontal="center" vertical="center"/>
    </xf>
    <xf numFmtId="0" fontId="33" fillId="35" borderId="16" xfId="1" applyFont="1" applyFill="1" applyBorder="1" applyAlignment="1">
      <alignment horizontal="center" vertical="center"/>
    </xf>
    <xf numFmtId="0" fontId="33" fillId="35" borderId="25" xfId="1" applyFont="1" applyFill="1" applyBorder="1" applyAlignment="1">
      <alignment horizontal="center" vertical="center"/>
    </xf>
    <xf numFmtId="0" fontId="33" fillId="35" borderId="14" xfId="1" applyFont="1" applyFill="1" applyBorder="1" applyAlignment="1">
      <alignment horizontal="center" vertical="center"/>
    </xf>
    <xf numFmtId="0" fontId="33" fillId="35" borderId="17" xfId="1" applyFont="1" applyFill="1" applyBorder="1" applyAlignment="1">
      <alignment horizontal="center" vertical="center"/>
    </xf>
    <xf numFmtId="0" fontId="33" fillId="35" borderId="26" xfId="1" applyFont="1" applyFill="1" applyBorder="1" applyAlignment="1">
      <alignment horizontal="center" vertical="center"/>
    </xf>
    <xf numFmtId="0" fontId="40" fillId="0" borderId="0" xfId="1" applyFont="1" applyBorder="1" applyAlignment="1">
      <alignment horizontal="center" vertical="center"/>
    </xf>
  </cellXfs>
  <cellStyles count="47">
    <cellStyle name="20% - 강조색1" xfId="2"/>
    <cellStyle name="20% - 강조색2" xfId="3"/>
    <cellStyle name="20% - 강조색3" xfId="4"/>
    <cellStyle name="20% - 강조색4" xfId="5"/>
    <cellStyle name="20% - 강조색5" xfId="6"/>
    <cellStyle name="20% - 강조색6" xfId="7"/>
    <cellStyle name="40% - 강조색1" xfId="8"/>
    <cellStyle name="40% - 강조색2" xfId="9"/>
    <cellStyle name="40% - 강조색3" xfId="10"/>
    <cellStyle name="40% - 강조색4" xfId="11"/>
    <cellStyle name="40% - 강조색5" xfId="12"/>
    <cellStyle name="40% - 강조색6" xfId="13"/>
    <cellStyle name="60% - 강조색1" xfId="14"/>
    <cellStyle name="60% - 강조색2" xfId="15"/>
    <cellStyle name="60% - 강조색3" xfId="16"/>
    <cellStyle name="60% - 강조색4" xfId="17"/>
    <cellStyle name="60% - 강조색5" xfId="18"/>
    <cellStyle name="60% - 강조색6" xfId="19"/>
    <cellStyle name="강조색1" xfId="20"/>
    <cellStyle name="강조색2" xfId="21"/>
    <cellStyle name="강조색3" xfId="22"/>
    <cellStyle name="강조색4" xfId="23"/>
    <cellStyle name="강조색5" xfId="24"/>
    <cellStyle name="강조색6" xfId="25"/>
    <cellStyle name="경고문" xfId="26"/>
    <cellStyle name="계산" xfId="27"/>
    <cellStyle name="나쁨" xfId="28"/>
    <cellStyle name="메모" xfId="29"/>
    <cellStyle name="보통" xfId="30"/>
    <cellStyle name="설명 텍스트" xfId="31"/>
    <cellStyle name="셀 확인" xfId="32"/>
    <cellStyle name="쉼표 [0]" xfId="33" builtinId="6"/>
    <cellStyle name="쉼표 [0]_1. 청장표창" xfId="45"/>
    <cellStyle name="연결된 셀" xfId="34"/>
    <cellStyle name="요약" xfId="35"/>
    <cellStyle name="입력" xfId="36"/>
    <cellStyle name="제목" xfId="37"/>
    <cellStyle name="제목 1" xfId="38"/>
    <cellStyle name="제목 2" xfId="39"/>
    <cellStyle name="제목 3" xfId="40"/>
    <cellStyle name="제목 4" xfId="41"/>
    <cellStyle name="좋음" xfId="42"/>
    <cellStyle name="출력" xfId="43"/>
    <cellStyle name="표준" xfId="0" builtinId="0"/>
    <cellStyle name="표준 2" xfId="1"/>
    <cellStyle name="표준 3" xfId="44"/>
    <cellStyle name="표준_1. 청장표창" xfId="46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8"/>
  <sheetViews>
    <sheetView tabSelected="1" workbookViewId="0">
      <selection sqref="A1:L1"/>
    </sheetView>
  </sheetViews>
  <sheetFormatPr defaultColWidth="15.6640625" defaultRowHeight="23.25" customHeight="1"/>
  <cols>
    <col min="1" max="1" width="14.109375" style="54" customWidth="1"/>
    <col min="2" max="2" width="11.33203125" style="54" customWidth="1"/>
    <col min="3" max="3" width="10.44140625" style="54" customWidth="1"/>
    <col min="4" max="4" width="10.33203125" style="54" customWidth="1"/>
    <col min="5" max="5" width="9.6640625" style="54" customWidth="1"/>
    <col min="6" max="6" width="9.21875" style="54" customWidth="1"/>
    <col min="7" max="7" width="9.5546875" style="54" customWidth="1"/>
    <col min="8" max="8" width="10.44140625" style="54" customWidth="1"/>
    <col min="9" max="9" width="1.21875" style="55" customWidth="1"/>
    <col min="10" max="10" width="11.21875" style="54" bestFit="1" customWidth="1"/>
    <col min="11" max="11" width="7.33203125" style="54" customWidth="1"/>
    <col min="12" max="16384" width="15.6640625" style="54"/>
  </cols>
  <sheetData>
    <row r="1" spans="1:13" ht="36.75" customHeight="1">
      <c r="A1" s="189" t="s">
        <v>204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</row>
    <row r="2" spans="1:13" ht="11.25" customHeight="1" thickBot="1"/>
    <row r="3" spans="1:13" ht="22.5" customHeight="1" thickTop="1">
      <c r="A3" s="196" t="s">
        <v>123</v>
      </c>
      <c r="B3" s="193" t="s">
        <v>131</v>
      </c>
      <c r="C3" s="194"/>
      <c r="D3" s="195"/>
      <c r="E3" s="202" t="s">
        <v>124</v>
      </c>
      <c r="F3" s="200" t="s">
        <v>127</v>
      </c>
      <c r="G3" s="201"/>
      <c r="H3" s="198" t="s">
        <v>200</v>
      </c>
      <c r="I3" s="173"/>
      <c r="J3" s="190" t="s">
        <v>202</v>
      </c>
      <c r="K3" s="191"/>
      <c r="L3" s="192"/>
    </row>
    <row r="4" spans="1:13" ht="24.75" customHeight="1" thickBot="1">
      <c r="A4" s="197"/>
      <c r="B4" s="67" t="s">
        <v>28</v>
      </c>
      <c r="C4" s="67" t="s">
        <v>29</v>
      </c>
      <c r="D4" s="67" t="s">
        <v>133</v>
      </c>
      <c r="E4" s="203"/>
      <c r="F4" s="180" t="s">
        <v>128</v>
      </c>
      <c r="G4" s="180" t="s">
        <v>129</v>
      </c>
      <c r="H4" s="199"/>
      <c r="I4" s="173"/>
      <c r="J4" s="175" t="s">
        <v>201</v>
      </c>
      <c r="K4" s="171" t="s">
        <v>195</v>
      </c>
      <c r="L4" s="172" t="s">
        <v>196</v>
      </c>
    </row>
    <row r="5" spans="1:13" ht="35.25" customHeight="1" thickTop="1">
      <c r="A5" s="56" t="s">
        <v>51</v>
      </c>
      <c r="B5" s="57">
        <f>SUMPRODUCT(('1. 청장표창_원본'!$A$7:$A$45=과별집계!A5)*('1. 청장표창_원본'!$B$7:$B$45=$B$4)*('1. 청장표창_원본'!$H$7:$H$45))</f>
        <v>9</v>
      </c>
      <c r="C5" s="57">
        <f>SUMPRODUCT(('1. 청장표창_원본'!$A$7:$A$45=과별집계!A5)*('1. 청장표창_원본'!$B$7:$B$45=$C$4)*('1. 청장표창_원본'!$H$7:$H$45))</f>
        <v>0</v>
      </c>
      <c r="D5" s="57">
        <f>SUMPRODUCT(('1. 청장표창_원본'!$A$7:$A$45=과별집계!A5)*('1. 청장표창_원본'!$B$7:$B$45=$D$4)*('1. 청장표창_원본'!$H$7:$H$45))</f>
        <v>0</v>
      </c>
      <c r="E5" s="185">
        <f>SUM(B5:D5)</f>
        <v>9</v>
      </c>
      <c r="F5" s="181">
        <v>2</v>
      </c>
      <c r="G5" s="181">
        <v>2</v>
      </c>
      <c r="H5" s="186">
        <f t="shared" ref="H5:H14" si="0">+F5+G5+E5</f>
        <v>13</v>
      </c>
      <c r="I5" s="174"/>
      <c r="J5" s="176">
        <v>18</v>
      </c>
      <c r="K5" s="168">
        <f>H5-J5</f>
        <v>-5</v>
      </c>
      <c r="L5" s="170" t="s">
        <v>198</v>
      </c>
      <c r="M5" s="167"/>
    </row>
    <row r="6" spans="1:13" ht="35.25" customHeight="1">
      <c r="A6" s="58" t="s">
        <v>49</v>
      </c>
      <c r="B6" s="57">
        <f>SUMPRODUCT(('1. 청장표창_원본'!$A$7:$A$45=과별집계!A6)*('1. 청장표창_원본'!$B$7:$B$45=$B$4)*('1. 청장표창_원본'!$H$7:$H$45))</f>
        <v>8</v>
      </c>
      <c r="C6" s="57">
        <f>SUMPRODUCT(('1. 청장표창_원본'!$A$7:$A$45=과별집계!A6)*('1. 청장표창_원본'!$B$7:$B$45=$C$4)*('1. 청장표창_원본'!$H$7:$H$45))</f>
        <v>0</v>
      </c>
      <c r="D6" s="57">
        <f>SUMPRODUCT(('1. 청장표창_원본'!$A$7:$A$45=과별집계!A6)*('1. 청장표창_원본'!$B$7:$B$45=$D$4)*('1. 청장표창_원본'!$H$7:$H$45))</f>
        <v>0</v>
      </c>
      <c r="E6" s="185">
        <f t="shared" ref="E6:E13" si="1">SUM(B6:D6)</f>
        <v>8</v>
      </c>
      <c r="F6" s="182">
        <v>1</v>
      </c>
      <c r="G6" s="182">
        <v>3</v>
      </c>
      <c r="H6" s="186">
        <f t="shared" si="0"/>
        <v>12</v>
      </c>
      <c r="I6" s="174"/>
      <c r="J6" s="177">
        <v>13</v>
      </c>
      <c r="K6" s="169">
        <f t="shared" ref="K6:K13" si="2">H6-J6</f>
        <v>-1</v>
      </c>
      <c r="L6" s="166" t="s">
        <v>198</v>
      </c>
    </row>
    <row r="7" spans="1:13" ht="35.25" customHeight="1">
      <c r="A7" s="58" t="s">
        <v>47</v>
      </c>
      <c r="B7" s="57">
        <f>SUMPRODUCT(('1. 청장표창_원본'!$A$7:$A$45=과별집계!A7)*('1. 청장표창_원본'!$B$7:$B$45=$B$4)*('1. 청장표창_원본'!$H$7:$H$45))</f>
        <v>21</v>
      </c>
      <c r="C7" s="57">
        <f>SUMPRODUCT(('1. 청장표창_원본'!$A$7:$A$45=과별집계!A7)*('1. 청장표창_원본'!$B$7:$B$45=$C$4)*('1. 청장표창_원본'!$H$7:$H$45))</f>
        <v>5</v>
      </c>
      <c r="D7" s="57">
        <f>SUMPRODUCT(('1. 청장표창_원본'!$A$7:$A$45=과별집계!A7)*('1. 청장표창_원본'!$B$7:$B$45=$D$4)*('1. 청장표창_원본'!$H$7:$H$45))</f>
        <v>0</v>
      </c>
      <c r="E7" s="185">
        <f t="shared" si="1"/>
        <v>26</v>
      </c>
      <c r="F7" s="182">
        <v>1</v>
      </c>
      <c r="G7" s="182">
        <v>3</v>
      </c>
      <c r="H7" s="186">
        <f t="shared" si="0"/>
        <v>30</v>
      </c>
      <c r="I7" s="174"/>
      <c r="J7" s="177">
        <v>44</v>
      </c>
      <c r="K7" s="169">
        <f t="shared" si="2"/>
        <v>-14</v>
      </c>
      <c r="L7" s="166" t="s">
        <v>198</v>
      </c>
    </row>
    <row r="8" spans="1:13" ht="35.25" customHeight="1">
      <c r="A8" s="58" t="s">
        <v>43</v>
      </c>
      <c r="B8" s="57">
        <f>SUMPRODUCT(('1. 청장표창_원본'!$A$7:$A$45=과별집계!A8)*('1. 청장표창_원본'!$B$7:$B$45=$B$4)*('1. 청장표창_원본'!$H$7:$H$45))</f>
        <v>47</v>
      </c>
      <c r="C8" s="57">
        <f>SUMPRODUCT(('1. 청장표창_원본'!$A$7:$A$45=과별집계!A8)*('1. 청장표창_원본'!$B$7:$B$45=$C$4)*('1. 청장표창_원본'!$H$7:$H$45))</f>
        <v>0</v>
      </c>
      <c r="D8" s="57">
        <f>SUMPRODUCT(('1. 청장표창_원본'!$A$7:$A$45=과별집계!A8)*('1. 청장표창_원본'!$B$7:$B$45=$D$4)*('1. 청장표창_원본'!$H$7:$H$45))</f>
        <v>0</v>
      </c>
      <c r="E8" s="185">
        <f t="shared" si="1"/>
        <v>47</v>
      </c>
      <c r="F8" s="182"/>
      <c r="G8" s="182">
        <v>1</v>
      </c>
      <c r="H8" s="186">
        <f t="shared" si="0"/>
        <v>48</v>
      </c>
      <c r="I8" s="174"/>
      <c r="J8" s="177">
        <v>50</v>
      </c>
      <c r="K8" s="169">
        <f t="shared" si="2"/>
        <v>-2</v>
      </c>
      <c r="L8" s="166" t="s">
        <v>198</v>
      </c>
    </row>
    <row r="9" spans="1:13" ht="35.25" customHeight="1">
      <c r="A9" s="58" t="s">
        <v>46</v>
      </c>
      <c r="B9" s="57">
        <f>SUMPRODUCT(('1. 청장표창_원본'!$A$7:$A$45=과별집계!A9)*('1. 청장표창_원본'!$B$7:$B$45=$B$4)*('1. 청장표창_원본'!$H$7:$H$45))</f>
        <v>58</v>
      </c>
      <c r="C9" s="57">
        <f>SUMPRODUCT(('1. 청장표창_원본'!$A$7:$A$45=과별집계!A9)*('1. 청장표창_원본'!$B$7:$B$45=$C$4)*('1. 청장표창_원본'!$H$7:$H$45))</f>
        <v>8</v>
      </c>
      <c r="D9" s="57">
        <f>SUMPRODUCT(('1. 청장표창_원본'!$A$7:$A$45=과별집계!A9)*('1. 청장표창_원본'!$B$7:$B$45=$D$4)*('1. 청장표창_원본'!$H$7:$H$45))</f>
        <v>100</v>
      </c>
      <c r="E9" s="185">
        <f t="shared" si="1"/>
        <v>166</v>
      </c>
      <c r="F9" s="182">
        <v>1</v>
      </c>
      <c r="G9" s="182"/>
      <c r="H9" s="186">
        <f t="shared" si="0"/>
        <v>167</v>
      </c>
      <c r="I9" s="174"/>
      <c r="J9" s="177">
        <v>169</v>
      </c>
      <c r="K9" s="169">
        <f t="shared" si="2"/>
        <v>-2</v>
      </c>
      <c r="L9" s="166" t="s">
        <v>198</v>
      </c>
    </row>
    <row r="10" spans="1:13" ht="35.25" customHeight="1">
      <c r="A10" s="58" t="s">
        <v>44</v>
      </c>
      <c r="B10" s="57">
        <f>SUMPRODUCT(('1. 청장표창_원본'!$A$7:$A$45=과별집계!A10)*('1. 청장표창_원본'!$B$7:$B$45=$B$4)*('1. 청장표창_원본'!$H$7:$H$45))</f>
        <v>3</v>
      </c>
      <c r="C10" s="57">
        <f>SUMPRODUCT(('1. 청장표창_원본'!$A$7:$A$45=과별집계!A10)*('1. 청장표창_원본'!$B$7:$B$45=$C$4)*('1. 청장표창_원본'!$H$7:$H$45))</f>
        <v>7</v>
      </c>
      <c r="D10" s="57">
        <f>SUMPRODUCT(('1. 청장표창_원본'!$A$7:$A$45=과별집계!A10)*('1. 청장표창_원본'!$B$7:$B$45=$D$4)*('1. 청장표창_원본'!$H$7:$H$45))</f>
        <v>0</v>
      </c>
      <c r="E10" s="185">
        <f t="shared" si="1"/>
        <v>10</v>
      </c>
      <c r="F10" s="182">
        <v>1</v>
      </c>
      <c r="G10" s="182">
        <v>1</v>
      </c>
      <c r="H10" s="186">
        <f t="shared" si="0"/>
        <v>12</v>
      </c>
      <c r="I10" s="174"/>
      <c r="J10" s="177">
        <v>12</v>
      </c>
      <c r="K10" s="169">
        <f t="shared" si="2"/>
        <v>0</v>
      </c>
      <c r="L10" s="166"/>
    </row>
    <row r="11" spans="1:13" ht="35.25" customHeight="1">
      <c r="A11" s="58" t="s">
        <v>50</v>
      </c>
      <c r="B11" s="57">
        <f>SUMPRODUCT(('1. 청장표창_원본'!$A$7:$A$45=과별집계!A11)*('1. 청장표창_원본'!$B$7:$B$45=$B$4)*('1. 청장표창_원본'!$H$7:$H$45))</f>
        <v>15</v>
      </c>
      <c r="C11" s="57">
        <f>SUMPRODUCT(('1. 청장표창_원본'!$A$7:$A$45=과별집계!A11)*('1. 청장표창_원본'!$B$7:$B$45=$C$4)*('1. 청장표창_원본'!$H$7:$H$45))</f>
        <v>300</v>
      </c>
      <c r="D11" s="57">
        <f>SUMPRODUCT(('1. 청장표창_원본'!$A$7:$A$45=과별집계!A11)*('1. 청장표창_원본'!$B$7:$B$45=$D$4)*('1. 청장표창_원본'!$H$7:$H$45))</f>
        <v>2</v>
      </c>
      <c r="E11" s="185">
        <f t="shared" si="1"/>
        <v>317</v>
      </c>
      <c r="F11" s="182">
        <v>1</v>
      </c>
      <c r="G11" s="182">
        <v>3</v>
      </c>
      <c r="H11" s="186">
        <f t="shared" si="0"/>
        <v>321</v>
      </c>
      <c r="I11" s="174"/>
      <c r="J11" s="177">
        <v>329</v>
      </c>
      <c r="K11" s="169">
        <f t="shared" si="2"/>
        <v>-8</v>
      </c>
      <c r="L11" s="166" t="s">
        <v>198</v>
      </c>
    </row>
    <row r="12" spans="1:13" ht="35.25" customHeight="1">
      <c r="A12" s="58" t="s">
        <v>52</v>
      </c>
      <c r="B12" s="57">
        <f>SUMPRODUCT(('1. 청장표창_원본'!$A$7:$A$45=과별집계!A12)*('1. 청장표창_원본'!$B$7:$B$45=$B$4)*('1. 청장표창_원본'!$H$7:$H$45))</f>
        <v>20</v>
      </c>
      <c r="C12" s="57">
        <f>SUMPRODUCT(('1. 청장표창_원본'!$A$7:$A$45=과별집계!A12)*('1. 청장표창_원본'!$B$7:$B$45=$C$4)*('1. 청장표창_원본'!$H$7:$H$45))</f>
        <v>400</v>
      </c>
      <c r="D12" s="57">
        <f>SUMPRODUCT(('1. 청장표창_원본'!$A$7:$A$45=과별집계!A12)*('1. 청장표창_원본'!$B$7:$B$45=$D$4)*('1. 청장표창_원본'!$H$7:$H$45))</f>
        <v>1</v>
      </c>
      <c r="E12" s="185">
        <f t="shared" si="1"/>
        <v>421</v>
      </c>
      <c r="F12" s="182">
        <v>1</v>
      </c>
      <c r="G12" s="182">
        <v>2</v>
      </c>
      <c r="H12" s="186">
        <f t="shared" si="0"/>
        <v>424</v>
      </c>
      <c r="I12" s="174"/>
      <c r="J12" s="177">
        <v>374</v>
      </c>
      <c r="K12" s="169">
        <f t="shared" si="2"/>
        <v>50</v>
      </c>
      <c r="L12" s="166" t="s">
        <v>197</v>
      </c>
    </row>
    <row r="13" spans="1:13" ht="35.25" customHeight="1">
      <c r="A13" s="58" t="s">
        <v>190</v>
      </c>
      <c r="B13" s="57">
        <f>SUMPRODUCT(('1. 청장표창_원본'!$A$7:$A$45=과별집계!A13)*('1. 청장표창_원본'!$B$7:$B$45=$B$4)*('1. 청장표창_원본'!$H$7:$H$45))</f>
        <v>2</v>
      </c>
      <c r="C13" s="57">
        <f>SUMPRODUCT(('1. 청장표창_원본'!$A$7:$A$45=과별집계!A13)*('1. 청장표창_원본'!$B$7:$B$45=$C$4)*('1. 청장표창_원본'!$H$7:$H$45))</f>
        <v>0</v>
      </c>
      <c r="D13" s="57">
        <f>SUMPRODUCT(('1. 청장표창_원본'!$A$7:$A$45=과별집계!A13)*('1. 청장표창_원본'!$B$7:$B$45=$D$4)*('1. 청장표창_원본'!$H$7:$H$45))</f>
        <v>0</v>
      </c>
      <c r="E13" s="185">
        <f t="shared" si="1"/>
        <v>2</v>
      </c>
      <c r="F13" s="182"/>
      <c r="G13" s="182">
        <v>2</v>
      </c>
      <c r="H13" s="186">
        <f t="shared" si="0"/>
        <v>4</v>
      </c>
      <c r="I13" s="174"/>
      <c r="J13" s="177">
        <v>1</v>
      </c>
      <c r="K13" s="168">
        <f t="shared" si="2"/>
        <v>3</v>
      </c>
      <c r="L13" s="165" t="s">
        <v>199</v>
      </c>
    </row>
    <row r="14" spans="1:13" s="61" customFormat="1" ht="35.25" customHeight="1" thickBot="1">
      <c r="A14" s="59" t="s">
        <v>26</v>
      </c>
      <c r="B14" s="60">
        <f t="shared" ref="B14:E14" si="3">SUM(B5:B13)</f>
        <v>183</v>
      </c>
      <c r="C14" s="60">
        <f t="shared" si="3"/>
        <v>720</v>
      </c>
      <c r="D14" s="60">
        <f t="shared" si="3"/>
        <v>103</v>
      </c>
      <c r="E14" s="65">
        <f t="shared" si="3"/>
        <v>1006</v>
      </c>
      <c r="F14" s="183">
        <f>SUM(F5:F13)</f>
        <v>8</v>
      </c>
      <c r="G14" s="183">
        <f>SUM(G5:G13)</f>
        <v>17</v>
      </c>
      <c r="H14" s="187">
        <f t="shared" si="0"/>
        <v>1031</v>
      </c>
      <c r="I14" s="174"/>
      <c r="J14" s="162">
        <f>SUM(J5:J13)</f>
        <v>1010</v>
      </c>
      <c r="K14" s="60">
        <f>H14-J14</f>
        <v>21</v>
      </c>
      <c r="L14" s="164"/>
    </row>
    <row r="15" spans="1:13" ht="35.25" customHeight="1" thickBot="1">
      <c r="A15" s="62" t="s">
        <v>132</v>
      </c>
      <c r="B15" s="63">
        <v>206</v>
      </c>
      <c r="C15" s="63">
        <v>677</v>
      </c>
      <c r="D15" s="66">
        <v>102</v>
      </c>
      <c r="E15" s="179">
        <f>SUM(B15:D15)</f>
        <v>985</v>
      </c>
      <c r="F15" s="184">
        <v>8</v>
      </c>
      <c r="G15" s="184">
        <v>17</v>
      </c>
      <c r="H15" s="188">
        <f>E15+F15+G15</f>
        <v>1010</v>
      </c>
      <c r="I15" s="174"/>
      <c r="J15" s="178"/>
      <c r="K15" s="66"/>
      <c r="L15" s="163"/>
    </row>
    <row r="16" spans="1:13" ht="28.5" customHeight="1">
      <c r="A16" s="64" t="s">
        <v>125</v>
      </c>
    </row>
    <row r="17" spans="1:7" ht="23.25" customHeight="1">
      <c r="A17" s="64"/>
      <c r="F17" s="64"/>
      <c r="G17" s="64"/>
    </row>
    <row r="18" spans="1:7" ht="23.25" customHeight="1">
      <c r="A18" s="64" t="s">
        <v>126</v>
      </c>
      <c r="F18" s="64"/>
      <c r="G18" s="64"/>
    </row>
  </sheetData>
  <mergeCells count="7">
    <mergeCell ref="A1:L1"/>
    <mergeCell ref="J3:L3"/>
    <mergeCell ref="B3:D3"/>
    <mergeCell ref="A3:A4"/>
    <mergeCell ref="H3:H4"/>
    <mergeCell ref="F3:G3"/>
    <mergeCell ref="E3:E4"/>
  </mergeCells>
  <phoneticPr fontId="26" type="noConversion"/>
  <printOptions horizontalCentered="1" verticalCentered="1"/>
  <pageMargins left="0.7086111307144165" right="0.7086111307144165" top="0.94486111402511597" bottom="0.74763888120651245" header="0.51152777671813965" footer="0.31486111879348755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84"/>
  <sheetViews>
    <sheetView view="pageBreakPreview" topLeftCell="A28" zoomScaleSheetLayoutView="100" workbookViewId="0">
      <selection activeCell="C40" sqref="C40"/>
    </sheetView>
  </sheetViews>
  <sheetFormatPr defaultColWidth="8.88671875" defaultRowHeight="13.5"/>
  <cols>
    <col min="1" max="1" width="12.109375" style="8" customWidth="1"/>
    <col min="2" max="2" width="8.21875" style="8" bestFit="1" customWidth="1"/>
    <col min="3" max="3" width="35.33203125" style="10" bestFit="1" customWidth="1"/>
    <col min="4" max="4" width="6.33203125" style="10" customWidth="1"/>
    <col min="5" max="5" width="6.5546875" style="10" customWidth="1"/>
    <col min="6" max="8" width="6.33203125" style="10" customWidth="1"/>
    <col min="9" max="9" width="4.5546875" style="11" bestFit="1" customWidth="1"/>
    <col min="10" max="10" width="63.109375" style="11" customWidth="1"/>
    <col min="11" max="17" width="8.88671875" style="8"/>
    <col min="18" max="16384" width="8.88671875" style="9"/>
  </cols>
  <sheetData>
    <row r="1" spans="1:17" s="3" customFormat="1" ht="45" customHeight="1">
      <c r="A1" s="211" t="s">
        <v>189</v>
      </c>
      <c r="B1" s="211"/>
      <c r="C1" s="211"/>
      <c r="D1" s="211"/>
      <c r="E1" s="211"/>
      <c r="F1" s="211"/>
      <c r="G1" s="211"/>
      <c r="H1" s="211"/>
      <c r="I1" s="211"/>
      <c r="J1" s="211"/>
      <c r="K1" s="2"/>
      <c r="L1" s="2"/>
      <c r="M1" s="2"/>
      <c r="N1" s="2"/>
      <c r="O1" s="2"/>
      <c r="P1" s="2"/>
      <c r="Q1" s="2"/>
    </row>
    <row r="2" spans="1:17" s="3" customFormat="1" ht="23.25" customHeight="1" thickBo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"/>
      <c r="L2" s="2"/>
      <c r="M2" s="2"/>
      <c r="N2" s="2"/>
      <c r="O2" s="2"/>
      <c r="P2" s="2"/>
      <c r="Q2" s="2"/>
    </row>
    <row r="3" spans="1:17" s="3" customFormat="1" ht="23.1" customHeight="1">
      <c r="A3" s="212" t="s">
        <v>40</v>
      </c>
      <c r="B3" s="207" t="s">
        <v>41</v>
      </c>
      <c r="C3" s="207" t="s">
        <v>90</v>
      </c>
      <c r="D3" s="218" t="s">
        <v>10</v>
      </c>
      <c r="E3" s="218"/>
      <c r="F3" s="218"/>
      <c r="G3" s="218"/>
      <c r="H3" s="218"/>
      <c r="I3" s="207" t="s">
        <v>45</v>
      </c>
      <c r="J3" s="215" t="s">
        <v>22</v>
      </c>
      <c r="K3" s="2"/>
      <c r="L3" s="2"/>
      <c r="M3" s="2"/>
      <c r="N3" s="2"/>
      <c r="O3" s="2"/>
      <c r="P3" s="2"/>
      <c r="Q3" s="2"/>
    </row>
    <row r="4" spans="1:17" s="3" customFormat="1" ht="23.1" customHeight="1">
      <c r="A4" s="213"/>
      <c r="B4" s="208"/>
      <c r="C4" s="208"/>
      <c r="D4" s="219" t="s">
        <v>30</v>
      </c>
      <c r="E4" s="219"/>
      <c r="F4" s="220" t="s">
        <v>42</v>
      </c>
      <c r="G4" s="220"/>
      <c r="H4" s="219" t="s">
        <v>26</v>
      </c>
      <c r="I4" s="208"/>
      <c r="J4" s="216"/>
      <c r="K4" s="2"/>
      <c r="L4" s="2"/>
      <c r="M4" s="2"/>
      <c r="N4" s="2"/>
      <c r="O4" s="2"/>
      <c r="P4" s="2"/>
      <c r="Q4" s="2"/>
    </row>
    <row r="5" spans="1:17" s="3" customFormat="1" ht="23.1" customHeight="1" thickBot="1">
      <c r="A5" s="214"/>
      <c r="B5" s="209"/>
      <c r="C5" s="209"/>
      <c r="D5" s="79" t="s">
        <v>24</v>
      </c>
      <c r="E5" s="79" t="s">
        <v>25</v>
      </c>
      <c r="F5" s="79" t="s">
        <v>24</v>
      </c>
      <c r="G5" s="79" t="s">
        <v>25</v>
      </c>
      <c r="H5" s="221"/>
      <c r="I5" s="209"/>
      <c r="J5" s="217"/>
      <c r="K5" s="2"/>
      <c r="L5" s="2"/>
      <c r="M5" s="2"/>
      <c r="N5" s="2"/>
      <c r="O5" s="2"/>
      <c r="P5" s="2"/>
      <c r="Q5" s="2"/>
    </row>
    <row r="6" spans="1:17" s="3" customFormat="1" ht="23.1" customHeight="1" thickTop="1">
      <c r="A6" s="204" t="s">
        <v>38</v>
      </c>
      <c r="B6" s="205"/>
      <c r="C6" s="205"/>
      <c r="D6" s="205"/>
      <c r="E6" s="205"/>
      <c r="F6" s="205"/>
      <c r="G6" s="205"/>
      <c r="H6" s="205"/>
      <c r="I6" s="205"/>
      <c r="J6" s="206"/>
    </row>
    <row r="7" spans="1:17" s="4" customFormat="1" ht="30" customHeight="1">
      <c r="A7" s="68" t="s">
        <v>51</v>
      </c>
      <c r="B7" s="80" t="s">
        <v>185</v>
      </c>
      <c r="C7" s="95" t="s">
        <v>145</v>
      </c>
      <c r="D7" s="88">
        <v>5</v>
      </c>
      <c r="E7" s="83"/>
      <c r="F7" s="83"/>
      <c r="G7" s="83"/>
      <c r="H7" s="81">
        <f>SUM(D7:G7)</f>
        <v>5</v>
      </c>
      <c r="I7" s="89" t="s">
        <v>33</v>
      </c>
      <c r="J7" s="91" t="s">
        <v>148</v>
      </c>
    </row>
    <row r="8" spans="1:17" s="4" customFormat="1" ht="30" customHeight="1">
      <c r="A8" s="68" t="s">
        <v>51</v>
      </c>
      <c r="B8" s="80" t="s">
        <v>185</v>
      </c>
      <c r="C8" s="95" t="s">
        <v>143</v>
      </c>
      <c r="D8" s="88">
        <v>2</v>
      </c>
      <c r="E8" s="83"/>
      <c r="F8" s="83"/>
      <c r="G8" s="83"/>
      <c r="H8" s="81">
        <f t="shared" ref="H8:H18" si="0">SUM(D8:G8)</f>
        <v>2</v>
      </c>
      <c r="I8" s="89" t="s">
        <v>23</v>
      </c>
      <c r="J8" s="92" t="s">
        <v>147</v>
      </c>
    </row>
    <row r="9" spans="1:17" s="4" customFormat="1" ht="30" customHeight="1">
      <c r="A9" s="68" t="s">
        <v>51</v>
      </c>
      <c r="B9" s="80" t="s">
        <v>185</v>
      </c>
      <c r="C9" s="95" t="s">
        <v>144</v>
      </c>
      <c r="D9" s="88">
        <v>2</v>
      </c>
      <c r="E9" s="83"/>
      <c r="F9" s="83"/>
      <c r="G9" s="83"/>
      <c r="H9" s="81">
        <f t="shared" si="0"/>
        <v>2</v>
      </c>
      <c r="I9" s="89" t="s">
        <v>33</v>
      </c>
      <c r="J9" s="92" t="s">
        <v>146</v>
      </c>
    </row>
    <row r="10" spans="1:17" s="4" customFormat="1" ht="30" customHeight="1">
      <c r="A10" s="68" t="s">
        <v>49</v>
      </c>
      <c r="B10" s="80" t="s">
        <v>185</v>
      </c>
      <c r="C10" s="95" t="s">
        <v>149</v>
      </c>
      <c r="D10" s="88">
        <v>6</v>
      </c>
      <c r="E10" s="83"/>
      <c r="F10" s="83"/>
      <c r="G10" s="83"/>
      <c r="H10" s="81">
        <f t="shared" si="0"/>
        <v>6</v>
      </c>
      <c r="I10" s="89" t="s">
        <v>33</v>
      </c>
      <c r="J10" s="93" t="s">
        <v>151</v>
      </c>
    </row>
    <row r="11" spans="1:17" s="4" customFormat="1" ht="30" customHeight="1">
      <c r="A11" s="68" t="s">
        <v>49</v>
      </c>
      <c r="B11" s="80" t="s">
        <v>185</v>
      </c>
      <c r="C11" s="95" t="s">
        <v>149</v>
      </c>
      <c r="D11" s="88">
        <v>1</v>
      </c>
      <c r="E11" s="83"/>
      <c r="F11" s="83"/>
      <c r="G11" s="83"/>
      <c r="H11" s="81">
        <f t="shared" si="0"/>
        <v>1</v>
      </c>
      <c r="I11" s="89" t="s">
        <v>33</v>
      </c>
      <c r="J11" s="93" t="s">
        <v>154</v>
      </c>
    </row>
    <row r="12" spans="1:17" s="4" customFormat="1" ht="30.75" customHeight="1">
      <c r="A12" s="68" t="s">
        <v>49</v>
      </c>
      <c r="B12" s="80" t="s">
        <v>185</v>
      </c>
      <c r="C12" s="95" t="s">
        <v>150</v>
      </c>
      <c r="D12" s="83"/>
      <c r="E12" s="83"/>
      <c r="F12" s="83">
        <v>1</v>
      </c>
      <c r="G12" s="83"/>
      <c r="H12" s="81">
        <f t="shared" si="0"/>
        <v>1</v>
      </c>
      <c r="I12" s="89" t="s">
        <v>153</v>
      </c>
      <c r="J12" s="93" t="s">
        <v>152</v>
      </c>
    </row>
    <row r="13" spans="1:17" s="4" customFormat="1" ht="30" customHeight="1">
      <c r="A13" s="69" t="s">
        <v>47</v>
      </c>
      <c r="B13" s="80" t="s">
        <v>186</v>
      </c>
      <c r="C13" s="95" t="s">
        <v>193</v>
      </c>
      <c r="D13" s="88"/>
      <c r="E13" s="88">
        <v>5</v>
      </c>
      <c r="F13" s="88"/>
      <c r="G13" s="84"/>
      <c r="H13" s="81">
        <f t="shared" si="0"/>
        <v>5</v>
      </c>
      <c r="I13" s="89" t="s">
        <v>163</v>
      </c>
      <c r="J13" s="93" t="s">
        <v>194</v>
      </c>
    </row>
    <row r="14" spans="1:17" s="4" customFormat="1" ht="30" customHeight="1">
      <c r="A14" s="69" t="s">
        <v>47</v>
      </c>
      <c r="B14" s="80" t="s">
        <v>185</v>
      </c>
      <c r="C14" s="95" t="s">
        <v>157</v>
      </c>
      <c r="D14" s="88">
        <v>5</v>
      </c>
      <c r="E14" s="88"/>
      <c r="F14" s="98"/>
      <c r="G14" s="84"/>
      <c r="H14" s="81">
        <f t="shared" si="0"/>
        <v>5</v>
      </c>
      <c r="I14" s="89" t="s">
        <v>163</v>
      </c>
      <c r="J14" s="93" t="s">
        <v>161</v>
      </c>
    </row>
    <row r="15" spans="1:17" s="4" customFormat="1" ht="30" customHeight="1">
      <c r="A15" s="69" t="s">
        <v>47</v>
      </c>
      <c r="B15" s="80" t="s">
        <v>185</v>
      </c>
      <c r="C15" s="95" t="s">
        <v>159</v>
      </c>
      <c r="D15" s="88">
        <v>5</v>
      </c>
      <c r="E15" s="88"/>
      <c r="F15" s="98"/>
      <c r="G15" s="84"/>
      <c r="H15" s="81">
        <f t="shared" si="0"/>
        <v>5</v>
      </c>
      <c r="I15" s="89" t="s">
        <v>164</v>
      </c>
      <c r="J15" s="93" t="s">
        <v>162</v>
      </c>
    </row>
    <row r="16" spans="1:17" s="4" customFormat="1" ht="30" customHeight="1">
      <c r="A16" s="69" t="s">
        <v>47</v>
      </c>
      <c r="B16" s="80" t="s">
        <v>185</v>
      </c>
      <c r="C16" s="95" t="s">
        <v>155</v>
      </c>
      <c r="D16" s="88">
        <v>5</v>
      </c>
      <c r="E16" s="88"/>
      <c r="F16" s="98"/>
      <c r="G16" s="84"/>
      <c r="H16" s="81">
        <f t="shared" si="0"/>
        <v>5</v>
      </c>
      <c r="I16" s="89" t="s">
        <v>153</v>
      </c>
      <c r="J16" s="93" t="s">
        <v>160</v>
      </c>
    </row>
    <row r="17" spans="1:17" s="4" customFormat="1" ht="30" customHeight="1">
      <c r="A17" s="69" t="s">
        <v>47</v>
      </c>
      <c r="B17" s="80" t="s">
        <v>185</v>
      </c>
      <c r="C17" s="95" t="s">
        <v>156</v>
      </c>
      <c r="D17" s="88">
        <v>3</v>
      </c>
      <c r="E17" s="88"/>
      <c r="F17" s="98"/>
      <c r="G17" s="84"/>
      <c r="H17" s="81">
        <f t="shared" si="0"/>
        <v>3</v>
      </c>
      <c r="I17" s="89" t="s">
        <v>33</v>
      </c>
      <c r="J17" s="93" t="s">
        <v>165</v>
      </c>
    </row>
    <row r="18" spans="1:17" s="4" customFormat="1" ht="30" customHeight="1">
      <c r="A18" s="69" t="s">
        <v>47</v>
      </c>
      <c r="B18" s="80" t="s">
        <v>185</v>
      </c>
      <c r="C18" s="95" t="s">
        <v>158</v>
      </c>
      <c r="D18" s="88"/>
      <c r="E18" s="88">
        <v>3</v>
      </c>
      <c r="F18" s="99"/>
      <c r="G18" s="84"/>
      <c r="H18" s="81">
        <f t="shared" si="0"/>
        <v>3</v>
      </c>
      <c r="I18" s="89" t="s">
        <v>33</v>
      </c>
      <c r="J18" s="90" t="s">
        <v>166</v>
      </c>
    </row>
    <row r="19" spans="1:17" s="3" customFormat="1" ht="30" customHeight="1">
      <c r="A19" s="69" t="s">
        <v>50</v>
      </c>
      <c r="B19" s="80" t="s">
        <v>185</v>
      </c>
      <c r="C19" s="96" t="s">
        <v>9</v>
      </c>
      <c r="D19" s="84">
        <v>3</v>
      </c>
      <c r="E19" s="84"/>
      <c r="F19" s="84"/>
      <c r="G19" s="84"/>
      <c r="H19" s="82">
        <f t="shared" ref="H19:H45" si="1">SUM(D19:G19)</f>
        <v>3</v>
      </c>
      <c r="I19" s="13" t="s">
        <v>33</v>
      </c>
      <c r="J19" s="70" t="s">
        <v>14</v>
      </c>
      <c r="K19" s="2"/>
      <c r="L19" s="2"/>
      <c r="M19" s="2"/>
      <c r="N19" s="2"/>
      <c r="O19" s="2"/>
      <c r="P19" s="2"/>
      <c r="Q19" s="2"/>
    </row>
    <row r="20" spans="1:17" s="3" customFormat="1" ht="30" customHeight="1">
      <c r="A20" s="69" t="s">
        <v>50</v>
      </c>
      <c r="B20" s="80" t="s">
        <v>185</v>
      </c>
      <c r="C20" s="96" t="s">
        <v>8</v>
      </c>
      <c r="D20" s="84">
        <v>3</v>
      </c>
      <c r="E20" s="84"/>
      <c r="F20" s="84"/>
      <c r="G20" s="84"/>
      <c r="H20" s="82">
        <f t="shared" si="1"/>
        <v>3</v>
      </c>
      <c r="I20" s="13" t="s">
        <v>33</v>
      </c>
      <c r="J20" s="70" t="s">
        <v>17</v>
      </c>
      <c r="K20" s="2"/>
      <c r="L20" s="2"/>
      <c r="M20" s="2"/>
      <c r="N20" s="2"/>
      <c r="O20" s="2"/>
      <c r="P20" s="2"/>
      <c r="Q20" s="2"/>
    </row>
    <row r="21" spans="1:17" s="3" customFormat="1" ht="30" customHeight="1">
      <c r="A21" s="69" t="s">
        <v>50</v>
      </c>
      <c r="B21" s="80" t="s">
        <v>185</v>
      </c>
      <c r="C21" s="96" t="s">
        <v>12</v>
      </c>
      <c r="D21" s="84">
        <v>3</v>
      </c>
      <c r="E21" s="84"/>
      <c r="F21" s="84"/>
      <c r="G21" s="84"/>
      <c r="H21" s="82">
        <f t="shared" si="1"/>
        <v>3</v>
      </c>
      <c r="I21" s="13" t="s">
        <v>33</v>
      </c>
      <c r="J21" s="70" t="s">
        <v>117</v>
      </c>
      <c r="K21" s="2"/>
      <c r="L21" s="2"/>
      <c r="M21" s="2"/>
      <c r="N21" s="2"/>
      <c r="O21" s="2"/>
      <c r="P21" s="2"/>
      <c r="Q21" s="2"/>
    </row>
    <row r="22" spans="1:17" s="3" customFormat="1" ht="30" customHeight="1">
      <c r="A22" s="69" t="s">
        <v>50</v>
      </c>
      <c r="B22" s="80" t="s">
        <v>185</v>
      </c>
      <c r="C22" s="96" t="s">
        <v>13</v>
      </c>
      <c r="D22" s="84">
        <v>3</v>
      </c>
      <c r="E22" s="84"/>
      <c r="F22" s="84"/>
      <c r="G22" s="84"/>
      <c r="H22" s="82">
        <f t="shared" si="1"/>
        <v>3</v>
      </c>
      <c r="I22" s="13" t="s">
        <v>33</v>
      </c>
      <c r="J22" s="70" t="s">
        <v>2</v>
      </c>
      <c r="K22" s="2"/>
      <c r="L22" s="2"/>
      <c r="M22" s="2"/>
      <c r="N22" s="2"/>
      <c r="O22" s="2"/>
      <c r="P22" s="2"/>
      <c r="Q22" s="2"/>
    </row>
    <row r="23" spans="1:17" s="3" customFormat="1" ht="30" customHeight="1">
      <c r="A23" s="69" t="s">
        <v>50</v>
      </c>
      <c r="B23" s="80" t="s">
        <v>185</v>
      </c>
      <c r="C23" s="96" t="s">
        <v>7</v>
      </c>
      <c r="D23" s="84">
        <v>3</v>
      </c>
      <c r="E23" s="84"/>
      <c r="F23" s="84"/>
      <c r="G23" s="84"/>
      <c r="H23" s="82">
        <f t="shared" si="1"/>
        <v>3</v>
      </c>
      <c r="I23" s="13" t="s">
        <v>33</v>
      </c>
      <c r="J23" s="70" t="s">
        <v>137</v>
      </c>
      <c r="K23" s="2"/>
      <c r="L23" s="2"/>
      <c r="M23" s="2"/>
      <c r="N23" s="2"/>
      <c r="O23" s="2"/>
      <c r="P23" s="2"/>
      <c r="Q23" s="2"/>
    </row>
    <row r="24" spans="1:17" s="3" customFormat="1" ht="33.75" customHeight="1">
      <c r="A24" s="69" t="s">
        <v>50</v>
      </c>
      <c r="B24" s="80" t="s">
        <v>186</v>
      </c>
      <c r="C24" s="96" t="s">
        <v>36</v>
      </c>
      <c r="D24" s="84"/>
      <c r="E24" s="84"/>
      <c r="F24" s="84">
        <v>300</v>
      </c>
      <c r="G24" s="84"/>
      <c r="H24" s="82">
        <f t="shared" si="1"/>
        <v>300</v>
      </c>
      <c r="I24" s="13" t="s">
        <v>33</v>
      </c>
      <c r="J24" s="70" t="s">
        <v>118</v>
      </c>
      <c r="K24" s="2"/>
      <c r="L24" s="2"/>
      <c r="M24" s="2"/>
      <c r="N24" s="2"/>
      <c r="O24" s="2"/>
      <c r="P24" s="2"/>
      <c r="Q24" s="2"/>
    </row>
    <row r="25" spans="1:17" s="3" customFormat="1" ht="30" customHeight="1">
      <c r="A25" s="69" t="s">
        <v>50</v>
      </c>
      <c r="B25" s="80" t="s">
        <v>187</v>
      </c>
      <c r="C25" s="96" t="s">
        <v>19</v>
      </c>
      <c r="D25" s="84"/>
      <c r="E25" s="84"/>
      <c r="F25" s="84">
        <v>2</v>
      </c>
      <c r="G25" s="84"/>
      <c r="H25" s="82">
        <f t="shared" si="1"/>
        <v>2</v>
      </c>
      <c r="I25" s="13" t="s">
        <v>33</v>
      </c>
      <c r="J25" s="70" t="s">
        <v>134</v>
      </c>
      <c r="K25" s="2"/>
      <c r="L25" s="2"/>
      <c r="M25" s="2"/>
      <c r="N25" s="2"/>
      <c r="O25" s="2"/>
      <c r="P25" s="2"/>
      <c r="Q25" s="2"/>
    </row>
    <row r="26" spans="1:17" s="3" customFormat="1" ht="30" customHeight="1">
      <c r="A26" s="68" t="s">
        <v>52</v>
      </c>
      <c r="B26" s="80" t="s">
        <v>186</v>
      </c>
      <c r="C26" s="97" t="s">
        <v>18</v>
      </c>
      <c r="D26" s="83"/>
      <c r="E26" s="83"/>
      <c r="F26" s="84">
        <v>400</v>
      </c>
      <c r="G26" s="84"/>
      <c r="H26" s="82">
        <f t="shared" si="1"/>
        <v>400</v>
      </c>
      <c r="I26" s="13" t="s">
        <v>32</v>
      </c>
      <c r="J26" s="70" t="s">
        <v>3</v>
      </c>
      <c r="K26" s="2"/>
      <c r="L26" s="2"/>
      <c r="M26" s="2"/>
      <c r="N26" s="2"/>
      <c r="O26" s="2"/>
      <c r="P26" s="2"/>
      <c r="Q26" s="2"/>
    </row>
    <row r="27" spans="1:17" s="3" customFormat="1" ht="30" customHeight="1">
      <c r="A27" s="68" t="s">
        <v>52</v>
      </c>
      <c r="B27" s="80" t="s">
        <v>187</v>
      </c>
      <c r="C27" s="97" t="s">
        <v>136</v>
      </c>
      <c r="D27" s="83"/>
      <c r="E27" s="83"/>
      <c r="F27" s="84">
        <v>1</v>
      </c>
      <c r="G27" s="84"/>
      <c r="H27" s="82">
        <f t="shared" si="1"/>
        <v>1</v>
      </c>
      <c r="I27" s="13" t="s">
        <v>32</v>
      </c>
      <c r="J27" s="70" t="s">
        <v>135</v>
      </c>
      <c r="K27" s="2"/>
      <c r="L27" s="2"/>
      <c r="M27" s="2"/>
      <c r="N27" s="2"/>
      <c r="O27" s="2"/>
      <c r="P27" s="2"/>
      <c r="Q27" s="2"/>
    </row>
    <row r="28" spans="1:17" s="3" customFormat="1" ht="30" customHeight="1">
      <c r="A28" s="68" t="s">
        <v>52</v>
      </c>
      <c r="B28" s="80" t="s">
        <v>185</v>
      </c>
      <c r="C28" s="97" t="s">
        <v>11</v>
      </c>
      <c r="D28" s="83">
        <v>10</v>
      </c>
      <c r="E28" s="83"/>
      <c r="F28" s="84"/>
      <c r="G28" s="84"/>
      <c r="H28" s="82">
        <f t="shared" si="1"/>
        <v>10</v>
      </c>
      <c r="I28" s="13" t="s">
        <v>33</v>
      </c>
      <c r="J28" s="70" t="s">
        <v>16</v>
      </c>
      <c r="K28" s="2"/>
      <c r="L28" s="2"/>
      <c r="M28" s="2"/>
      <c r="N28" s="2"/>
      <c r="O28" s="2"/>
      <c r="P28" s="2"/>
      <c r="Q28" s="2"/>
    </row>
    <row r="29" spans="1:17" s="3" customFormat="1" ht="30" customHeight="1">
      <c r="A29" s="68" t="s">
        <v>52</v>
      </c>
      <c r="B29" s="80" t="s">
        <v>185</v>
      </c>
      <c r="C29" s="97" t="s">
        <v>34</v>
      </c>
      <c r="D29" s="83"/>
      <c r="E29" s="83"/>
      <c r="F29" s="84">
        <v>10</v>
      </c>
      <c r="G29" s="84"/>
      <c r="H29" s="82">
        <f t="shared" si="1"/>
        <v>10</v>
      </c>
      <c r="I29" s="13" t="s">
        <v>33</v>
      </c>
      <c r="J29" s="70" t="s">
        <v>15</v>
      </c>
      <c r="K29" s="2"/>
      <c r="L29" s="2"/>
      <c r="M29" s="2"/>
      <c r="N29" s="2"/>
      <c r="O29" s="2"/>
      <c r="P29" s="2"/>
      <c r="Q29" s="2"/>
    </row>
    <row r="30" spans="1:17" s="3" customFormat="1" ht="30" customHeight="1">
      <c r="A30" s="69" t="s">
        <v>43</v>
      </c>
      <c r="B30" s="80" t="s">
        <v>185</v>
      </c>
      <c r="C30" s="95" t="s">
        <v>169</v>
      </c>
      <c r="D30" s="88">
        <v>3</v>
      </c>
      <c r="E30" s="88"/>
      <c r="F30" s="88"/>
      <c r="G30" s="88"/>
      <c r="H30" s="82">
        <f t="shared" si="1"/>
        <v>3</v>
      </c>
      <c r="I30" s="89" t="s">
        <v>33</v>
      </c>
      <c r="J30" s="94" t="s">
        <v>173</v>
      </c>
      <c r="K30" s="2"/>
      <c r="L30" s="2"/>
      <c r="M30" s="2"/>
      <c r="N30" s="2"/>
      <c r="O30" s="2"/>
      <c r="P30" s="2"/>
      <c r="Q30" s="2"/>
    </row>
    <row r="31" spans="1:17" s="3" customFormat="1" ht="30" customHeight="1">
      <c r="A31" s="69" t="s">
        <v>43</v>
      </c>
      <c r="B31" s="80" t="s">
        <v>185</v>
      </c>
      <c r="C31" s="95" t="s">
        <v>168</v>
      </c>
      <c r="D31" s="88">
        <v>27</v>
      </c>
      <c r="E31" s="88"/>
      <c r="F31" s="88"/>
      <c r="G31" s="88"/>
      <c r="H31" s="82">
        <f t="shared" si="1"/>
        <v>27</v>
      </c>
      <c r="I31" s="89" t="s">
        <v>163</v>
      </c>
      <c r="J31" s="90" t="s">
        <v>172</v>
      </c>
      <c r="K31" s="2"/>
      <c r="L31" s="2"/>
      <c r="M31" s="2"/>
      <c r="N31" s="2"/>
      <c r="O31" s="2"/>
      <c r="P31" s="2"/>
      <c r="Q31" s="2"/>
    </row>
    <row r="32" spans="1:17" s="3" customFormat="1" ht="30" customHeight="1">
      <c r="A32" s="69" t="s">
        <v>43</v>
      </c>
      <c r="B32" s="80" t="s">
        <v>185</v>
      </c>
      <c r="C32" s="95" t="s">
        <v>168</v>
      </c>
      <c r="D32" s="88">
        <v>4</v>
      </c>
      <c r="E32" s="88"/>
      <c r="F32" s="88"/>
      <c r="G32" s="88"/>
      <c r="H32" s="82">
        <f t="shared" si="1"/>
        <v>4</v>
      </c>
      <c r="I32" s="89" t="s">
        <v>179</v>
      </c>
      <c r="J32" s="90" t="s">
        <v>175</v>
      </c>
      <c r="K32" s="2"/>
      <c r="L32" s="2"/>
      <c r="M32" s="2"/>
      <c r="N32" s="2"/>
      <c r="O32" s="2"/>
      <c r="P32" s="2"/>
      <c r="Q32" s="2"/>
    </row>
    <row r="33" spans="1:17" s="3" customFormat="1" ht="30" customHeight="1">
      <c r="A33" s="69" t="s">
        <v>43</v>
      </c>
      <c r="B33" s="80" t="s">
        <v>185</v>
      </c>
      <c r="C33" s="95" t="s">
        <v>168</v>
      </c>
      <c r="D33" s="88">
        <v>3</v>
      </c>
      <c r="E33" s="88"/>
      <c r="F33" s="88"/>
      <c r="G33" s="88"/>
      <c r="H33" s="82">
        <f t="shared" si="1"/>
        <v>3</v>
      </c>
      <c r="I33" s="89" t="s">
        <v>178</v>
      </c>
      <c r="J33" s="90" t="s">
        <v>176</v>
      </c>
      <c r="K33" s="2"/>
      <c r="L33" s="2"/>
      <c r="M33" s="2"/>
      <c r="N33" s="2"/>
      <c r="O33" s="2"/>
      <c r="P33" s="2"/>
      <c r="Q33" s="2"/>
    </row>
    <row r="34" spans="1:17" s="3" customFormat="1" ht="30" customHeight="1">
      <c r="A34" s="69" t="s">
        <v>43</v>
      </c>
      <c r="B34" s="80" t="s">
        <v>185</v>
      </c>
      <c r="C34" s="95" t="s">
        <v>167</v>
      </c>
      <c r="D34" s="88">
        <v>3</v>
      </c>
      <c r="E34" s="88"/>
      <c r="F34" s="88"/>
      <c r="G34" s="88"/>
      <c r="H34" s="82">
        <f t="shared" si="1"/>
        <v>3</v>
      </c>
      <c r="I34" s="89" t="s">
        <v>163</v>
      </c>
      <c r="J34" s="90" t="s">
        <v>180</v>
      </c>
      <c r="K34" s="2"/>
      <c r="L34" s="2"/>
      <c r="M34" s="2"/>
      <c r="N34" s="2"/>
      <c r="O34" s="2"/>
      <c r="P34" s="2"/>
      <c r="Q34" s="2"/>
    </row>
    <row r="35" spans="1:17" s="3" customFormat="1" ht="30" customHeight="1">
      <c r="A35" s="69" t="s">
        <v>43</v>
      </c>
      <c r="B35" s="80" t="s">
        <v>185</v>
      </c>
      <c r="C35" s="95" t="s">
        <v>167</v>
      </c>
      <c r="D35" s="88">
        <v>3</v>
      </c>
      <c r="E35" s="88"/>
      <c r="F35" s="88"/>
      <c r="G35" s="88"/>
      <c r="H35" s="82">
        <f t="shared" si="1"/>
        <v>3</v>
      </c>
      <c r="I35" s="89" t="s">
        <v>178</v>
      </c>
      <c r="J35" s="90" t="s">
        <v>181</v>
      </c>
      <c r="K35" s="2"/>
      <c r="L35" s="2"/>
      <c r="M35" s="2"/>
      <c r="N35" s="2"/>
      <c r="O35" s="2"/>
      <c r="P35" s="2"/>
      <c r="Q35" s="2"/>
    </row>
    <row r="36" spans="1:17" s="3" customFormat="1" ht="30" customHeight="1">
      <c r="A36" s="69" t="s">
        <v>43</v>
      </c>
      <c r="B36" s="80" t="s">
        <v>185</v>
      </c>
      <c r="C36" s="95" t="s">
        <v>170</v>
      </c>
      <c r="D36" s="88"/>
      <c r="E36" s="88"/>
      <c r="F36" s="88">
        <v>1</v>
      </c>
      <c r="G36" s="88"/>
      <c r="H36" s="82">
        <f t="shared" si="1"/>
        <v>1</v>
      </c>
      <c r="I36" s="89" t="s">
        <v>33</v>
      </c>
      <c r="J36" s="90" t="s">
        <v>177</v>
      </c>
      <c r="K36" s="2"/>
      <c r="L36" s="2"/>
      <c r="M36" s="2"/>
      <c r="N36" s="2"/>
      <c r="O36" s="2"/>
      <c r="P36" s="2"/>
      <c r="Q36" s="2"/>
    </row>
    <row r="37" spans="1:17" s="3" customFormat="1" ht="30" customHeight="1">
      <c r="A37" s="69" t="s">
        <v>43</v>
      </c>
      <c r="B37" s="80" t="s">
        <v>185</v>
      </c>
      <c r="C37" s="95" t="s">
        <v>171</v>
      </c>
      <c r="D37" s="88">
        <v>3</v>
      </c>
      <c r="E37" s="88"/>
      <c r="F37" s="88"/>
      <c r="G37" s="88"/>
      <c r="H37" s="82">
        <f t="shared" si="1"/>
        <v>3</v>
      </c>
      <c r="I37" s="89" t="s">
        <v>178</v>
      </c>
      <c r="J37" s="90" t="s">
        <v>174</v>
      </c>
      <c r="K37" s="2"/>
      <c r="L37" s="2"/>
      <c r="M37" s="2"/>
      <c r="N37" s="2"/>
      <c r="O37" s="2"/>
      <c r="P37" s="2"/>
      <c r="Q37" s="2"/>
    </row>
    <row r="38" spans="1:17" s="3" customFormat="1" ht="30" customHeight="1">
      <c r="A38" s="69" t="s">
        <v>46</v>
      </c>
      <c r="B38" s="80" t="s">
        <v>185</v>
      </c>
      <c r="C38" s="96" t="s">
        <v>140</v>
      </c>
      <c r="D38" s="85">
        <v>8</v>
      </c>
      <c r="E38" s="84"/>
      <c r="F38" s="84"/>
      <c r="G38" s="83"/>
      <c r="H38" s="82">
        <f t="shared" si="1"/>
        <v>8</v>
      </c>
      <c r="I38" s="13" t="s">
        <v>23</v>
      </c>
      <c r="J38" s="71" t="s">
        <v>37</v>
      </c>
      <c r="K38" s="2"/>
      <c r="L38" s="2"/>
      <c r="M38" s="2"/>
      <c r="N38" s="2"/>
      <c r="O38" s="2"/>
      <c r="P38" s="2"/>
      <c r="Q38" s="2"/>
    </row>
    <row r="39" spans="1:17" s="3" customFormat="1" ht="30" customHeight="1">
      <c r="A39" s="69" t="s">
        <v>46</v>
      </c>
      <c r="B39" s="80" t="s">
        <v>203</v>
      </c>
      <c r="C39" s="96" t="s">
        <v>53</v>
      </c>
      <c r="D39" s="85">
        <v>4</v>
      </c>
      <c r="E39" s="84"/>
      <c r="F39" s="84"/>
      <c r="G39" s="83"/>
      <c r="H39" s="82">
        <f t="shared" si="1"/>
        <v>4</v>
      </c>
      <c r="I39" s="13" t="s">
        <v>33</v>
      </c>
      <c r="J39" s="71" t="s">
        <v>21</v>
      </c>
      <c r="K39" s="2"/>
      <c r="L39" s="2"/>
      <c r="M39" s="2"/>
      <c r="N39" s="2"/>
      <c r="O39" s="2"/>
      <c r="P39" s="2"/>
      <c r="Q39" s="2"/>
    </row>
    <row r="40" spans="1:17" s="3" customFormat="1" ht="30" customHeight="1">
      <c r="A40" s="69" t="s">
        <v>46</v>
      </c>
      <c r="B40" s="80" t="s">
        <v>203</v>
      </c>
      <c r="C40" s="96" t="s">
        <v>5</v>
      </c>
      <c r="D40" s="85">
        <v>4</v>
      </c>
      <c r="E40" s="84"/>
      <c r="F40" s="84"/>
      <c r="G40" s="83"/>
      <c r="H40" s="82">
        <f t="shared" si="1"/>
        <v>4</v>
      </c>
      <c r="I40" s="13" t="s">
        <v>33</v>
      </c>
      <c r="J40" s="71" t="s">
        <v>1</v>
      </c>
      <c r="K40" s="2"/>
      <c r="L40" s="2"/>
      <c r="M40" s="2"/>
      <c r="N40" s="2"/>
      <c r="O40" s="2"/>
      <c r="P40" s="2"/>
      <c r="Q40" s="2"/>
    </row>
    <row r="41" spans="1:17" s="3" customFormat="1" ht="48.75" customHeight="1">
      <c r="A41" s="69" t="s">
        <v>46</v>
      </c>
      <c r="B41" s="80" t="s">
        <v>185</v>
      </c>
      <c r="C41" s="96" t="s">
        <v>20</v>
      </c>
      <c r="D41" s="85">
        <v>50</v>
      </c>
      <c r="E41" s="84"/>
      <c r="F41" s="84"/>
      <c r="G41" s="83"/>
      <c r="H41" s="82">
        <f t="shared" si="1"/>
        <v>50</v>
      </c>
      <c r="I41" s="13" t="s">
        <v>33</v>
      </c>
      <c r="J41" s="72" t="s">
        <v>188</v>
      </c>
      <c r="K41" s="2"/>
      <c r="L41" s="2"/>
      <c r="M41" s="2"/>
      <c r="N41" s="2"/>
      <c r="O41" s="2"/>
      <c r="P41" s="2"/>
      <c r="Q41" s="2"/>
    </row>
    <row r="42" spans="1:17" s="3" customFormat="1" ht="41.25" customHeight="1">
      <c r="A42" s="69" t="s">
        <v>46</v>
      </c>
      <c r="B42" s="80" t="s">
        <v>187</v>
      </c>
      <c r="C42" s="96" t="s">
        <v>48</v>
      </c>
      <c r="D42" s="85">
        <v>100</v>
      </c>
      <c r="E42" s="84"/>
      <c r="F42" s="84"/>
      <c r="G42" s="83"/>
      <c r="H42" s="82">
        <f t="shared" si="1"/>
        <v>100</v>
      </c>
      <c r="I42" s="13" t="s">
        <v>31</v>
      </c>
      <c r="J42" s="72" t="s">
        <v>138</v>
      </c>
      <c r="K42" s="2"/>
      <c r="L42" s="2"/>
      <c r="M42" s="2"/>
      <c r="N42" s="2"/>
      <c r="O42" s="2"/>
      <c r="P42" s="2"/>
      <c r="Q42" s="2"/>
    </row>
    <row r="43" spans="1:17" s="3" customFormat="1" ht="30" customHeight="1">
      <c r="A43" s="69" t="s">
        <v>44</v>
      </c>
      <c r="B43" s="80" t="s">
        <v>186</v>
      </c>
      <c r="C43" s="95" t="s">
        <v>182</v>
      </c>
      <c r="D43" s="88"/>
      <c r="E43" s="88">
        <v>7</v>
      </c>
      <c r="F43" s="88"/>
      <c r="G43" s="88"/>
      <c r="H43" s="82">
        <f t="shared" si="1"/>
        <v>7</v>
      </c>
      <c r="I43" s="89" t="s">
        <v>163</v>
      </c>
      <c r="J43" s="90" t="s">
        <v>191</v>
      </c>
      <c r="K43" s="2"/>
      <c r="L43" s="2"/>
      <c r="M43" s="2"/>
      <c r="N43" s="2"/>
      <c r="O43" s="2"/>
      <c r="P43" s="2"/>
      <c r="Q43" s="2"/>
    </row>
    <row r="44" spans="1:17" s="3" customFormat="1" ht="30" customHeight="1">
      <c r="A44" s="69" t="s">
        <v>44</v>
      </c>
      <c r="B44" s="80" t="s">
        <v>185</v>
      </c>
      <c r="C44" s="95" t="s">
        <v>183</v>
      </c>
      <c r="D44" s="88">
        <v>3</v>
      </c>
      <c r="E44" s="88"/>
      <c r="F44" s="88"/>
      <c r="G44" s="88"/>
      <c r="H44" s="82">
        <f t="shared" si="1"/>
        <v>3</v>
      </c>
      <c r="I44" s="89" t="s">
        <v>163</v>
      </c>
      <c r="J44" s="90" t="s">
        <v>184</v>
      </c>
      <c r="K44" s="2"/>
      <c r="L44" s="2"/>
      <c r="M44" s="2"/>
      <c r="N44" s="2"/>
      <c r="O44" s="2"/>
      <c r="P44" s="2"/>
      <c r="Q44" s="2"/>
    </row>
    <row r="45" spans="1:17" s="3" customFormat="1" ht="30" customHeight="1">
      <c r="A45" s="68" t="s">
        <v>130</v>
      </c>
      <c r="B45" s="80" t="s">
        <v>142</v>
      </c>
      <c r="C45" s="87" t="s">
        <v>141</v>
      </c>
      <c r="D45" s="88">
        <v>2</v>
      </c>
      <c r="E45" s="83"/>
      <c r="F45" s="83"/>
      <c r="G45" s="83"/>
      <c r="H45" s="82">
        <f t="shared" si="1"/>
        <v>2</v>
      </c>
      <c r="I45" s="89" t="s">
        <v>33</v>
      </c>
      <c r="J45" s="90" t="s">
        <v>192</v>
      </c>
      <c r="K45" s="2"/>
      <c r="L45" s="2"/>
      <c r="M45" s="2"/>
      <c r="N45" s="2"/>
      <c r="O45" s="2"/>
      <c r="P45" s="2"/>
      <c r="Q45" s="2"/>
    </row>
    <row r="46" spans="1:17" s="5" customFormat="1" ht="24" customHeight="1" thickBot="1">
      <c r="A46" s="73" t="s">
        <v>27</v>
      </c>
      <c r="B46" s="74"/>
      <c r="C46" s="75"/>
      <c r="D46" s="76">
        <f>SUM(D7:D45)</f>
        <v>276</v>
      </c>
      <c r="E46" s="76">
        <f>SUM(E7:E45)</f>
        <v>15</v>
      </c>
      <c r="F46" s="76">
        <f>SUM(F7:F45)</f>
        <v>715</v>
      </c>
      <c r="G46" s="76">
        <f>SUM(G7:G45)</f>
        <v>0</v>
      </c>
      <c r="H46" s="76">
        <f>SUM(H7:H45)</f>
        <v>1006</v>
      </c>
      <c r="I46" s="77"/>
      <c r="J46" s="78"/>
      <c r="K46" s="12"/>
    </row>
    <row r="47" spans="1:17" s="3" customFormat="1" ht="24" customHeight="1">
      <c r="A47" s="2"/>
      <c r="B47" s="2"/>
      <c r="C47" s="6"/>
      <c r="D47" s="6"/>
      <c r="E47" s="6"/>
      <c r="F47" s="6"/>
      <c r="G47" s="6"/>
      <c r="H47" s="6"/>
      <c r="I47" s="7"/>
      <c r="J47" s="7"/>
      <c r="K47" s="2"/>
      <c r="L47" s="2"/>
      <c r="M47" s="2"/>
      <c r="N47" s="2"/>
      <c r="O47" s="2"/>
      <c r="P47" s="2"/>
      <c r="Q47" s="2"/>
    </row>
    <row r="48" spans="1:17" s="3" customFormat="1" ht="24" customHeight="1">
      <c r="A48" s="2" t="s">
        <v>39</v>
      </c>
      <c r="B48" s="2"/>
      <c r="C48" s="6"/>
      <c r="D48" s="6"/>
      <c r="E48" s="6"/>
      <c r="F48" s="6"/>
      <c r="G48" s="6"/>
      <c r="H48" s="6"/>
      <c r="I48" s="7"/>
      <c r="J48" s="7"/>
      <c r="K48" s="2"/>
      <c r="L48" s="2"/>
      <c r="M48" s="2"/>
      <c r="N48" s="2"/>
      <c r="O48" s="2"/>
      <c r="P48" s="2"/>
      <c r="Q48" s="2"/>
    </row>
    <row r="49" spans="1:17" s="3" customFormat="1" ht="24" customHeight="1">
      <c r="A49" s="2" t="s">
        <v>6</v>
      </c>
      <c r="B49" s="2"/>
      <c r="C49" s="6"/>
      <c r="D49" s="6"/>
      <c r="E49" s="6"/>
      <c r="F49" s="6"/>
      <c r="G49" s="6"/>
      <c r="H49" s="6"/>
      <c r="I49" s="7"/>
      <c r="J49" s="7"/>
      <c r="K49" s="2"/>
      <c r="L49" s="2"/>
      <c r="M49" s="2"/>
      <c r="N49" s="2"/>
      <c r="O49" s="2"/>
      <c r="P49" s="2"/>
      <c r="Q49" s="2"/>
    </row>
    <row r="50" spans="1:17" s="3" customFormat="1" ht="24" customHeight="1">
      <c r="A50" s="2" t="s">
        <v>0</v>
      </c>
      <c r="B50" s="2"/>
      <c r="C50" s="6"/>
      <c r="D50" s="6"/>
      <c r="E50" s="6"/>
      <c r="F50" s="6"/>
      <c r="G50" s="6"/>
      <c r="H50" s="6"/>
      <c r="I50" s="7"/>
      <c r="J50" s="7"/>
      <c r="K50" s="2"/>
      <c r="L50" s="2"/>
      <c r="M50" s="2"/>
      <c r="N50" s="2"/>
      <c r="O50" s="2"/>
      <c r="P50" s="2"/>
      <c r="Q50" s="2"/>
    </row>
    <row r="51" spans="1:17" s="3" customFormat="1" ht="24" customHeight="1">
      <c r="A51" s="2" t="s">
        <v>4</v>
      </c>
      <c r="B51" s="2"/>
      <c r="C51" s="6"/>
      <c r="D51" s="6"/>
      <c r="E51" s="6"/>
      <c r="F51" s="6"/>
      <c r="G51" s="6"/>
      <c r="H51" s="6"/>
      <c r="I51" s="7"/>
      <c r="J51" s="7"/>
      <c r="K51" s="2"/>
      <c r="L51" s="2"/>
      <c r="M51" s="2"/>
      <c r="N51" s="2"/>
      <c r="O51" s="2"/>
      <c r="P51" s="2"/>
      <c r="Q51" s="2"/>
    </row>
    <row r="52" spans="1:17" s="3" customFormat="1" ht="24" customHeight="1">
      <c r="A52" s="2" t="s">
        <v>139</v>
      </c>
      <c r="B52" s="2"/>
      <c r="C52" s="6"/>
      <c r="D52" s="6"/>
      <c r="E52" s="6"/>
      <c r="F52" s="6"/>
      <c r="G52" s="6"/>
      <c r="H52" s="6"/>
      <c r="I52" s="7"/>
      <c r="J52" s="7"/>
      <c r="K52" s="2"/>
      <c r="L52" s="2"/>
      <c r="M52" s="2"/>
      <c r="N52" s="2"/>
      <c r="O52" s="2"/>
      <c r="P52" s="2"/>
      <c r="Q52" s="2"/>
    </row>
    <row r="53" spans="1:17" s="3" customFormat="1" ht="24" customHeight="1">
      <c r="A53" s="2" t="s">
        <v>35</v>
      </c>
      <c r="B53" s="2"/>
      <c r="C53" s="6"/>
      <c r="D53" s="6"/>
      <c r="E53" s="6"/>
      <c r="F53" s="6"/>
      <c r="G53" s="6"/>
      <c r="H53" s="6"/>
      <c r="I53" s="7"/>
      <c r="J53" s="7"/>
      <c r="K53" s="2"/>
      <c r="L53" s="2"/>
      <c r="M53" s="2"/>
      <c r="N53" s="2"/>
      <c r="O53" s="2"/>
      <c r="P53" s="2"/>
      <c r="Q53" s="2"/>
    </row>
    <row r="54" spans="1:17" s="3" customFormat="1" ht="23.1" customHeight="1">
      <c r="A54" s="2"/>
      <c r="B54" s="2"/>
      <c r="C54" s="6"/>
      <c r="D54" s="6"/>
      <c r="E54" s="6"/>
      <c r="F54" s="6"/>
      <c r="G54" s="6"/>
      <c r="H54" s="6"/>
      <c r="I54" s="7"/>
      <c r="J54" s="7"/>
      <c r="K54" s="2"/>
      <c r="L54" s="2"/>
      <c r="M54" s="2"/>
      <c r="N54" s="2"/>
      <c r="O54" s="2"/>
      <c r="P54" s="2"/>
      <c r="Q54" s="2"/>
    </row>
    <row r="55" spans="1:17" s="3" customFormat="1" ht="23.1" customHeight="1">
      <c r="A55" s="2"/>
      <c r="B55" s="2"/>
      <c r="C55" s="6"/>
      <c r="D55" s="6"/>
      <c r="E55" s="6"/>
      <c r="F55" s="6"/>
      <c r="G55" s="6"/>
      <c r="H55" s="6"/>
      <c r="I55" s="7"/>
      <c r="J55" s="7"/>
      <c r="K55" s="2"/>
      <c r="L55" s="2"/>
      <c r="M55" s="2"/>
      <c r="N55" s="2"/>
      <c r="O55" s="2"/>
      <c r="P55" s="2"/>
      <c r="Q55" s="2"/>
    </row>
    <row r="56" spans="1:17" s="3" customFormat="1" ht="23.1" customHeight="1">
      <c r="A56" s="2"/>
      <c r="B56" s="2"/>
      <c r="C56" s="6"/>
      <c r="D56" s="6"/>
      <c r="E56" s="6"/>
      <c r="F56" s="6"/>
      <c r="G56" s="6"/>
      <c r="H56" s="6"/>
      <c r="I56" s="7"/>
      <c r="J56" s="7"/>
      <c r="K56" s="2"/>
      <c r="L56" s="2"/>
      <c r="M56" s="2"/>
      <c r="N56" s="2"/>
      <c r="O56" s="2"/>
      <c r="P56" s="2"/>
      <c r="Q56" s="2"/>
    </row>
    <row r="57" spans="1:17" s="3" customFormat="1" ht="23.1" customHeight="1">
      <c r="A57" s="2"/>
      <c r="B57" s="2"/>
      <c r="C57" s="6"/>
      <c r="D57" s="6"/>
      <c r="E57" s="6"/>
      <c r="F57" s="6"/>
      <c r="G57" s="6"/>
      <c r="H57" s="6"/>
      <c r="I57" s="7"/>
      <c r="J57" s="7"/>
      <c r="K57" s="2"/>
      <c r="L57" s="2"/>
      <c r="M57" s="2"/>
      <c r="N57" s="2"/>
      <c r="O57" s="2"/>
      <c r="P57" s="2"/>
      <c r="Q57" s="2"/>
    </row>
    <row r="58" spans="1:17" s="3" customFormat="1" ht="23.1" customHeight="1">
      <c r="A58" s="2"/>
      <c r="B58" s="2"/>
      <c r="C58" s="6"/>
      <c r="D58" s="6"/>
      <c r="E58" s="6"/>
      <c r="F58" s="6"/>
      <c r="G58" s="6"/>
      <c r="H58" s="6"/>
      <c r="I58" s="7"/>
      <c r="J58" s="7"/>
      <c r="K58" s="2"/>
      <c r="L58" s="2"/>
      <c r="M58" s="2"/>
      <c r="N58" s="2"/>
      <c r="O58" s="2"/>
      <c r="P58" s="2"/>
      <c r="Q58" s="2"/>
    </row>
    <row r="59" spans="1:17" ht="23.1" customHeight="1">
      <c r="A59" s="2"/>
      <c r="B59" s="2"/>
      <c r="C59" s="6"/>
      <c r="D59" s="6"/>
      <c r="E59" s="6"/>
      <c r="F59" s="6"/>
      <c r="G59" s="6"/>
      <c r="H59" s="6"/>
      <c r="I59" s="7"/>
      <c r="J59" s="7"/>
    </row>
    <row r="60" spans="1:17" ht="23.1" customHeight="1">
      <c r="A60" s="2"/>
      <c r="B60" s="2"/>
      <c r="C60" s="6"/>
      <c r="D60" s="6"/>
      <c r="E60" s="6"/>
      <c r="F60" s="6"/>
      <c r="G60" s="6"/>
      <c r="H60" s="6"/>
      <c r="I60" s="7"/>
      <c r="J60" s="7"/>
    </row>
    <row r="61" spans="1:17" ht="23.1" customHeight="1">
      <c r="A61" s="2"/>
      <c r="B61" s="2"/>
      <c r="C61" s="6"/>
      <c r="D61" s="6"/>
      <c r="E61" s="6"/>
      <c r="F61" s="6"/>
      <c r="G61" s="6"/>
      <c r="H61" s="6"/>
      <c r="I61" s="7"/>
      <c r="J61" s="7"/>
    </row>
    <row r="62" spans="1:17" ht="23.1" customHeight="1">
      <c r="A62" s="2"/>
      <c r="B62" s="2"/>
      <c r="C62" s="6"/>
      <c r="D62" s="6"/>
      <c r="E62" s="6"/>
      <c r="F62" s="6"/>
      <c r="G62" s="6"/>
      <c r="H62" s="6"/>
      <c r="I62" s="7"/>
      <c r="J62" s="7"/>
    </row>
    <row r="63" spans="1:17" ht="23.1" customHeight="1">
      <c r="A63" s="2"/>
      <c r="B63" s="2"/>
      <c r="C63" s="6"/>
      <c r="D63" s="6"/>
      <c r="E63" s="6"/>
      <c r="F63" s="6"/>
      <c r="G63" s="6"/>
      <c r="H63" s="6"/>
      <c r="I63" s="7"/>
      <c r="J63" s="7"/>
    </row>
    <row r="64" spans="1:17" ht="23.1" customHeight="1"/>
    <row r="65" spans="1:17" ht="23.1" customHeight="1"/>
    <row r="66" spans="1:17" ht="23.1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spans="1:17" ht="23.1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spans="1:17" ht="23.1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ht="23.1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spans="1:17" ht="23.1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ht="23.1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spans="1:17" ht="23.1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ht="23.1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ht="23.1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spans="1:17" ht="23.1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spans="1:17" ht="23.1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ht="23.1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ht="24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ht="20.100000000000001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ht="20.100000000000001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ht="20.100000000000001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ht="20.100000000000001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ht="20.100000000000001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ht="20.100000000000001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</sheetData>
  <mergeCells count="12">
    <mergeCell ref="A6:J6"/>
    <mergeCell ref="B3:B5"/>
    <mergeCell ref="A2:J2"/>
    <mergeCell ref="A1:J1"/>
    <mergeCell ref="A3:A5"/>
    <mergeCell ref="C3:C5"/>
    <mergeCell ref="I3:I5"/>
    <mergeCell ref="J3:J5"/>
    <mergeCell ref="D3:H3"/>
    <mergeCell ref="D4:E4"/>
    <mergeCell ref="F4:G4"/>
    <mergeCell ref="H4:H5"/>
  </mergeCells>
  <phoneticPr fontId="26" type="noConversion"/>
  <printOptions horizontalCentered="1"/>
  <pageMargins left="0.19685039370078741" right="0.19685039370078741" top="0.6692913385826772" bottom="0.55118110236220474" header="0.35433070866141736" footer="0.27559055118110237"/>
  <pageSetup paperSize="9" scale="80" orientation="landscape" r:id="rId1"/>
  <headerFooter>
    <oddFooter>&amp;C&amp;"돋움,Regular"&amp;P/&amp;N</oddFooter>
  </headerFooter>
  <colBreaks count="1" manualBreakCount="1">
    <brk id="10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Q83"/>
  <sheetViews>
    <sheetView view="pageBreakPreview" zoomScaleSheetLayoutView="100" workbookViewId="0">
      <selection sqref="A1:J1"/>
    </sheetView>
  </sheetViews>
  <sheetFormatPr defaultColWidth="8.88671875" defaultRowHeight="13.5"/>
  <cols>
    <col min="1" max="1" width="12.109375" style="8" customWidth="1"/>
    <col min="2" max="2" width="8.21875" style="8" bestFit="1" customWidth="1"/>
    <col min="3" max="3" width="35.33203125" style="10" bestFit="1" customWidth="1"/>
    <col min="4" max="4" width="6.33203125" style="10" customWidth="1"/>
    <col min="5" max="5" width="6.5546875" style="10" customWidth="1"/>
    <col min="6" max="8" width="6.33203125" style="10" customWidth="1"/>
    <col min="9" max="9" width="4.5546875" style="11" bestFit="1" customWidth="1"/>
    <col min="10" max="10" width="63.109375" style="11" customWidth="1"/>
    <col min="11" max="17" width="8.88671875" style="8"/>
    <col min="18" max="16384" width="8.88671875" style="9"/>
  </cols>
  <sheetData>
    <row r="1" spans="1:17" s="3" customFormat="1" ht="45" customHeight="1">
      <c r="A1" s="211" t="s">
        <v>189</v>
      </c>
      <c r="B1" s="211"/>
      <c r="C1" s="211"/>
      <c r="D1" s="211"/>
      <c r="E1" s="211"/>
      <c r="F1" s="211"/>
      <c r="G1" s="211"/>
      <c r="H1" s="211"/>
      <c r="I1" s="211"/>
      <c r="J1" s="211"/>
      <c r="K1" s="2"/>
      <c r="L1" s="2"/>
      <c r="M1" s="2"/>
      <c r="N1" s="2"/>
      <c r="O1" s="2"/>
      <c r="P1" s="2"/>
      <c r="Q1" s="2"/>
    </row>
    <row r="2" spans="1:17" s="3" customFormat="1" ht="23.25" customHeight="1" thickBo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"/>
      <c r="L2" s="2"/>
      <c r="M2" s="2"/>
      <c r="N2" s="2"/>
      <c r="O2" s="2"/>
      <c r="P2" s="2"/>
      <c r="Q2" s="2"/>
    </row>
    <row r="3" spans="1:17" s="3" customFormat="1" ht="23.1" customHeight="1" thickTop="1">
      <c r="A3" s="222" t="s">
        <v>40</v>
      </c>
      <c r="B3" s="225" t="s">
        <v>41</v>
      </c>
      <c r="C3" s="225" t="s">
        <v>61</v>
      </c>
      <c r="D3" s="226" t="s">
        <v>10</v>
      </c>
      <c r="E3" s="226"/>
      <c r="F3" s="226"/>
      <c r="G3" s="226"/>
      <c r="H3" s="226"/>
      <c r="I3" s="225" t="s">
        <v>45</v>
      </c>
      <c r="J3" s="227" t="s">
        <v>22</v>
      </c>
      <c r="K3" s="2"/>
      <c r="L3" s="2"/>
      <c r="M3" s="2"/>
      <c r="N3" s="2"/>
      <c r="O3" s="2"/>
      <c r="P3" s="2"/>
      <c r="Q3" s="2"/>
    </row>
    <row r="4" spans="1:17" s="3" customFormat="1" ht="23.1" customHeight="1">
      <c r="A4" s="223"/>
      <c r="B4" s="208"/>
      <c r="C4" s="208"/>
      <c r="D4" s="219" t="s">
        <v>30</v>
      </c>
      <c r="E4" s="219"/>
      <c r="F4" s="220" t="s">
        <v>42</v>
      </c>
      <c r="G4" s="220"/>
      <c r="H4" s="219" t="s">
        <v>26</v>
      </c>
      <c r="I4" s="208"/>
      <c r="J4" s="228"/>
      <c r="K4" s="2"/>
      <c r="L4" s="2"/>
      <c r="M4" s="2"/>
      <c r="N4" s="2"/>
      <c r="O4" s="2"/>
      <c r="P4" s="2"/>
      <c r="Q4" s="2"/>
    </row>
    <row r="5" spans="1:17" s="3" customFormat="1" ht="23.1" customHeight="1" thickBot="1">
      <c r="A5" s="224"/>
      <c r="B5" s="209"/>
      <c r="C5" s="209"/>
      <c r="D5" s="86" t="s">
        <v>24</v>
      </c>
      <c r="E5" s="86" t="s">
        <v>25</v>
      </c>
      <c r="F5" s="86" t="s">
        <v>24</v>
      </c>
      <c r="G5" s="86" t="s">
        <v>25</v>
      </c>
      <c r="H5" s="221"/>
      <c r="I5" s="209"/>
      <c r="J5" s="229"/>
      <c r="K5" s="2"/>
      <c r="L5" s="2"/>
      <c r="M5" s="2"/>
      <c r="N5" s="2"/>
      <c r="O5" s="2"/>
      <c r="P5" s="2"/>
      <c r="Q5" s="2"/>
    </row>
    <row r="6" spans="1:17" s="4" customFormat="1" ht="30" customHeight="1" thickTop="1">
      <c r="A6" s="236" t="s">
        <v>51</v>
      </c>
      <c r="B6" s="104" t="s">
        <v>185</v>
      </c>
      <c r="C6" s="105" t="s">
        <v>145</v>
      </c>
      <c r="D6" s="106">
        <v>5</v>
      </c>
      <c r="E6" s="107"/>
      <c r="F6" s="107"/>
      <c r="G6" s="107"/>
      <c r="H6" s="108">
        <f>SUM(D6:G6)</f>
        <v>5</v>
      </c>
      <c r="I6" s="109" t="s">
        <v>33</v>
      </c>
      <c r="J6" s="137" t="s">
        <v>148</v>
      </c>
    </row>
    <row r="7" spans="1:17" s="4" customFormat="1" ht="30" customHeight="1">
      <c r="A7" s="231"/>
      <c r="B7" s="80" t="s">
        <v>185</v>
      </c>
      <c r="C7" s="95" t="s">
        <v>143</v>
      </c>
      <c r="D7" s="88">
        <v>2</v>
      </c>
      <c r="E7" s="83"/>
      <c r="F7" s="83"/>
      <c r="G7" s="83"/>
      <c r="H7" s="81">
        <f t="shared" ref="H7:H17" si="0">SUM(D7:G7)</f>
        <v>2</v>
      </c>
      <c r="I7" s="89" t="s">
        <v>23</v>
      </c>
      <c r="J7" s="138" t="s">
        <v>147</v>
      </c>
    </row>
    <row r="8" spans="1:17" s="4" customFormat="1" ht="30" customHeight="1" thickBot="1">
      <c r="A8" s="232"/>
      <c r="B8" s="110" t="s">
        <v>185</v>
      </c>
      <c r="C8" s="111" t="s">
        <v>144</v>
      </c>
      <c r="D8" s="112">
        <v>2</v>
      </c>
      <c r="E8" s="113"/>
      <c r="F8" s="113"/>
      <c r="G8" s="113"/>
      <c r="H8" s="114">
        <f t="shared" si="0"/>
        <v>2</v>
      </c>
      <c r="I8" s="115" t="s">
        <v>33</v>
      </c>
      <c r="J8" s="139" t="s">
        <v>146</v>
      </c>
    </row>
    <row r="9" spans="1:17" s="4" customFormat="1" ht="30" customHeight="1" thickTop="1">
      <c r="A9" s="230" t="s">
        <v>49</v>
      </c>
      <c r="B9" s="116" t="s">
        <v>185</v>
      </c>
      <c r="C9" s="117" t="s">
        <v>149</v>
      </c>
      <c r="D9" s="118">
        <v>6</v>
      </c>
      <c r="E9" s="119"/>
      <c r="F9" s="119"/>
      <c r="G9" s="119"/>
      <c r="H9" s="120">
        <f t="shared" si="0"/>
        <v>6</v>
      </c>
      <c r="I9" s="121" t="s">
        <v>33</v>
      </c>
      <c r="J9" s="140" t="s">
        <v>151</v>
      </c>
    </row>
    <row r="10" spans="1:17" s="4" customFormat="1" ht="30" customHeight="1">
      <c r="A10" s="231"/>
      <c r="B10" s="80" t="s">
        <v>185</v>
      </c>
      <c r="C10" s="95" t="s">
        <v>149</v>
      </c>
      <c r="D10" s="88">
        <v>1</v>
      </c>
      <c r="E10" s="83"/>
      <c r="F10" s="83"/>
      <c r="G10" s="83"/>
      <c r="H10" s="81">
        <f t="shared" si="0"/>
        <v>1</v>
      </c>
      <c r="I10" s="89" t="s">
        <v>33</v>
      </c>
      <c r="J10" s="141" t="s">
        <v>154</v>
      </c>
    </row>
    <row r="11" spans="1:17" s="4" customFormat="1" ht="30.75" customHeight="1" thickBot="1">
      <c r="A11" s="232"/>
      <c r="B11" s="110" t="s">
        <v>185</v>
      </c>
      <c r="C11" s="111" t="s">
        <v>150</v>
      </c>
      <c r="D11" s="113"/>
      <c r="E11" s="113"/>
      <c r="F11" s="113">
        <v>1</v>
      </c>
      <c r="G11" s="113"/>
      <c r="H11" s="114">
        <f t="shared" si="0"/>
        <v>1</v>
      </c>
      <c r="I11" s="115" t="s">
        <v>153</v>
      </c>
      <c r="J11" s="142" t="s">
        <v>152</v>
      </c>
    </row>
    <row r="12" spans="1:17" s="4" customFormat="1" ht="30" customHeight="1" thickTop="1">
      <c r="A12" s="233" t="s">
        <v>47</v>
      </c>
      <c r="B12" s="116" t="s">
        <v>186</v>
      </c>
      <c r="C12" s="117" t="s">
        <v>193</v>
      </c>
      <c r="D12" s="118"/>
      <c r="E12" s="118">
        <v>5</v>
      </c>
      <c r="F12" s="118"/>
      <c r="G12" s="123"/>
      <c r="H12" s="120">
        <f t="shared" si="0"/>
        <v>5</v>
      </c>
      <c r="I12" s="121" t="s">
        <v>163</v>
      </c>
      <c r="J12" s="140" t="s">
        <v>194</v>
      </c>
    </row>
    <row r="13" spans="1:17" s="4" customFormat="1" ht="30" customHeight="1">
      <c r="A13" s="234"/>
      <c r="B13" s="80" t="s">
        <v>185</v>
      </c>
      <c r="C13" s="95" t="s">
        <v>157</v>
      </c>
      <c r="D13" s="88">
        <v>5</v>
      </c>
      <c r="E13" s="88"/>
      <c r="F13" s="98"/>
      <c r="G13" s="84"/>
      <c r="H13" s="81">
        <f t="shared" si="0"/>
        <v>5</v>
      </c>
      <c r="I13" s="89" t="s">
        <v>163</v>
      </c>
      <c r="J13" s="141" t="s">
        <v>161</v>
      </c>
    </row>
    <row r="14" spans="1:17" s="4" customFormat="1" ht="30" customHeight="1">
      <c r="A14" s="234"/>
      <c r="B14" s="80" t="s">
        <v>185</v>
      </c>
      <c r="C14" s="95" t="s">
        <v>159</v>
      </c>
      <c r="D14" s="88">
        <v>5</v>
      </c>
      <c r="E14" s="88"/>
      <c r="F14" s="98"/>
      <c r="G14" s="84"/>
      <c r="H14" s="81">
        <f t="shared" si="0"/>
        <v>5</v>
      </c>
      <c r="I14" s="89" t="s">
        <v>164</v>
      </c>
      <c r="J14" s="141" t="s">
        <v>162</v>
      </c>
    </row>
    <row r="15" spans="1:17" s="4" customFormat="1" ht="30" customHeight="1">
      <c r="A15" s="234"/>
      <c r="B15" s="80" t="s">
        <v>185</v>
      </c>
      <c r="C15" s="95" t="s">
        <v>155</v>
      </c>
      <c r="D15" s="88">
        <v>5</v>
      </c>
      <c r="E15" s="88"/>
      <c r="F15" s="98"/>
      <c r="G15" s="84"/>
      <c r="H15" s="81">
        <f t="shared" si="0"/>
        <v>5</v>
      </c>
      <c r="I15" s="89" t="s">
        <v>153</v>
      </c>
      <c r="J15" s="141" t="s">
        <v>160</v>
      </c>
    </row>
    <row r="16" spans="1:17" s="4" customFormat="1" ht="30" customHeight="1">
      <c r="A16" s="234"/>
      <c r="B16" s="80" t="s">
        <v>185</v>
      </c>
      <c r="C16" s="95" t="s">
        <v>156</v>
      </c>
      <c r="D16" s="88">
        <v>3</v>
      </c>
      <c r="E16" s="88"/>
      <c r="F16" s="98"/>
      <c r="G16" s="84"/>
      <c r="H16" s="81">
        <f t="shared" si="0"/>
        <v>3</v>
      </c>
      <c r="I16" s="89" t="s">
        <v>33</v>
      </c>
      <c r="J16" s="141" t="s">
        <v>165</v>
      </c>
    </row>
    <row r="17" spans="1:17" s="4" customFormat="1" ht="30" customHeight="1" thickBot="1">
      <c r="A17" s="235"/>
      <c r="B17" s="110" t="s">
        <v>185</v>
      </c>
      <c r="C17" s="111" t="s">
        <v>158</v>
      </c>
      <c r="D17" s="112"/>
      <c r="E17" s="112">
        <v>3</v>
      </c>
      <c r="F17" s="124"/>
      <c r="G17" s="125"/>
      <c r="H17" s="114">
        <f t="shared" si="0"/>
        <v>3</v>
      </c>
      <c r="I17" s="115" t="s">
        <v>33</v>
      </c>
      <c r="J17" s="143" t="s">
        <v>166</v>
      </c>
    </row>
    <row r="18" spans="1:17" s="3" customFormat="1" ht="30" customHeight="1" thickTop="1">
      <c r="A18" s="233" t="s">
        <v>50</v>
      </c>
      <c r="B18" s="116" t="s">
        <v>185</v>
      </c>
      <c r="C18" s="126" t="s">
        <v>9</v>
      </c>
      <c r="D18" s="123">
        <v>3</v>
      </c>
      <c r="E18" s="123"/>
      <c r="F18" s="123"/>
      <c r="G18" s="123"/>
      <c r="H18" s="127">
        <f t="shared" ref="H18:H44" si="1">SUM(D18:G18)</f>
        <v>3</v>
      </c>
      <c r="I18" s="128" t="s">
        <v>33</v>
      </c>
      <c r="J18" s="144" t="s">
        <v>14</v>
      </c>
      <c r="K18" s="2"/>
      <c r="L18" s="2"/>
      <c r="M18" s="2"/>
      <c r="N18" s="2"/>
      <c r="O18" s="2"/>
      <c r="P18" s="2"/>
      <c r="Q18" s="2"/>
    </row>
    <row r="19" spans="1:17" s="3" customFormat="1" ht="30" customHeight="1">
      <c r="A19" s="234"/>
      <c r="B19" s="80" t="s">
        <v>185</v>
      </c>
      <c r="C19" s="96" t="s">
        <v>8</v>
      </c>
      <c r="D19" s="84">
        <v>3</v>
      </c>
      <c r="E19" s="84"/>
      <c r="F19" s="84"/>
      <c r="G19" s="84"/>
      <c r="H19" s="82">
        <f t="shared" si="1"/>
        <v>3</v>
      </c>
      <c r="I19" s="13" t="s">
        <v>33</v>
      </c>
      <c r="J19" s="145" t="s">
        <v>17</v>
      </c>
      <c r="K19" s="2"/>
      <c r="L19" s="2"/>
      <c r="M19" s="2"/>
      <c r="N19" s="2"/>
      <c r="O19" s="2"/>
      <c r="P19" s="2"/>
      <c r="Q19" s="2"/>
    </row>
    <row r="20" spans="1:17" s="3" customFormat="1" ht="30" customHeight="1">
      <c r="A20" s="234"/>
      <c r="B20" s="80" t="s">
        <v>185</v>
      </c>
      <c r="C20" s="96" t="s">
        <v>12</v>
      </c>
      <c r="D20" s="84">
        <v>3</v>
      </c>
      <c r="E20" s="84"/>
      <c r="F20" s="84"/>
      <c r="G20" s="84"/>
      <c r="H20" s="82">
        <f t="shared" si="1"/>
        <v>3</v>
      </c>
      <c r="I20" s="13" t="s">
        <v>33</v>
      </c>
      <c r="J20" s="145" t="s">
        <v>117</v>
      </c>
      <c r="K20" s="2"/>
      <c r="L20" s="2"/>
      <c r="M20" s="2"/>
      <c r="N20" s="2"/>
      <c r="O20" s="2"/>
      <c r="P20" s="2"/>
      <c r="Q20" s="2"/>
    </row>
    <row r="21" spans="1:17" s="3" customFormat="1" ht="30" customHeight="1">
      <c r="A21" s="234"/>
      <c r="B21" s="80" t="s">
        <v>185</v>
      </c>
      <c r="C21" s="96" t="s">
        <v>13</v>
      </c>
      <c r="D21" s="84">
        <v>3</v>
      </c>
      <c r="E21" s="84"/>
      <c r="F21" s="84"/>
      <c r="G21" s="84"/>
      <c r="H21" s="82">
        <f t="shared" si="1"/>
        <v>3</v>
      </c>
      <c r="I21" s="13" t="s">
        <v>33</v>
      </c>
      <c r="J21" s="145" t="s">
        <v>2</v>
      </c>
      <c r="K21" s="2"/>
      <c r="L21" s="2"/>
      <c r="M21" s="2"/>
      <c r="N21" s="2"/>
      <c r="O21" s="2"/>
      <c r="P21" s="2"/>
      <c r="Q21" s="2"/>
    </row>
    <row r="22" spans="1:17" s="3" customFormat="1" ht="30" customHeight="1">
      <c r="A22" s="234"/>
      <c r="B22" s="80" t="s">
        <v>185</v>
      </c>
      <c r="C22" s="96" t="s">
        <v>7</v>
      </c>
      <c r="D22" s="84">
        <v>3</v>
      </c>
      <c r="E22" s="84"/>
      <c r="F22" s="84"/>
      <c r="G22" s="84"/>
      <c r="H22" s="82">
        <f t="shared" si="1"/>
        <v>3</v>
      </c>
      <c r="I22" s="13" t="s">
        <v>33</v>
      </c>
      <c r="J22" s="145" t="s">
        <v>137</v>
      </c>
      <c r="K22" s="2"/>
      <c r="L22" s="2"/>
      <c r="M22" s="2"/>
      <c r="N22" s="2"/>
      <c r="O22" s="2"/>
      <c r="P22" s="2"/>
      <c r="Q22" s="2"/>
    </row>
    <row r="23" spans="1:17" s="3" customFormat="1" ht="33.75" customHeight="1">
      <c r="A23" s="234"/>
      <c r="B23" s="80" t="s">
        <v>186</v>
      </c>
      <c r="C23" s="96" t="s">
        <v>36</v>
      </c>
      <c r="D23" s="84"/>
      <c r="E23" s="84"/>
      <c r="F23" s="84">
        <v>300</v>
      </c>
      <c r="G23" s="84"/>
      <c r="H23" s="82">
        <f t="shared" si="1"/>
        <v>300</v>
      </c>
      <c r="I23" s="13" t="s">
        <v>33</v>
      </c>
      <c r="J23" s="145" t="s">
        <v>118</v>
      </c>
      <c r="K23" s="2"/>
      <c r="L23" s="2"/>
      <c r="M23" s="2"/>
      <c r="N23" s="2"/>
      <c r="O23" s="2"/>
      <c r="P23" s="2"/>
      <c r="Q23" s="2"/>
    </row>
    <row r="24" spans="1:17" s="3" customFormat="1" ht="30" customHeight="1" thickBot="1">
      <c r="A24" s="235"/>
      <c r="B24" s="110" t="s">
        <v>187</v>
      </c>
      <c r="C24" s="129" t="s">
        <v>19</v>
      </c>
      <c r="D24" s="125"/>
      <c r="E24" s="125"/>
      <c r="F24" s="125">
        <v>2</v>
      </c>
      <c r="G24" s="125"/>
      <c r="H24" s="130">
        <f t="shared" si="1"/>
        <v>2</v>
      </c>
      <c r="I24" s="131" t="s">
        <v>33</v>
      </c>
      <c r="J24" s="146" t="s">
        <v>134</v>
      </c>
      <c r="K24" s="2"/>
      <c r="L24" s="2"/>
      <c r="M24" s="2"/>
      <c r="N24" s="2"/>
      <c r="O24" s="2"/>
      <c r="P24" s="2"/>
      <c r="Q24" s="2"/>
    </row>
    <row r="25" spans="1:17" s="3" customFormat="1" ht="30" customHeight="1" thickTop="1">
      <c r="A25" s="230" t="s">
        <v>52</v>
      </c>
      <c r="B25" s="116" t="s">
        <v>186</v>
      </c>
      <c r="C25" s="132" t="s">
        <v>18</v>
      </c>
      <c r="D25" s="119"/>
      <c r="E25" s="119"/>
      <c r="F25" s="123">
        <v>400</v>
      </c>
      <c r="G25" s="123"/>
      <c r="H25" s="127">
        <f t="shared" si="1"/>
        <v>400</v>
      </c>
      <c r="I25" s="128" t="s">
        <v>32</v>
      </c>
      <c r="J25" s="144" t="s">
        <v>3</v>
      </c>
      <c r="K25" s="2"/>
      <c r="L25" s="2"/>
      <c r="M25" s="2"/>
      <c r="N25" s="2"/>
      <c r="O25" s="2"/>
      <c r="P25" s="2"/>
      <c r="Q25" s="2"/>
    </row>
    <row r="26" spans="1:17" s="3" customFormat="1" ht="30" customHeight="1">
      <c r="A26" s="231"/>
      <c r="B26" s="80" t="s">
        <v>187</v>
      </c>
      <c r="C26" s="97" t="s">
        <v>136</v>
      </c>
      <c r="D26" s="83"/>
      <c r="E26" s="83"/>
      <c r="F26" s="84">
        <v>1</v>
      </c>
      <c r="G26" s="84"/>
      <c r="H26" s="82">
        <f t="shared" si="1"/>
        <v>1</v>
      </c>
      <c r="I26" s="13" t="s">
        <v>32</v>
      </c>
      <c r="J26" s="145" t="s">
        <v>135</v>
      </c>
      <c r="K26" s="2"/>
      <c r="L26" s="2"/>
      <c r="M26" s="2"/>
      <c r="N26" s="2"/>
      <c r="O26" s="2"/>
      <c r="P26" s="2"/>
      <c r="Q26" s="2"/>
    </row>
    <row r="27" spans="1:17" s="3" customFormat="1" ht="30" customHeight="1">
      <c r="A27" s="231"/>
      <c r="B27" s="80" t="s">
        <v>185</v>
      </c>
      <c r="C27" s="97" t="s">
        <v>11</v>
      </c>
      <c r="D27" s="83">
        <v>10</v>
      </c>
      <c r="E27" s="83"/>
      <c r="F27" s="84"/>
      <c r="G27" s="84"/>
      <c r="H27" s="82">
        <f t="shared" si="1"/>
        <v>10</v>
      </c>
      <c r="I27" s="13" t="s">
        <v>33</v>
      </c>
      <c r="J27" s="145" t="s">
        <v>16</v>
      </c>
      <c r="K27" s="2"/>
      <c r="L27" s="2"/>
      <c r="M27" s="2"/>
      <c r="N27" s="2"/>
      <c r="O27" s="2"/>
      <c r="P27" s="2"/>
      <c r="Q27" s="2"/>
    </row>
    <row r="28" spans="1:17" s="3" customFormat="1" ht="30" customHeight="1" thickBot="1">
      <c r="A28" s="232"/>
      <c r="B28" s="110" t="s">
        <v>185</v>
      </c>
      <c r="C28" s="133" t="s">
        <v>34</v>
      </c>
      <c r="D28" s="113"/>
      <c r="E28" s="113"/>
      <c r="F28" s="125">
        <v>10</v>
      </c>
      <c r="G28" s="125"/>
      <c r="H28" s="130">
        <f t="shared" si="1"/>
        <v>10</v>
      </c>
      <c r="I28" s="131" t="s">
        <v>33</v>
      </c>
      <c r="J28" s="146" t="s">
        <v>15</v>
      </c>
      <c r="K28" s="2"/>
      <c r="L28" s="2"/>
      <c r="M28" s="2"/>
      <c r="N28" s="2"/>
      <c r="O28" s="2"/>
      <c r="P28" s="2"/>
      <c r="Q28" s="2"/>
    </row>
    <row r="29" spans="1:17" s="3" customFormat="1" ht="30" customHeight="1" thickTop="1">
      <c r="A29" s="233" t="s">
        <v>43</v>
      </c>
      <c r="B29" s="116" t="s">
        <v>185</v>
      </c>
      <c r="C29" s="117" t="s">
        <v>169</v>
      </c>
      <c r="D29" s="118">
        <v>3</v>
      </c>
      <c r="E29" s="118"/>
      <c r="F29" s="118"/>
      <c r="G29" s="118"/>
      <c r="H29" s="127">
        <f t="shared" si="1"/>
        <v>3</v>
      </c>
      <c r="I29" s="121" t="s">
        <v>33</v>
      </c>
      <c r="J29" s="147" t="s">
        <v>173</v>
      </c>
      <c r="K29" s="2"/>
      <c r="L29" s="2"/>
      <c r="M29" s="2"/>
      <c r="N29" s="2"/>
      <c r="O29" s="2"/>
      <c r="P29" s="2"/>
      <c r="Q29" s="2"/>
    </row>
    <row r="30" spans="1:17" s="3" customFormat="1" ht="30" customHeight="1">
      <c r="A30" s="234"/>
      <c r="B30" s="80" t="s">
        <v>185</v>
      </c>
      <c r="C30" s="95" t="s">
        <v>168</v>
      </c>
      <c r="D30" s="88">
        <v>27</v>
      </c>
      <c r="E30" s="88"/>
      <c r="F30" s="88"/>
      <c r="G30" s="88"/>
      <c r="H30" s="82">
        <f t="shared" si="1"/>
        <v>27</v>
      </c>
      <c r="I30" s="89" t="s">
        <v>163</v>
      </c>
      <c r="J30" s="148" t="s">
        <v>172</v>
      </c>
      <c r="K30" s="2"/>
      <c r="L30" s="2"/>
      <c r="M30" s="2"/>
      <c r="N30" s="2"/>
      <c r="O30" s="2"/>
      <c r="P30" s="2"/>
      <c r="Q30" s="2"/>
    </row>
    <row r="31" spans="1:17" s="3" customFormat="1" ht="30" customHeight="1">
      <c r="A31" s="234"/>
      <c r="B31" s="80" t="s">
        <v>185</v>
      </c>
      <c r="C31" s="95" t="s">
        <v>168</v>
      </c>
      <c r="D31" s="88">
        <v>4</v>
      </c>
      <c r="E31" s="88"/>
      <c r="F31" s="88"/>
      <c r="G31" s="88"/>
      <c r="H31" s="82">
        <f t="shared" si="1"/>
        <v>4</v>
      </c>
      <c r="I31" s="89" t="s">
        <v>179</v>
      </c>
      <c r="J31" s="148" t="s">
        <v>175</v>
      </c>
      <c r="K31" s="2"/>
      <c r="L31" s="2"/>
      <c r="M31" s="2"/>
      <c r="N31" s="2"/>
      <c r="O31" s="2"/>
      <c r="P31" s="2"/>
      <c r="Q31" s="2"/>
    </row>
    <row r="32" spans="1:17" s="3" customFormat="1" ht="30" customHeight="1">
      <c r="A32" s="234"/>
      <c r="B32" s="80" t="s">
        <v>185</v>
      </c>
      <c r="C32" s="95" t="s">
        <v>168</v>
      </c>
      <c r="D32" s="88">
        <v>3</v>
      </c>
      <c r="E32" s="88"/>
      <c r="F32" s="88"/>
      <c r="G32" s="88"/>
      <c r="H32" s="82">
        <f t="shared" si="1"/>
        <v>3</v>
      </c>
      <c r="I32" s="89" t="s">
        <v>178</v>
      </c>
      <c r="J32" s="148" t="s">
        <v>176</v>
      </c>
      <c r="K32" s="2"/>
      <c r="L32" s="2"/>
      <c r="M32" s="2"/>
      <c r="N32" s="2"/>
      <c r="O32" s="2"/>
      <c r="P32" s="2"/>
      <c r="Q32" s="2"/>
    </row>
    <row r="33" spans="1:17" s="3" customFormat="1" ht="30" customHeight="1">
      <c r="A33" s="234"/>
      <c r="B33" s="80" t="s">
        <v>185</v>
      </c>
      <c r="C33" s="95" t="s">
        <v>167</v>
      </c>
      <c r="D33" s="88">
        <v>3</v>
      </c>
      <c r="E33" s="88"/>
      <c r="F33" s="88"/>
      <c r="G33" s="88"/>
      <c r="H33" s="82">
        <f t="shared" si="1"/>
        <v>3</v>
      </c>
      <c r="I33" s="89" t="s">
        <v>163</v>
      </c>
      <c r="J33" s="148" t="s">
        <v>180</v>
      </c>
      <c r="K33" s="2"/>
      <c r="L33" s="2"/>
      <c r="M33" s="2"/>
      <c r="N33" s="2"/>
      <c r="O33" s="2"/>
      <c r="P33" s="2"/>
      <c r="Q33" s="2"/>
    </row>
    <row r="34" spans="1:17" s="3" customFormat="1" ht="30" customHeight="1">
      <c r="A34" s="234"/>
      <c r="B34" s="80" t="s">
        <v>185</v>
      </c>
      <c r="C34" s="95" t="s">
        <v>167</v>
      </c>
      <c r="D34" s="88">
        <v>3</v>
      </c>
      <c r="E34" s="88"/>
      <c r="F34" s="88"/>
      <c r="G34" s="88"/>
      <c r="H34" s="82">
        <f t="shared" si="1"/>
        <v>3</v>
      </c>
      <c r="I34" s="89" t="s">
        <v>178</v>
      </c>
      <c r="J34" s="148" t="s">
        <v>181</v>
      </c>
      <c r="K34" s="2"/>
      <c r="L34" s="2"/>
      <c r="M34" s="2"/>
      <c r="N34" s="2"/>
      <c r="O34" s="2"/>
      <c r="P34" s="2"/>
      <c r="Q34" s="2"/>
    </row>
    <row r="35" spans="1:17" s="3" customFormat="1" ht="30" customHeight="1">
      <c r="A35" s="234"/>
      <c r="B35" s="80" t="s">
        <v>185</v>
      </c>
      <c r="C35" s="95" t="s">
        <v>170</v>
      </c>
      <c r="D35" s="88"/>
      <c r="E35" s="88"/>
      <c r="F35" s="88">
        <v>1</v>
      </c>
      <c r="G35" s="88"/>
      <c r="H35" s="82">
        <f t="shared" si="1"/>
        <v>1</v>
      </c>
      <c r="I35" s="89" t="s">
        <v>33</v>
      </c>
      <c r="J35" s="148" t="s">
        <v>177</v>
      </c>
      <c r="K35" s="2"/>
      <c r="L35" s="2"/>
      <c r="M35" s="2"/>
      <c r="N35" s="2"/>
      <c r="O35" s="2"/>
      <c r="P35" s="2"/>
      <c r="Q35" s="2"/>
    </row>
    <row r="36" spans="1:17" s="3" customFormat="1" ht="30" customHeight="1" thickBot="1">
      <c r="A36" s="235"/>
      <c r="B36" s="110" t="s">
        <v>185</v>
      </c>
      <c r="C36" s="111" t="s">
        <v>171</v>
      </c>
      <c r="D36" s="112">
        <v>3</v>
      </c>
      <c r="E36" s="112"/>
      <c r="F36" s="112"/>
      <c r="G36" s="112"/>
      <c r="H36" s="130">
        <f t="shared" si="1"/>
        <v>3</v>
      </c>
      <c r="I36" s="115" t="s">
        <v>178</v>
      </c>
      <c r="J36" s="143" t="s">
        <v>174</v>
      </c>
      <c r="K36" s="2"/>
      <c r="L36" s="2"/>
      <c r="M36" s="2"/>
      <c r="N36" s="2"/>
      <c r="O36" s="2"/>
      <c r="P36" s="2"/>
      <c r="Q36" s="2"/>
    </row>
    <row r="37" spans="1:17" s="3" customFormat="1" ht="30" customHeight="1" thickTop="1">
      <c r="A37" s="233" t="s">
        <v>46</v>
      </c>
      <c r="B37" s="116" t="s">
        <v>185</v>
      </c>
      <c r="C37" s="126" t="s">
        <v>140</v>
      </c>
      <c r="D37" s="134">
        <v>8</v>
      </c>
      <c r="E37" s="123"/>
      <c r="F37" s="123"/>
      <c r="G37" s="119"/>
      <c r="H37" s="127">
        <f t="shared" si="1"/>
        <v>8</v>
      </c>
      <c r="I37" s="128" t="s">
        <v>23</v>
      </c>
      <c r="J37" s="149" t="s">
        <v>37</v>
      </c>
      <c r="K37" s="2"/>
      <c r="L37" s="2"/>
      <c r="M37" s="2"/>
      <c r="N37" s="2"/>
      <c r="O37" s="2"/>
      <c r="P37" s="2"/>
      <c r="Q37" s="2"/>
    </row>
    <row r="38" spans="1:17" s="3" customFormat="1" ht="30" customHeight="1">
      <c r="A38" s="234"/>
      <c r="B38" s="80" t="s">
        <v>203</v>
      </c>
      <c r="C38" s="96" t="s">
        <v>53</v>
      </c>
      <c r="D38" s="85">
        <v>4</v>
      </c>
      <c r="E38" s="84"/>
      <c r="F38" s="84"/>
      <c r="G38" s="83"/>
      <c r="H38" s="82">
        <f t="shared" si="1"/>
        <v>4</v>
      </c>
      <c r="I38" s="13" t="s">
        <v>33</v>
      </c>
      <c r="J38" s="150" t="s">
        <v>21</v>
      </c>
      <c r="K38" s="2"/>
      <c r="L38" s="2"/>
      <c r="M38" s="2"/>
      <c r="N38" s="2"/>
      <c r="O38" s="2"/>
      <c r="P38" s="2"/>
      <c r="Q38" s="2"/>
    </row>
    <row r="39" spans="1:17" s="3" customFormat="1" ht="30" customHeight="1">
      <c r="A39" s="234"/>
      <c r="B39" s="80" t="s">
        <v>203</v>
      </c>
      <c r="C39" s="96" t="s">
        <v>5</v>
      </c>
      <c r="D39" s="85">
        <v>4</v>
      </c>
      <c r="E39" s="84"/>
      <c r="F39" s="84"/>
      <c r="G39" s="83"/>
      <c r="H39" s="82">
        <f t="shared" si="1"/>
        <v>4</v>
      </c>
      <c r="I39" s="13" t="s">
        <v>33</v>
      </c>
      <c r="J39" s="150" t="s">
        <v>1</v>
      </c>
      <c r="K39" s="2"/>
      <c r="L39" s="2"/>
      <c r="M39" s="2"/>
      <c r="N39" s="2"/>
      <c r="O39" s="2"/>
      <c r="P39" s="2"/>
      <c r="Q39" s="2"/>
    </row>
    <row r="40" spans="1:17" s="3" customFormat="1" ht="48.75" customHeight="1">
      <c r="A40" s="234"/>
      <c r="B40" s="80" t="s">
        <v>185</v>
      </c>
      <c r="C40" s="96" t="s">
        <v>20</v>
      </c>
      <c r="D40" s="85">
        <v>50</v>
      </c>
      <c r="E40" s="84"/>
      <c r="F40" s="84"/>
      <c r="G40" s="83"/>
      <c r="H40" s="82">
        <f t="shared" si="1"/>
        <v>50</v>
      </c>
      <c r="I40" s="13" t="s">
        <v>33</v>
      </c>
      <c r="J40" s="151" t="s">
        <v>188</v>
      </c>
      <c r="K40" s="2"/>
      <c r="L40" s="2"/>
      <c r="M40" s="2"/>
      <c r="N40" s="2"/>
      <c r="O40" s="2"/>
      <c r="P40" s="2"/>
      <c r="Q40" s="2"/>
    </row>
    <row r="41" spans="1:17" s="3" customFormat="1" ht="41.25" customHeight="1" thickBot="1">
      <c r="A41" s="235"/>
      <c r="B41" s="110" t="s">
        <v>187</v>
      </c>
      <c r="C41" s="129" t="s">
        <v>48</v>
      </c>
      <c r="D41" s="135">
        <v>100</v>
      </c>
      <c r="E41" s="125"/>
      <c r="F41" s="125"/>
      <c r="G41" s="113"/>
      <c r="H41" s="130">
        <f t="shared" si="1"/>
        <v>100</v>
      </c>
      <c r="I41" s="131" t="s">
        <v>31</v>
      </c>
      <c r="J41" s="152" t="s">
        <v>138</v>
      </c>
      <c r="K41" s="2"/>
      <c r="L41" s="2"/>
      <c r="M41" s="2"/>
      <c r="N41" s="2"/>
      <c r="O41" s="2"/>
      <c r="P41" s="2"/>
      <c r="Q41" s="2"/>
    </row>
    <row r="42" spans="1:17" s="3" customFormat="1" ht="30" customHeight="1" thickTop="1">
      <c r="A42" s="233" t="s">
        <v>44</v>
      </c>
      <c r="B42" s="116" t="s">
        <v>186</v>
      </c>
      <c r="C42" s="117" t="s">
        <v>182</v>
      </c>
      <c r="D42" s="118"/>
      <c r="E42" s="118">
        <v>7</v>
      </c>
      <c r="F42" s="118"/>
      <c r="G42" s="118"/>
      <c r="H42" s="127">
        <f t="shared" si="1"/>
        <v>7</v>
      </c>
      <c r="I42" s="121" t="s">
        <v>163</v>
      </c>
      <c r="J42" s="153" t="s">
        <v>191</v>
      </c>
      <c r="K42" s="2"/>
      <c r="L42" s="2"/>
      <c r="M42" s="2"/>
      <c r="N42" s="2"/>
      <c r="O42" s="2"/>
      <c r="P42" s="2"/>
      <c r="Q42" s="2"/>
    </row>
    <row r="43" spans="1:17" s="3" customFormat="1" ht="30" customHeight="1" thickBot="1">
      <c r="A43" s="235"/>
      <c r="B43" s="110" t="s">
        <v>185</v>
      </c>
      <c r="C43" s="111" t="s">
        <v>183</v>
      </c>
      <c r="D43" s="112">
        <v>3</v>
      </c>
      <c r="E43" s="112"/>
      <c r="F43" s="112"/>
      <c r="G43" s="112"/>
      <c r="H43" s="130">
        <f t="shared" si="1"/>
        <v>3</v>
      </c>
      <c r="I43" s="115" t="s">
        <v>163</v>
      </c>
      <c r="J43" s="143" t="s">
        <v>184</v>
      </c>
      <c r="K43" s="2"/>
      <c r="L43" s="2"/>
      <c r="M43" s="2"/>
      <c r="N43" s="2"/>
      <c r="O43" s="2"/>
      <c r="P43" s="2"/>
      <c r="Q43" s="2"/>
    </row>
    <row r="44" spans="1:17" s="3" customFormat="1" ht="30" customHeight="1" thickTop="1">
      <c r="A44" s="154" t="s">
        <v>87</v>
      </c>
      <c r="B44" s="100" t="s">
        <v>142</v>
      </c>
      <c r="C44" s="136" t="s">
        <v>141</v>
      </c>
      <c r="D44" s="101">
        <v>2</v>
      </c>
      <c r="E44" s="102"/>
      <c r="F44" s="102"/>
      <c r="G44" s="102"/>
      <c r="H44" s="122">
        <f t="shared" si="1"/>
        <v>2</v>
      </c>
      <c r="I44" s="103" t="s">
        <v>33</v>
      </c>
      <c r="J44" s="155" t="s">
        <v>192</v>
      </c>
      <c r="K44" s="2"/>
      <c r="L44" s="2"/>
      <c r="M44" s="2"/>
      <c r="N44" s="2"/>
      <c r="O44" s="2"/>
      <c r="P44" s="2"/>
      <c r="Q44" s="2"/>
    </row>
    <row r="45" spans="1:17" s="5" customFormat="1" ht="24" customHeight="1" thickBot="1">
      <c r="A45" s="156" t="s">
        <v>27</v>
      </c>
      <c r="B45" s="157"/>
      <c r="C45" s="158"/>
      <c r="D45" s="159">
        <f>SUM(D6:D44)</f>
        <v>276</v>
      </c>
      <c r="E45" s="159">
        <f>SUM(E6:E44)</f>
        <v>15</v>
      </c>
      <c r="F45" s="159">
        <f>SUM(F6:F44)</f>
        <v>715</v>
      </c>
      <c r="G45" s="159">
        <f>SUM(G6:G44)</f>
        <v>0</v>
      </c>
      <c r="H45" s="159">
        <f>SUM(H6:H44)</f>
        <v>1006</v>
      </c>
      <c r="I45" s="160"/>
      <c r="J45" s="161"/>
      <c r="K45" s="12"/>
    </row>
    <row r="46" spans="1:17" s="3" customFormat="1" ht="24" customHeight="1" thickTop="1">
      <c r="A46" s="2"/>
      <c r="B46" s="2"/>
      <c r="C46" s="6"/>
      <c r="D46" s="6"/>
      <c r="E46" s="6"/>
      <c r="F46" s="6"/>
      <c r="G46" s="6"/>
      <c r="H46" s="6"/>
      <c r="I46" s="7"/>
      <c r="J46" s="7"/>
      <c r="K46" s="2"/>
      <c r="L46" s="2"/>
      <c r="M46" s="2"/>
      <c r="N46" s="2"/>
      <c r="O46" s="2"/>
      <c r="P46" s="2"/>
      <c r="Q46" s="2"/>
    </row>
    <row r="47" spans="1:17" s="3" customFormat="1" ht="24" customHeight="1">
      <c r="A47" s="2" t="s">
        <v>39</v>
      </c>
      <c r="B47" s="2"/>
      <c r="C47" s="6"/>
      <c r="D47" s="6"/>
      <c r="E47" s="6"/>
      <c r="F47" s="6"/>
      <c r="G47" s="6"/>
      <c r="H47" s="6"/>
      <c r="I47" s="7"/>
      <c r="J47" s="7"/>
      <c r="K47" s="2"/>
      <c r="L47" s="2"/>
      <c r="M47" s="2"/>
      <c r="N47" s="2"/>
      <c r="O47" s="2"/>
      <c r="P47" s="2"/>
      <c r="Q47" s="2"/>
    </row>
    <row r="48" spans="1:17" s="3" customFormat="1" ht="24" customHeight="1">
      <c r="A48" s="2" t="s">
        <v>6</v>
      </c>
      <c r="B48" s="2"/>
      <c r="C48" s="6"/>
      <c r="D48" s="6"/>
      <c r="E48" s="6"/>
      <c r="F48" s="6"/>
      <c r="G48" s="6"/>
      <c r="H48" s="6"/>
      <c r="I48" s="7"/>
      <c r="J48" s="7"/>
      <c r="K48" s="2"/>
      <c r="L48" s="2"/>
      <c r="M48" s="2"/>
      <c r="N48" s="2"/>
      <c r="O48" s="2"/>
      <c r="P48" s="2"/>
      <c r="Q48" s="2"/>
    </row>
    <row r="49" spans="1:17" s="3" customFormat="1" ht="24" customHeight="1">
      <c r="A49" s="2" t="s">
        <v>0</v>
      </c>
      <c r="B49" s="2"/>
      <c r="C49" s="6"/>
      <c r="D49" s="6"/>
      <c r="E49" s="6"/>
      <c r="F49" s="6"/>
      <c r="G49" s="6"/>
      <c r="H49" s="6"/>
      <c r="I49" s="7"/>
      <c r="J49" s="7"/>
      <c r="K49" s="2"/>
      <c r="L49" s="2"/>
      <c r="M49" s="2"/>
      <c r="N49" s="2"/>
      <c r="O49" s="2"/>
      <c r="P49" s="2"/>
      <c r="Q49" s="2"/>
    </row>
    <row r="50" spans="1:17" s="3" customFormat="1" ht="24" customHeight="1">
      <c r="A50" s="2" t="s">
        <v>4</v>
      </c>
      <c r="B50" s="2"/>
      <c r="C50" s="6"/>
      <c r="D50" s="6"/>
      <c r="E50" s="6"/>
      <c r="F50" s="6"/>
      <c r="G50" s="6"/>
      <c r="H50" s="6"/>
      <c r="I50" s="7"/>
      <c r="J50" s="7"/>
      <c r="K50" s="2"/>
      <c r="L50" s="2"/>
      <c r="M50" s="2"/>
      <c r="N50" s="2"/>
      <c r="O50" s="2"/>
      <c r="P50" s="2"/>
      <c r="Q50" s="2"/>
    </row>
    <row r="51" spans="1:17" s="3" customFormat="1" ht="24" customHeight="1">
      <c r="A51" s="2" t="s">
        <v>139</v>
      </c>
      <c r="B51" s="2"/>
      <c r="C51" s="6"/>
      <c r="D51" s="6"/>
      <c r="E51" s="6"/>
      <c r="F51" s="6"/>
      <c r="G51" s="6"/>
      <c r="H51" s="6"/>
      <c r="I51" s="7"/>
      <c r="J51" s="7"/>
      <c r="K51" s="2"/>
      <c r="L51" s="2"/>
      <c r="M51" s="2"/>
      <c r="N51" s="2"/>
      <c r="O51" s="2"/>
      <c r="P51" s="2"/>
      <c r="Q51" s="2"/>
    </row>
    <row r="52" spans="1:17" s="3" customFormat="1" ht="24" customHeight="1">
      <c r="A52" s="2" t="s">
        <v>35</v>
      </c>
      <c r="B52" s="2"/>
      <c r="C52" s="6"/>
      <c r="D52" s="6"/>
      <c r="E52" s="6"/>
      <c r="F52" s="6"/>
      <c r="G52" s="6"/>
      <c r="H52" s="6"/>
      <c r="I52" s="7"/>
      <c r="J52" s="7"/>
      <c r="K52" s="2"/>
      <c r="L52" s="2"/>
      <c r="M52" s="2"/>
      <c r="N52" s="2"/>
      <c r="O52" s="2"/>
      <c r="P52" s="2"/>
      <c r="Q52" s="2"/>
    </row>
    <row r="53" spans="1:17" s="3" customFormat="1" ht="23.1" customHeight="1">
      <c r="A53" s="2"/>
      <c r="B53" s="2"/>
      <c r="C53" s="6"/>
      <c r="D53" s="6"/>
      <c r="E53" s="6"/>
      <c r="F53" s="6"/>
      <c r="G53" s="6"/>
      <c r="H53" s="6"/>
      <c r="I53" s="7"/>
      <c r="J53" s="7"/>
      <c r="K53" s="2"/>
      <c r="L53" s="2"/>
      <c r="M53" s="2"/>
      <c r="N53" s="2"/>
      <c r="O53" s="2"/>
      <c r="P53" s="2"/>
      <c r="Q53" s="2"/>
    </row>
    <row r="54" spans="1:17" s="3" customFormat="1" ht="23.1" customHeight="1">
      <c r="A54" s="2"/>
      <c r="B54" s="2"/>
      <c r="C54" s="6"/>
      <c r="D54" s="6"/>
      <c r="E54" s="6"/>
      <c r="F54" s="6"/>
      <c r="G54" s="6"/>
      <c r="H54" s="6"/>
      <c r="I54" s="7"/>
      <c r="J54" s="7"/>
      <c r="K54" s="2"/>
      <c r="L54" s="2"/>
      <c r="M54" s="2"/>
      <c r="N54" s="2"/>
      <c r="O54" s="2"/>
      <c r="P54" s="2"/>
      <c r="Q54" s="2"/>
    </row>
    <row r="55" spans="1:17" s="3" customFormat="1" ht="23.1" customHeight="1">
      <c r="A55" s="2"/>
      <c r="B55" s="2"/>
      <c r="C55" s="6"/>
      <c r="D55" s="6"/>
      <c r="E55" s="6"/>
      <c r="F55" s="6"/>
      <c r="G55" s="6"/>
      <c r="H55" s="6"/>
      <c r="I55" s="7"/>
      <c r="J55" s="7"/>
      <c r="K55" s="2"/>
      <c r="L55" s="2"/>
      <c r="M55" s="2"/>
      <c r="N55" s="2"/>
      <c r="O55" s="2"/>
      <c r="P55" s="2"/>
      <c r="Q55" s="2"/>
    </row>
    <row r="56" spans="1:17" s="3" customFormat="1" ht="23.1" customHeight="1">
      <c r="A56" s="2"/>
      <c r="B56" s="2"/>
      <c r="C56" s="6"/>
      <c r="D56" s="6"/>
      <c r="E56" s="6"/>
      <c r="F56" s="6"/>
      <c r="G56" s="6"/>
      <c r="H56" s="6"/>
      <c r="I56" s="7"/>
      <c r="J56" s="7"/>
      <c r="K56" s="2"/>
      <c r="L56" s="2"/>
      <c r="M56" s="2"/>
      <c r="N56" s="2"/>
      <c r="O56" s="2"/>
      <c r="P56" s="2"/>
      <c r="Q56" s="2"/>
    </row>
    <row r="57" spans="1:17" s="3" customFormat="1" ht="23.1" customHeight="1">
      <c r="A57" s="2"/>
      <c r="B57" s="2"/>
      <c r="C57" s="6"/>
      <c r="D57" s="6"/>
      <c r="E57" s="6"/>
      <c r="F57" s="6"/>
      <c r="G57" s="6"/>
      <c r="H57" s="6"/>
      <c r="I57" s="7"/>
      <c r="J57" s="7"/>
      <c r="K57" s="2"/>
      <c r="L57" s="2"/>
      <c r="M57" s="2"/>
      <c r="N57" s="2"/>
      <c r="O57" s="2"/>
      <c r="P57" s="2"/>
      <c r="Q57" s="2"/>
    </row>
    <row r="58" spans="1:17" ht="23.1" customHeight="1">
      <c r="A58" s="2"/>
      <c r="B58" s="2"/>
      <c r="C58" s="6"/>
      <c r="D58" s="6"/>
      <c r="E58" s="6"/>
      <c r="F58" s="6"/>
      <c r="G58" s="6"/>
      <c r="H58" s="6"/>
      <c r="I58" s="7"/>
      <c r="J58" s="7"/>
    </row>
    <row r="59" spans="1:17" ht="23.1" customHeight="1">
      <c r="A59" s="2"/>
      <c r="B59" s="2"/>
      <c r="C59" s="6"/>
      <c r="D59" s="6"/>
      <c r="E59" s="6"/>
      <c r="F59" s="6"/>
      <c r="G59" s="6"/>
      <c r="H59" s="6"/>
      <c r="I59" s="7"/>
      <c r="J59" s="7"/>
    </row>
    <row r="60" spans="1:17" ht="23.1" customHeight="1">
      <c r="A60" s="2"/>
      <c r="B60" s="2"/>
      <c r="C60" s="6"/>
      <c r="D60" s="6"/>
      <c r="E60" s="6"/>
      <c r="F60" s="6"/>
      <c r="G60" s="6"/>
      <c r="H60" s="6"/>
      <c r="I60" s="7"/>
      <c r="J60" s="7"/>
    </row>
    <row r="61" spans="1:17" ht="23.1" customHeight="1">
      <c r="A61" s="2"/>
      <c r="B61" s="2"/>
      <c r="C61" s="6"/>
      <c r="D61" s="6"/>
      <c r="E61" s="6"/>
      <c r="F61" s="6"/>
      <c r="G61" s="6"/>
      <c r="H61" s="6"/>
      <c r="I61" s="7"/>
      <c r="J61" s="7"/>
    </row>
    <row r="62" spans="1:17" ht="23.1" customHeight="1">
      <c r="A62" s="2"/>
      <c r="B62" s="2"/>
      <c r="C62" s="6"/>
      <c r="D62" s="6"/>
      <c r="E62" s="6"/>
      <c r="F62" s="6"/>
      <c r="G62" s="6"/>
      <c r="H62" s="6"/>
      <c r="I62" s="7"/>
      <c r="J62" s="7"/>
    </row>
    <row r="63" spans="1:17" ht="23.1" customHeight="1"/>
    <row r="64" spans="1:17" ht="23.1" customHeight="1"/>
    <row r="65" spans="1:17" ht="23.1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spans="1:17" ht="23.1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spans="1:17" ht="23.1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spans="1:17" ht="23.1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ht="23.1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spans="1:17" ht="23.1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ht="23.1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spans="1:17" ht="23.1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ht="23.1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ht="23.1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spans="1:17" ht="23.1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spans="1:17" ht="23.1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ht="24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ht="20.100000000000001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ht="20.100000000000001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ht="20.100000000000001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ht="20.100000000000001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ht="20.100000000000001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ht="20.100000000000001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</sheetData>
  <mergeCells count="19">
    <mergeCell ref="A25:A28"/>
    <mergeCell ref="A29:A36"/>
    <mergeCell ref="A37:A41"/>
    <mergeCell ref="A42:A43"/>
    <mergeCell ref="H4:H5"/>
    <mergeCell ref="A6:A8"/>
    <mergeCell ref="A9:A11"/>
    <mergeCell ref="A12:A17"/>
    <mergeCell ref="A18:A24"/>
    <mergeCell ref="A1:J1"/>
    <mergeCell ref="A2:J2"/>
    <mergeCell ref="A3:A5"/>
    <mergeCell ref="B3:B5"/>
    <mergeCell ref="C3:C5"/>
    <mergeCell ref="D3:H3"/>
    <mergeCell ref="I3:I5"/>
    <mergeCell ref="J3:J5"/>
    <mergeCell ref="D4:E4"/>
    <mergeCell ref="F4:G4"/>
  </mergeCells>
  <phoneticPr fontId="26" type="noConversion"/>
  <printOptions horizontalCentered="1"/>
  <pageMargins left="0.19685039370078741" right="0.19685039370078741" top="0.6692913385826772" bottom="0.55118110236220474" header="0.35433070866141736" footer="0.27559055118110237"/>
  <pageSetup paperSize="9" scale="80" orientation="landscape" r:id="rId1"/>
  <headerFooter>
    <oddFooter>&amp;C&amp;"돋움,Regular"&amp;P/&amp;N</oddFooter>
  </headerFooter>
  <colBreaks count="1" manualBreakCount="1">
    <brk id="10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J13"/>
  <sheetViews>
    <sheetView showZeros="0" view="pageBreakPreview" zoomScaleSheetLayoutView="100" workbookViewId="0">
      <pane ySplit="5" topLeftCell="A6" activePane="bottomLeft" state="frozen"/>
      <selection pane="bottomLeft" sqref="A1:J1"/>
    </sheetView>
  </sheetViews>
  <sheetFormatPr defaultRowHeight="13.5"/>
  <cols>
    <col min="1" max="1" width="10.88671875" style="17" customWidth="1"/>
    <col min="2" max="2" width="15.6640625" style="17" customWidth="1"/>
    <col min="3" max="3" width="4.44140625" style="17" bestFit="1" customWidth="1"/>
    <col min="4" max="5" width="5.109375" style="17" bestFit="1" customWidth="1"/>
    <col min="6" max="7" width="5.21875" style="17" customWidth="1"/>
    <col min="8" max="8" width="6" style="18" bestFit="1" customWidth="1"/>
    <col min="9" max="9" width="8" style="18" customWidth="1"/>
    <col min="10" max="10" width="33" style="17" customWidth="1"/>
    <col min="11" max="16384" width="8.88671875" style="17"/>
  </cols>
  <sheetData>
    <row r="1" spans="1:10" ht="43.5" customHeight="1">
      <c r="A1" s="249" t="s">
        <v>205</v>
      </c>
      <c r="B1" s="249"/>
      <c r="C1" s="249"/>
      <c r="D1" s="249"/>
      <c r="E1" s="249"/>
      <c r="F1" s="249"/>
      <c r="G1" s="249"/>
      <c r="H1" s="249"/>
      <c r="I1" s="249"/>
      <c r="J1" s="249"/>
    </row>
    <row r="2" spans="1:10" ht="21.75" customHeight="1" thickBot="1">
      <c r="A2" s="1"/>
      <c r="B2" s="1"/>
    </row>
    <row r="3" spans="1:10" s="19" customFormat="1" ht="25.5" customHeight="1">
      <c r="A3" s="243" t="s">
        <v>108</v>
      </c>
      <c r="B3" s="246" t="s">
        <v>109</v>
      </c>
      <c r="C3" s="246" t="s">
        <v>110</v>
      </c>
      <c r="D3" s="237" t="s">
        <v>119</v>
      </c>
      <c r="E3" s="246"/>
      <c r="F3" s="246" t="s">
        <v>111</v>
      </c>
      <c r="G3" s="246"/>
      <c r="H3" s="237" t="s">
        <v>112</v>
      </c>
      <c r="I3" s="237" t="s">
        <v>113</v>
      </c>
      <c r="J3" s="240" t="s">
        <v>114</v>
      </c>
    </row>
    <row r="4" spans="1:10" s="19" customFormat="1" ht="20.100000000000001" customHeight="1">
      <c r="A4" s="244"/>
      <c r="B4" s="247"/>
      <c r="C4" s="247"/>
      <c r="D4" s="45" t="s">
        <v>115</v>
      </c>
      <c r="E4" s="45" t="s">
        <v>116</v>
      </c>
      <c r="F4" s="46" t="s">
        <v>115</v>
      </c>
      <c r="G4" s="46" t="s">
        <v>116</v>
      </c>
      <c r="H4" s="238"/>
      <c r="I4" s="238"/>
      <c r="J4" s="241"/>
    </row>
    <row r="5" spans="1:10" s="20" customFormat="1" ht="29.25" customHeight="1" thickBot="1">
      <c r="A5" s="245"/>
      <c r="B5" s="248"/>
      <c r="C5" s="40">
        <f t="shared" ref="C5:C13" si="0">SUM(D5:G5)</f>
        <v>8</v>
      </c>
      <c r="D5" s="40">
        <f>SUM(D6:D13)</f>
        <v>8</v>
      </c>
      <c r="E5" s="40">
        <f>SUM(E6:E13)</f>
        <v>0</v>
      </c>
      <c r="F5" s="40">
        <f>SUM(F6:F13)</f>
        <v>0</v>
      </c>
      <c r="G5" s="40">
        <f>SUM(G6:G13)</f>
        <v>0</v>
      </c>
      <c r="H5" s="239"/>
      <c r="I5" s="239"/>
      <c r="J5" s="242"/>
    </row>
    <row r="6" spans="1:10" s="16" customFormat="1" ht="94.5" customHeight="1" thickTop="1">
      <c r="A6" s="35" t="s">
        <v>51</v>
      </c>
      <c r="B6" s="47" t="s">
        <v>94</v>
      </c>
      <c r="C6" s="37">
        <f t="shared" si="0"/>
        <v>1</v>
      </c>
      <c r="D6" s="38">
        <v>1</v>
      </c>
      <c r="E6" s="38"/>
      <c r="F6" s="38"/>
      <c r="G6" s="38"/>
      <c r="H6" s="38" t="s">
        <v>70</v>
      </c>
      <c r="I6" s="36" t="s">
        <v>73</v>
      </c>
      <c r="J6" s="39" t="s">
        <v>54</v>
      </c>
    </row>
    <row r="7" spans="1:10" s="16" customFormat="1" ht="87.75" customHeight="1">
      <c r="A7" s="21" t="s">
        <v>51</v>
      </c>
      <c r="B7" s="48" t="s">
        <v>95</v>
      </c>
      <c r="C7" s="23">
        <f t="shared" si="0"/>
        <v>1</v>
      </c>
      <c r="D7" s="24">
        <v>1</v>
      </c>
      <c r="E7" s="24"/>
      <c r="F7" s="24"/>
      <c r="G7" s="24"/>
      <c r="H7" s="24" t="s">
        <v>70</v>
      </c>
      <c r="I7" s="22" t="s">
        <v>73</v>
      </c>
      <c r="J7" s="25" t="s">
        <v>55</v>
      </c>
    </row>
    <row r="8" spans="1:10" s="16" customFormat="1" ht="87.75" customHeight="1">
      <c r="A8" s="21" t="s">
        <v>49</v>
      </c>
      <c r="B8" s="48" t="s">
        <v>69</v>
      </c>
      <c r="C8" s="23">
        <f t="shared" si="0"/>
        <v>1</v>
      </c>
      <c r="D8" s="24">
        <v>1</v>
      </c>
      <c r="E8" s="24"/>
      <c r="F8" s="24"/>
      <c r="G8" s="24"/>
      <c r="H8" s="24" t="s">
        <v>70</v>
      </c>
      <c r="I8" s="22" t="s">
        <v>73</v>
      </c>
      <c r="J8" s="26" t="s">
        <v>96</v>
      </c>
    </row>
    <row r="9" spans="1:10" s="16" customFormat="1" ht="102" customHeight="1">
      <c r="A9" s="21" t="s">
        <v>47</v>
      </c>
      <c r="B9" s="48" t="s">
        <v>97</v>
      </c>
      <c r="C9" s="23">
        <f t="shared" si="0"/>
        <v>1</v>
      </c>
      <c r="D9" s="24">
        <v>1</v>
      </c>
      <c r="E9" s="24"/>
      <c r="F9" s="24"/>
      <c r="G9" s="24"/>
      <c r="H9" s="24" t="s">
        <v>70</v>
      </c>
      <c r="I9" s="22" t="s">
        <v>73</v>
      </c>
      <c r="J9" s="26" t="s">
        <v>120</v>
      </c>
    </row>
    <row r="10" spans="1:10" s="16" customFormat="1" ht="87.75" customHeight="1">
      <c r="A10" s="21" t="s">
        <v>56</v>
      </c>
      <c r="B10" s="49" t="s">
        <v>57</v>
      </c>
      <c r="C10" s="23">
        <f t="shared" si="0"/>
        <v>1</v>
      </c>
      <c r="D10" s="24">
        <v>1</v>
      </c>
      <c r="E10" s="24"/>
      <c r="F10" s="24"/>
      <c r="G10" s="24"/>
      <c r="H10" s="24" t="s">
        <v>70</v>
      </c>
      <c r="I10" s="22" t="s">
        <v>73</v>
      </c>
      <c r="J10" s="27" t="s">
        <v>98</v>
      </c>
    </row>
    <row r="11" spans="1:10" s="16" customFormat="1" ht="101.25" customHeight="1">
      <c r="A11" s="21" t="s">
        <v>52</v>
      </c>
      <c r="B11" s="48" t="s">
        <v>83</v>
      </c>
      <c r="C11" s="23">
        <f t="shared" si="0"/>
        <v>1</v>
      </c>
      <c r="D11" s="24">
        <v>1</v>
      </c>
      <c r="E11" s="24"/>
      <c r="F11" s="24"/>
      <c r="G11" s="24"/>
      <c r="H11" s="24" t="s">
        <v>70</v>
      </c>
      <c r="I11" s="22" t="s">
        <v>73</v>
      </c>
      <c r="J11" s="26" t="s">
        <v>99</v>
      </c>
    </row>
    <row r="12" spans="1:10" s="16" customFormat="1" ht="87.75" customHeight="1">
      <c r="A12" s="21" t="s">
        <v>44</v>
      </c>
      <c r="B12" s="50" t="s">
        <v>58</v>
      </c>
      <c r="C12" s="23">
        <f t="shared" si="0"/>
        <v>1</v>
      </c>
      <c r="D12" s="24">
        <v>1</v>
      </c>
      <c r="E12" s="24"/>
      <c r="F12" s="24"/>
      <c r="G12" s="24"/>
      <c r="H12" s="28" t="s">
        <v>59</v>
      </c>
      <c r="I12" s="22" t="s">
        <v>73</v>
      </c>
      <c r="J12" s="25" t="s">
        <v>100</v>
      </c>
    </row>
    <row r="13" spans="1:10" s="16" customFormat="1" ht="105.75" customHeight="1" thickBot="1">
      <c r="A13" s="29" t="s">
        <v>101</v>
      </c>
      <c r="B13" s="51" t="s">
        <v>102</v>
      </c>
      <c r="C13" s="31">
        <f t="shared" si="0"/>
        <v>1</v>
      </c>
      <c r="D13" s="32">
        <v>1</v>
      </c>
      <c r="E13" s="32"/>
      <c r="F13" s="32"/>
      <c r="G13" s="32"/>
      <c r="H13" s="33" t="s">
        <v>59</v>
      </c>
      <c r="I13" s="30" t="s">
        <v>73</v>
      </c>
      <c r="J13" s="34" t="s">
        <v>60</v>
      </c>
    </row>
  </sheetData>
  <mergeCells count="9">
    <mergeCell ref="A1:J1"/>
    <mergeCell ref="I3:I5"/>
    <mergeCell ref="J3:J5"/>
    <mergeCell ref="A3:A5"/>
    <mergeCell ref="C3:C4"/>
    <mergeCell ref="D3:E3"/>
    <mergeCell ref="F3:G3"/>
    <mergeCell ref="B3:B5"/>
    <mergeCell ref="H3:H5"/>
  </mergeCells>
  <phoneticPr fontId="26" type="noConversion"/>
  <printOptions horizontalCentered="1"/>
  <pageMargins left="0.59055118110236227" right="0.47244094488188981" top="0.86614173228346458" bottom="0.74803149606299213" header="0.51181102362204722" footer="0.51181102362204722"/>
  <pageSetup paperSize="9" scale="8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9"/>
  <sheetViews>
    <sheetView showZeros="0" view="pageBreakPreview" zoomScaleNormal="85" zoomScaleSheetLayoutView="100" workbookViewId="0">
      <pane ySplit="6" topLeftCell="A7" activePane="bottomLeft" state="frozen"/>
      <selection pane="bottomLeft" activeCell="K1" sqref="K1"/>
    </sheetView>
  </sheetViews>
  <sheetFormatPr defaultRowHeight="13.5"/>
  <cols>
    <col min="1" max="1" width="11.5546875" style="14" customWidth="1"/>
    <col min="2" max="2" width="19.21875" style="14" customWidth="1"/>
    <col min="3" max="3" width="5.44140625" style="14" customWidth="1"/>
    <col min="4" max="4" width="5.5546875" style="14" bestFit="1" customWidth="1"/>
    <col min="5" max="5" width="5.109375" style="14" bestFit="1" customWidth="1"/>
    <col min="6" max="7" width="5" style="14" customWidth="1"/>
    <col min="8" max="8" width="6.5546875" style="15" customWidth="1"/>
    <col min="9" max="9" width="7.33203125" style="15" bestFit="1" customWidth="1"/>
    <col min="10" max="10" width="34.44140625" style="14" customWidth="1"/>
    <col min="11" max="16384" width="8.88671875" style="14"/>
  </cols>
  <sheetData>
    <row r="1" spans="1:10" ht="40.5" customHeight="1">
      <c r="A1" s="249" t="s">
        <v>206</v>
      </c>
      <c r="B1" s="249"/>
      <c r="C1" s="249"/>
      <c r="D1" s="249"/>
      <c r="E1" s="249"/>
      <c r="F1" s="249"/>
      <c r="G1" s="249"/>
      <c r="H1" s="249"/>
      <c r="I1" s="249"/>
      <c r="J1" s="249"/>
    </row>
    <row r="2" spans="1:10" ht="20.100000000000001" customHeight="1" thickBot="1">
      <c r="A2" s="41"/>
    </row>
    <row r="3" spans="1:10" s="42" customFormat="1" ht="20.100000000000001" customHeight="1">
      <c r="A3" s="243" t="s">
        <v>91</v>
      </c>
      <c r="B3" s="246" t="s">
        <v>61</v>
      </c>
      <c r="C3" s="246" t="s">
        <v>62</v>
      </c>
      <c r="D3" s="246"/>
      <c r="E3" s="246"/>
      <c r="F3" s="246"/>
      <c r="G3" s="246"/>
      <c r="H3" s="246"/>
      <c r="I3" s="246"/>
      <c r="J3" s="240" t="s">
        <v>63</v>
      </c>
    </row>
    <row r="4" spans="1:10" s="42" customFormat="1" ht="19.5" customHeight="1">
      <c r="A4" s="244"/>
      <c r="B4" s="247"/>
      <c r="C4" s="247" t="s">
        <v>64</v>
      </c>
      <c r="D4" s="238" t="s">
        <v>119</v>
      </c>
      <c r="E4" s="247"/>
      <c r="F4" s="247" t="s">
        <v>65</v>
      </c>
      <c r="G4" s="247"/>
      <c r="H4" s="238" t="s">
        <v>92</v>
      </c>
      <c r="I4" s="238" t="s">
        <v>93</v>
      </c>
      <c r="J4" s="241"/>
    </row>
    <row r="5" spans="1:10" s="42" customFormat="1" ht="20.100000000000001" customHeight="1">
      <c r="A5" s="244"/>
      <c r="B5" s="247"/>
      <c r="C5" s="247"/>
      <c r="D5" s="45" t="s">
        <v>66</v>
      </c>
      <c r="E5" s="45" t="s">
        <v>67</v>
      </c>
      <c r="F5" s="46" t="s">
        <v>66</v>
      </c>
      <c r="G5" s="46" t="s">
        <v>67</v>
      </c>
      <c r="H5" s="238"/>
      <c r="I5" s="238"/>
      <c r="J5" s="241"/>
    </row>
    <row r="6" spans="1:10" s="43" customFormat="1" ht="17.25" customHeight="1" thickBot="1">
      <c r="A6" s="245"/>
      <c r="B6" s="248"/>
      <c r="C6" s="40">
        <f t="shared" ref="C6:C18" si="0">SUM(D6:G6)</f>
        <v>17</v>
      </c>
      <c r="D6" s="40">
        <f>SUM(D7:D18)</f>
        <v>17</v>
      </c>
      <c r="E6" s="40">
        <f>SUM(E7:E8)</f>
        <v>0</v>
      </c>
      <c r="F6" s="40">
        <f>SUM(F7:F8)</f>
        <v>0</v>
      </c>
      <c r="G6" s="40">
        <f>SUM(G7:G8)</f>
        <v>0</v>
      </c>
      <c r="H6" s="239"/>
      <c r="I6" s="239"/>
      <c r="J6" s="242"/>
    </row>
    <row r="7" spans="1:10" s="43" customFormat="1" ht="64.5" customHeight="1" thickTop="1">
      <c r="A7" s="35" t="s">
        <v>51</v>
      </c>
      <c r="B7" s="47" t="s">
        <v>122</v>
      </c>
      <c r="C7" s="37">
        <f t="shared" si="0"/>
        <v>2</v>
      </c>
      <c r="D7" s="38">
        <v>2</v>
      </c>
      <c r="E7" s="38"/>
      <c r="F7" s="38"/>
      <c r="G7" s="38"/>
      <c r="H7" s="38" t="s">
        <v>59</v>
      </c>
      <c r="I7" s="36" t="s">
        <v>68</v>
      </c>
      <c r="J7" s="53" t="s">
        <v>103</v>
      </c>
    </row>
    <row r="8" spans="1:10" s="43" customFormat="1" ht="74.25" customHeight="1">
      <c r="A8" s="21" t="s">
        <v>49</v>
      </c>
      <c r="B8" s="48" t="s">
        <v>69</v>
      </c>
      <c r="C8" s="23">
        <f t="shared" si="0"/>
        <v>3</v>
      </c>
      <c r="D8" s="24">
        <v>3</v>
      </c>
      <c r="E8" s="24"/>
      <c r="F8" s="24"/>
      <c r="G8" s="24"/>
      <c r="H8" s="24" t="s">
        <v>70</v>
      </c>
      <c r="I8" s="22" t="s">
        <v>68</v>
      </c>
      <c r="J8" s="27" t="s">
        <v>71</v>
      </c>
    </row>
    <row r="9" spans="1:10" s="43" customFormat="1" ht="69.95" customHeight="1">
      <c r="A9" s="21" t="s">
        <v>47</v>
      </c>
      <c r="B9" s="48" t="s">
        <v>72</v>
      </c>
      <c r="C9" s="23">
        <f t="shared" si="0"/>
        <v>1</v>
      </c>
      <c r="D9" s="24">
        <v>1</v>
      </c>
      <c r="E9" s="24"/>
      <c r="F9" s="24"/>
      <c r="G9" s="24"/>
      <c r="H9" s="24" t="s">
        <v>104</v>
      </c>
      <c r="I9" s="22" t="s">
        <v>68</v>
      </c>
      <c r="J9" s="27" t="s">
        <v>107</v>
      </c>
    </row>
    <row r="10" spans="1:10" s="43" customFormat="1" ht="57.75" customHeight="1">
      <c r="A10" s="21" t="s">
        <v>47</v>
      </c>
      <c r="B10" s="48" t="s">
        <v>74</v>
      </c>
      <c r="C10" s="23">
        <f t="shared" si="0"/>
        <v>1</v>
      </c>
      <c r="D10" s="24">
        <v>1</v>
      </c>
      <c r="E10" s="24"/>
      <c r="F10" s="24"/>
      <c r="G10" s="24"/>
      <c r="H10" s="24" t="s">
        <v>75</v>
      </c>
      <c r="I10" s="22" t="s">
        <v>68</v>
      </c>
      <c r="J10" s="27" t="s">
        <v>121</v>
      </c>
    </row>
    <row r="11" spans="1:10" s="43" customFormat="1" ht="71.25" customHeight="1">
      <c r="A11" s="21" t="s">
        <v>47</v>
      </c>
      <c r="B11" s="48" t="s">
        <v>72</v>
      </c>
      <c r="C11" s="23">
        <f t="shared" si="0"/>
        <v>1</v>
      </c>
      <c r="D11" s="24">
        <v>1</v>
      </c>
      <c r="E11" s="24"/>
      <c r="F11" s="24"/>
      <c r="G11" s="24"/>
      <c r="H11" s="24" t="s">
        <v>76</v>
      </c>
      <c r="I11" s="22" t="s">
        <v>68</v>
      </c>
      <c r="J11" s="27" t="s">
        <v>107</v>
      </c>
    </row>
    <row r="12" spans="1:10" s="43" customFormat="1" ht="57.75" customHeight="1">
      <c r="A12" s="21" t="s">
        <v>56</v>
      </c>
      <c r="B12" s="48" t="s">
        <v>77</v>
      </c>
      <c r="C12" s="23">
        <f t="shared" si="0"/>
        <v>1</v>
      </c>
      <c r="D12" s="24">
        <v>1</v>
      </c>
      <c r="E12" s="24"/>
      <c r="F12" s="24"/>
      <c r="G12" s="24"/>
      <c r="H12" s="24" t="s">
        <v>70</v>
      </c>
      <c r="I12" s="22" t="s">
        <v>68</v>
      </c>
      <c r="J12" s="27" t="s">
        <v>78</v>
      </c>
    </row>
    <row r="13" spans="1:10" s="43" customFormat="1" ht="57.75" customHeight="1">
      <c r="A13" s="21" t="s">
        <v>56</v>
      </c>
      <c r="B13" s="48" t="s">
        <v>79</v>
      </c>
      <c r="C13" s="23">
        <f t="shared" si="0"/>
        <v>1</v>
      </c>
      <c r="D13" s="24">
        <v>1</v>
      </c>
      <c r="E13" s="24"/>
      <c r="F13" s="24"/>
      <c r="G13" s="24"/>
      <c r="H13" s="24" t="s">
        <v>70</v>
      </c>
      <c r="I13" s="22" t="s">
        <v>68</v>
      </c>
      <c r="J13" s="27" t="s">
        <v>80</v>
      </c>
    </row>
    <row r="14" spans="1:10" s="43" customFormat="1" ht="57.75" customHeight="1">
      <c r="A14" s="21" t="s">
        <v>56</v>
      </c>
      <c r="B14" s="48" t="s">
        <v>81</v>
      </c>
      <c r="C14" s="23">
        <f t="shared" si="0"/>
        <v>1</v>
      </c>
      <c r="D14" s="24">
        <v>1</v>
      </c>
      <c r="E14" s="24"/>
      <c r="F14" s="24"/>
      <c r="G14" s="24"/>
      <c r="H14" s="24" t="s">
        <v>70</v>
      </c>
      <c r="I14" s="22" t="s">
        <v>68</v>
      </c>
      <c r="J14" s="27" t="s">
        <v>82</v>
      </c>
    </row>
    <row r="15" spans="1:10" s="43" customFormat="1" ht="97.5" customHeight="1">
      <c r="A15" s="21" t="s">
        <v>52</v>
      </c>
      <c r="B15" s="48" t="s">
        <v>83</v>
      </c>
      <c r="C15" s="23">
        <f t="shared" si="0"/>
        <v>2</v>
      </c>
      <c r="D15" s="24">
        <v>2</v>
      </c>
      <c r="E15" s="24"/>
      <c r="F15" s="24"/>
      <c r="G15" s="24"/>
      <c r="H15" s="24" t="s">
        <v>70</v>
      </c>
      <c r="I15" s="22" t="s">
        <v>68</v>
      </c>
      <c r="J15" s="27" t="s">
        <v>105</v>
      </c>
    </row>
    <row r="16" spans="1:10" s="43" customFormat="1" ht="66" customHeight="1">
      <c r="A16" s="21" t="s">
        <v>44</v>
      </c>
      <c r="B16" s="48" t="s">
        <v>84</v>
      </c>
      <c r="C16" s="23">
        <f t="shared" si="0"/>
        <v>1</v>
      </c>
      <c r="D16" s="24">
        <v>1</v>
      </c>
      <c r="E16" s="24"/>
      <c r="F16" s="24"/>
      <c r="G16" s="24"/>
      <c r="H16" s="24" t="s">
        <v>59</v>
      </c>
      <c r="I16" s="22" t="s">
        <v>68</v>
      </c>
      <c r="J16" s="27" t="s">
        <v>85</v>
      </c>
    </row>
    <row r="17" spans="1:10" s="43" customFormat="1" ht="71.25" customHeight="1">
      <c r="A17" s="21" t="s">
        <v>43</v>
      </c>
      <c r="B17" s="48" t="s">
        <v>86</v>
      </c>
      <c r="C17" s="23">
        <f t="shared" si="0"/>
        <v>1</v>
      </c>
      <c r="D17" s="24">
        <v>1</v>
      </c>
      <c r="E17" s="24"/>
      <c r="F17" s="24"/>
      <c r="G17" s="24"/>
      <c r="H17" s="24" t="s">
        <v>70</v>
      </c>
      <c r="I17" s="22" t="s">
        <v>68</v>
      </c>
      <c r="J17" s="27" t="s">
        <v>106</v>
      </c>
    </row>
    <row r="18" spans="1:10" s="43" customFormat="1" ht="72" customHeight="1" thickBot="1">
      <c r="A18" s="29" t="s">
        <v>87</v>
      </c>
      <c r="B18" s="51" t="s">
        <v>88</v>
      </c>
      <c r="C18" s="31">
        <f t="shared" si="0"/>
        <v>2</v>
      </c>
      <c r="D18" s="32">
        <v>2</v>
      </c>
      <c r="E18" s="32"/>
      <c r="F18" s="32"/>
      <c r="G18" s="32"/>
      <c r="H18" s="32" t="s">
        <v>70</v>
      </c>
      <c r="I18" s="30" t="s">
        <v>68</v>
      </c>
      <c r="J18" s="52" t="s">
        <v>89</v>
      </c>
    </row>
    <row r="19" spans="1:10" s="43" customFormat="1">
      <c r="H19" s="44"/>
      <c r="I19" s="44"/>
    </row>
  </sheetData>
  <mergeCells count="10">
    <mergeCell ref="A1:J1"/>
    <mergeCell ref="I4:I6"/>
    <mergeCell ref="J3:J6"/>
    <mergeCell ref="A3:A6"/>
    <mergeCell ref="B3:B6"/>
    <mergeCell ref="C4:C5"/>
    <mergeCell ref="D4:E4"/>
    <mergeCell ref="F4:G4"/>
    <mergeCell ref="C3:I3"/>
    <mergeCell ref="H4:H6"/>
  </mergeCells>
  <phoneticPr fontId="26" type="noConversion"/>
  <printOptions horizontalCentered="1"/>
  <pageMargins left="0.59055118110236227" right="0.47244094488188981" top="0.86614173228346458" bottom="0.74803149606299213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Hcell 2014 VP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9</vt:i4>
      </vt:variant>
    </vt:vector>
  </HeadingPairs>
  <TitlesOfParts>
    <vt:vector size="14" baseType="lpstr">
      <vt:lpstr>과별집계</vt:lpstr>
      <vt:lpstr>1. 청장표창_원본</vt:lpstr>
      <vt:lpstr>1. 청장표창</vt:lpstr>
      <vt:lpstr>2. 장관표창</vt:lpstr>
      <vt:lpstr>3. 본부장표창</vt:lpstr>
      <vt:lpstr>'1. 청장표창'!Print_Area</vt:lpstr>
      <vt:lpstr>'1. 청장표창_원본'!Print_Area</vt:lpstr>
      <vt:lpstr>'2. 장관표창'!Print_Area</vt:lpstr>
      <vt:lpstr>'3. 본부장표창'!Print_Area</vt:lpstr>
      <vt:lpstr>과별집계!Print_Area</vt:lpstr>
      <vt:lpstr>'1. 청장표창'!Print_Titles</vt:lpstr>
      <vt:lpstr>'1. 청장표창_원본'!Print_Titles</vt:lpstr>
      <vt:lpstr>'2. 장관표창'!Print_Titles</vt:lpstr>
      <vt:lpstr>'3. 본부장표창'!Print_Titles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안혜경</cp:lastModifiedBy>
  <cp:revision>16</cp:revision>
  <cp:lastPrinted>2018-01-16T06:05:17Z</cp:lastPrinted>
  <dcterms:created xsi:type="dcterms:W3CDTF">2012-01-03T05:07:17Z</dcterms:created>
  <dcterms:modified xsi:type="dcterms:W3CDTF">2018-01-16T06:28:24Z</dcterms:modified>
</cp:coreProperties>
</file>