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0" yWindow="0" windowWidth="18795" windowHeight="11040" tabRatio="816" activeTab="2"/>
  </bookViews>
  <sheets>
    <sheet name="우정청별" sheetId="42" r:id="rId1"/>
    <sheet name="총괄국별" sheetId="36" r:id="rId2"/>
    <sheet name="소속국별" sheetId="40" r:id="rId3"/>
  </sheets>
  <definedNames>
    <definedName name="_xlnm._FilterDatabase" localSheetId="2" hidden="1">소속국별!$A$5:$I$249</definedName>
    <definedName name="_xlnm._FilterDatabase" localSheetId="0" hidden="1">#REF!</definedName>
    <definedName name="_xlnm._FilterDatabase" localSheetId="1" hidden="1">#REF!</definedName>
    <definedName name="_xlnm._FilterDatabase" hidden="1">#REF!</definedName>
    <definedName name="_xlnm.Print_Titles" localSheetId="2">소속국별!$3:$5</definedName>
    <definedName name="_xlnm.Print_Titles" localSheetId="1">총괄국별!$3:$3</definedName>
    <definedName name="_xlnm.Print_Titles">#REF!</definedName>
  </definedNames>
  <calcPr calcId="124519"/>
</workbook>
</file>

<file path=xl/calcChain.xml><?xml version="1.0" encoding="utf-8"?>
<calcChain xmlns="http://schemas.openxmlformats.org/spreadsheetml/2006/main">
  <c r="D6" i="36"/>
  <c r="D7"/>
  <c r="D8"/>
  <c r="D9"/>
  <c r="D10"/>
  <c r="D11"/>
  <c r="D12"/>
  <c r="D13"/>
  <c r="D14"/>
  <c r="D15"/>
  <c r="D16"/>
  <c r="D17"/>
  <c r="D18"/>
  <c r="D19"/>
  <c r="D20"/>
  <c r="D21"/>
  <c r="D22"/>
  <c r="D23"/>
  <c r="D24"/>
  <c r="D25"/>
  <c r="D26"/>
  <c r="D27"/>
  <c r="D28"/>
  <c r="B29" l="1"/>
  <c r="C29"/>
  <c r="D5" l="1"/>
  <c r="I249" i="40" l="1"/>
  <c r="C249"/>
  <c r="F248"/>
  <c r="E248"/>
  <c r="G247"/>
  <c r="G248" s="1"/>
  <c r="E245"/>
  <c r="G245" s="1"/>
  <c r="H245" s="1"/>
  <c r="E244"/>
  <c r="G244" s="1"/>
  <c r="H244" s="1"/>
  <c r="E243"/>
  <c r="G243" s="1"/>
  <c r="H243" s="1"/>
  <c r="E242"/>
  <c r="G242" s="1"/>
  <c r="E241"/>
  <c r="G241" s="1"/>
  <c r="H241" s="1"/>
  <c r="E240"/>
  <c r="G240" s="1"/>
  <c r="H240" s="1"/>
  <c r="E239"/>
  <c r="G239" s="1"/>
  <c r="H239" s="1"/>
  <c r="E238"/>
  <c r="E237"/>
  <c r="E235"/>
  <c r="G235" s="1"/>
  <c r="E234"/>
  <c r="G234" s="1"/>
  <c r="H234" s="1"/>
  <c r="E233"/>
  <c r="G233" s="1"/>
  <c r="H233" s="1"/>
  <c r="E232"/>
  <c r="G232" s="1"/>
  <c r="H232" s="1"/>
  <c r="E231"/>
  <c r="G231" s="1"/>
  <c r="E230"/>
  <c r="G230" s="1"/>
  <c r="H230" s="1"/>
  <c r="E229"/>
  <c r="G229" s="1"/>
  <c r="H229" s="1"/>
  <c r="E228"/>
  <c r="G228" s="1"/>
  <c r="E227"/>
  <c r="G227" s="1"/>
  <c r="H227" s="1"/>
  <c r="E226"/>
  <c r="G226" s="1"/>
  <c r="E225"/>
  <c r="G225" s="1"/>
  <c r="E224"/>
  <c r="G224" s="1"/>
  <c r="H224" s="1"/>
  <c r="E223"/>
  <c r="G223" s="1"/>
  <c r="H223" s="1"/>
  <c r="E222"/>
  <c r="G222" s="1"/>
  <c r="E221"/>
  <c r="G221" s="1"/>
  <c r="E220"/>
  <c r="E218"/>
  <c r="G218" s="1"/>
  <c r="H218" s="1"/>
  <c r="E217"/>
  <c r="G217" s="1"/>
  <c r="H217" s="1"/>
  <c r="E216"/>
  <c r="G216" s="1"/>
  <c r="E215"/>
  <c r="G215" s="1"/>
  <c r="H215" s="1"/>
  <c r="E214"/>
  <c r="G214" s="1"/>
  <c r="E213"/>
  <c r="G213" s="1"/>
  <c r="H213" s="1"/>
  <c r="E212"/>
  <c r="G212" s="1"/>
  <c r="H212" s="1"/>
  <c r="E211"/>
  <c r="E210"/>
  <c r="E208"/>
  <c r="G208" s="1"/>
  <c r="H208" s="1"/>
  <c r="E207"/>
  <c r="G207" s="1"/>
  <c r="H207" s="1"/>
  <c r="E206"/>
  <c r="G206" s="1"/>
  <c r="H206" s="1"/>
  <c r="E205"/>
  <c r="G205" s="1"/>
  <c r="H205" s="1"/>
  <c r="E204"/>
  <c r="G204" s="1"/>
  <c r="H204" s="1"/>
  <c r="E203"/>
  <c r="G203" s="1"/>
  <c r="H203" s="1"/>
  <c r="E202"/>
  <c r="G202" s="1"/>
  <c r="H202" s="1"/>
  <c r="E201"/>
  <c r="G201" s="1"/>
  <c r="H201" s="1"/>
  <c r="E200"/>
  <c r="E198"/>
  <c r="G198" s="1"/>
  <c r="E197"/>
  <c r="G197" s="1"/>
  <c r="H197" s="1"/>
  <c r="E196"/>
  <c r="G196" s="1"/>
  <c r="E195"/>
  <c r="E194"/>
  <c r="E192"/>
  <c r="G192" s="1"/>
  <c r="E191"/>
  <c r="G191" s="1"/>
  <c r="E190"/>
  <c r="G190" s="1"/>
  <c r="H190" s="1"/>
  <c r="E189"/>
  <c r="G189" s="1"/>
  <c r="H189" s="1"/>
  <c r="E188"/>
  <c r="G188" s="1"/>
  <c r="H188" s="1"/>
  <c r="E187"/>
  <c r="E185"/>
  <c r="G185" s="1"/>
  <c r="H185" s="1"/>
  <c r="E184"/>
  <c r="G184" s="1"/>
  <c r="H184" s="1"/>
  <c r="E183"/>
  <c r="G183" s="1"/>
  <c r="H183" s="1"/>
  <c r="E182"/>
  <c r="G182" s="1"/>
  <c r="H182" s="1"/>
  <c r="E181"/>
  <c r="G181" s="1"/>
  <c r="E180"/>
  <c r="G180" s="1"/>
  <c r="H180" s="1"/>
  <c r="E179"/>
  <c r="G179" s="1"/>
  <c r="H179" s="1"/>
  <c r="E178"/>
  <c r="E176"/>
  <c r="G176" s="1"/>
  <c r="E175"/>
  <c r="G175" s="1"/>
  <c r="E174"/>
  <c r="G174" s="1"/>
  <c r="E173"/>
  <c r="G173" s="1"/>
  <c r="H173" s="1"/>
  <c r="E172"/>
  <c r="G172" s="1"/>
  <c r="H172" s="1"/>
  <c r="E171"/>
  <c r="G171" s="1"/>
  <c r="H171" s="1"/>
  <c r="E170"/>
  <c r="G170" s="1"/>
  <c r="H170" s="1"/>
  <c r="E169"/>
  <c r="G169" s="1"/>
  <c r="H169" s="1"/>
  <c r="E168"/>
  <c r="G168" s="1"/>
  <c r="H168" s="1"/>
  <c r="E167"/>
  <c r="G167" s="1"/>
  <c r="E166"/>
  <c r="G166" s="1"/>
  <c r="H166" s="1"/>
  <c r="E165"/>
  <c r="E163"/>
  <c r="G163" s="1"/>
  <c r="H163" s="1"/>
  <c r="E162"/>
  <c r="G162" s="1"/>
  <c r="H162" s="1"/>
  <c r="E161"/>
  <c r="G161" s="1"/>
  <c r="H161" s="1"/>
  <c r="E160"/>
  <c r="G160" s="1"/>
  <c r="H160" s="1"/>
  <c r="E159"/>
  <c r="E157"/>
  <c r="G157" s="1"/>
  <c r="H157" s="1"/>
  <c r="E156"/>
  <c r="G156" s="1"/>
  <c r="H156" s="1"/>
  <c r="E155"/>
  <c r="G155" s="1"/>
  <c r="E154"/>
  <c r="G154" s="1"/>
  <c r="E153"/>
  <c r="G153" s="1"/>
  <c r="E152"/>
  <c r="G152" s="1"/>
  <c r="E151"/>
  <c r="E150"/>
  <c r="E148"/>
  <c r="G148" s="1"/>
  <c r="H148" s="1"/>
  <c r="E147"/>
  <c r="G147" s="1"/>
  <c r="E146"/>
  <c r="G146" s="1"/>
  <c r="H146" s="1"/>
  <c r="E145"/>
  <c r="G145" s="1"/>
  <c r="H145" s="1"/>
  <c r="E144"/>
  <c r="G144" s="1"/>
  <c r="H144" s="1"/>
  <c r="E143"/>
  <c r="E141"/>
  <c r="G141" s="1"/>
  <c r="H141" s="1"/>
  <c r="E140"/>
  <c r="G140" s="1"/>
  <c r="H140" s="1"/>
  <c r="E139"/>
  <c r="G139" s="1"/>
  <c r="H139" s="1"/>
  <c r="E138"/>
  <c r="G138" s="1"/>
  <c r="E137"/>
  <c r="G137" s="1"/>
  <c r="E136"/>
  <c r="G136" s="1"/>
  <c r="H136" s="1"/>
  <c r="E135"/>
  <c r="G135" s="1"/>
  <c r="H135" s="1"/>
  <c r="E134"/>
  <c r="G134" s="1"/>
  <c r="E133"/>
  <c r="G133" s="1"/>
  <c r="E132"/>
  <c r="G132" s="1"/>
  <c r="H132" s="1"/>
  <c r="E131"/>
  <c r="G131" s="1"/>
  <c r="E130"/>
  <c r="G130" s="1"/>
  <c r="H130" s="1"/>
  <c r="E129"/>
  <c r="G129" s="1"/>
  <c r="H129" s="1"/>
  <c r="E128"/>
  <c r="E126"/>
  <c r="G126" s="1"/>
  <c r="H126" s="1"/>
  <c r="E125"/>
  <c r="G125" s="1"/>
  <c r="H125" s="1"/>
  <c r="E124"/>
  <c r="G124" s="1"/>
  <c r="H124" s="1"/>
  <c r="E123"/>
  <c r="G123" s="1"/>
  <c r="H123" s="1"/>
  <c r="E122"/>
  <c r="G122" s="1"/>
  <c r="E121"/>
  <c r="G121" s="1"/>
  <c r="E120"/>
  <c r="G120" s="1"/>
  <c r="H120" s="1"/>
  <c r="E119"/>
  <c r="G119" s="1"/>
  <c r="H119" s="1"/>
  <c r="E118"/>
  <c r="G118" s="1"/>
  <c r="H118" s="1"/>
  <c r="E117"/>
  <c r="G117" s="1"/>
  <c r="H117" s="1"/>
  <c r="E116"/>
  <c r="G116" s="1"/>
  <c r="H116" s="1"/>
  <c r="E115"/>
  <c r="E113"/>
  <c r="G113" s="1"/>
  <c r="E112"/>
  <c r="G112" s="1"/>
  <c r="E111"/>
  <c r="G111" s="1"/>
  <c r="H111" s="1"/>
  <c r="E110"/>
  <c r="G110" s="1"/>
  <c r="H110" s="1"/>
  <c r="E109"/>
  <c r="G109" s="1"/>
  <c r="H109" s="1"/>
  <c r="E108"/>
  <c r="G108" s="1"/>
  <c r="H108" s="1"/>
  <c r="E107"/>
  <c r="E105"/>
  <c r="G105" s="1"/>
  <c r="H105" s="1"/>
  <c r="E104"/>
  <c r="G104" s="1"/>
  <c r="E103"/>
  <c r="G103" s="1"/>
  <c r="E102"/>
  <c r="G102" s="1"/>
  <c r="H102" s="1"/>
  <c r="E101"/>
  <c r="G101" s="1"/>
  <c r="H101" s="1"/>
  <c r="E100"/>
  <c r="G100" s="1"/>
  <c r="E99"/>
  <c r="G99" s="1"/>
  <c r="H99" s="1"/>
  <c r="E98"/>
  <c r="G98" s="1"/>
  <c r="E97"/>
  <c r="G97" s="1"/>
  <c r="E96"/>
  <c r="G96" s="1"/>
  <c r="E95"/>
  <c r="G95" s="1"/>
  <c r="E94"/>
  <c r="G94" s="1"/>
  <c r="H94" s="1"/>
  <c r="E93"/>
  <c r="E91"/>
  <c r="G91" s="1"/>
  <c r="H91" s="1"/>
  <c r="E90"/>
  <c r="G90" s="1"/>
  <c r="H90" s="1"/>
  <c r="E89"/>
  <c r="G89" s="1"/>
  <c r="H89" s="1"/>
  <c r="E88"/>
  <c r="G88" s="1"/>
  <c r="E87"/>
  <c r="G87" s="1"/>
  <c r="H87" s="1"/>
  <c r="E86"/>
  <c r="G86" s="1"/>
  <c r="H86" s="1"/>
  <c r="E85"/>
  <c r="E83"/>
  <c r="G83" s="1"/>
  <c r="H83" s="1"/>
  <c r="E82"/>
  <c r="G82" s="1"/>
  <c r="H82" s="1"/>
  <c r="E81"/>
  <c r="G81" s="1"/>
  <c r="E80"/>
  <c r="G80" s="1"/>
  <c r="E79"/>
  <c r="G79" s="1"/>
  <c r="E78"/>
  <c r="G78" s="1"/>
  <c r="H78" s="1"/>
  <c r="E77"/>
  <c r="G77" s="1"/>
  <c r="H77" s="1"/>
  <c r="E76"/>
  <c r="G76" s="1"/>
  <c r="E75"/>
  <c r="E73"/>
  <c r="G73" s="1"/>
  <c r="H73" s="1"/>
  <c r="E72"/>
  <c r="G72" s="1"/>
  <c r="E71"/>
  <c r="G71" s="1"/>
  <c r="E70"/>
  <c r="G70" s="1"/>
  <c r="H70" s="1"/>
  <c r="E69"/>
  <c r="G69" s="1"/>
  <c r="H69" s="1"/>
  <c r="E68"/>
  <c r="G68" s="1"/>
  <c r="H68" s="1"/>
  <c r="E67"/>
  <c r="G67" s="1"/>
  <c r="H67" s="1"/>
  <c r="E66"/>
  <c r="G66" s="1"/>
  <c r="H66" s="1"/>
  <c r="E65"/>
  <c r="E63"/>
  <c r="G63" s="1"/>
  <c r="H63" s="1"/>
  <c r="E62"/>
  <c r="G62" s="1"/>
  <c r="H62" s="1"/>
  <c r="E61"/>
  <c r="G61" s="1"/>
  <c r="H61" s="1"/>
  <c r="E60"/>
  <c r="G60" s="1"/>
  <c r="H60" s="1"/>
  <c r="E59"/>
  <c r="G59" s="1"/>
  <c r="H59" s="1"/>
  <c r="E58"/>
  <c r="G58" s="1"/>
  <c r="H58" s="1"/>
  <c r="E57"/>
  <c r="G57" s="1"/>
  <c r="E56"/>
  <c r="G56" s="1"/>
  <c r="E55"/>
  <c r="G55" s="1"/>
  <c r="H55" s="1"/>
  <c r="E54"/>
  <c r="G54" s="1"/>
  <c r="H54" s="1"/>
  <c r="E53"/>
  <c r="G53" s="1"/>
  <c r="E52"/>
  <c r="G52" s="1"/>
  <c r="H52" s="1"/>
  <c r="E51"/>
  <c r="E49"/>
  <c r="G49" s="1"/>
  <c r="H49" s="1"/>
  <c r="E48"/>
  <c r="G48" s="1"/>
  <c r="H48" s="1"/>
  <c r="E47"/>
  <c r="G47" s="1"/>
  <c r="E46"/>
  <c r="G46" s="1"/>
  <c r="E45"/>
  <c r="G45" s="1"/>
  <c r="H45" s="1"/>
  <c r="E44"/>
  <c r="G44" s="1"/>
  <c r="E43"/>
  <c r="G43" s="1"/>
  <c r="H43" s="1"/>
  <c r="E42"/>
  <c r="E40"/>
  <c r="G40" s="1"/>
  <c r="H40" s="1"/>
  <c r="E39"/>
  <c r="G39" s="1"/>
  <c r="H39" s="1"/>
  <c r="E38"/>
  <c r="G38" s="1"/>
  <c r="E37"/>
  <c r="G37" s="1"/>
  <c r="H37" s="1"/>
  <c r="E36"/>
  <c r="G36" s="1"/>
  <c r="E35"/>
  <c r="G35" s="1"/>
  <c r="H35" s="1"/>
  <c r="E34"/>
  <c r="G34" s="1"/>
  <c r="H34" s="1"/>
  <c r="E33"/>
  <c r="G33" s="1"/>
  <c r="H33" s="1"/>
  <c r="E32"/>
  <c r="G32" s="1"/>
  <c r="H32" s="1"/>
  <c r="E31"/>
  <c r="G31" s="1"/>
  <c r="E30"/>
  <c r="G30" s="1"/>
  <c r="H30" s="1"/>
  <c r="E29"/>
  <c r="E27"/>
  <c r="G27" s="1"/>
  <c r="H27" s="1"/>
  <c r="E26"/>
  <c r="G26" s="1"/>
  <c r="H26" s="1"/>
  <c r="E25"/>
  <c r="G25" s="1"/>
  <c r="H25" s="1"/>
  <c r="E24"/>
  <c r="G24" s="1"/>
  <c r="E23"/>
  <c r="G23" s="1"/>
  <c r="H23" s="1"/>
  <c r="E22"/>
  <c r="G22" s="1"/>
  <c r="H22" s="1"/>
  <c r="E21"/>
  <c r="G21" s="1"/>
  <c r="E20"/>
  <c r="G20" s="1"/>
  <c r="E19"/>
  <c r="G19" s="1"/>
  <c r="H19" s="1"/>
  <c r="E18"/>
  <c r="G18" s="1"/>
  <c r="H18" s="1"/>
  <c r="E17"/>
  <c r="G17" s="1"/>
  <c r="E16"/>
  <c r="E14"/>
  <c r="G14" s="1"/>
  <c r="H14" s="1"/>
  <c r="E13"/>
  <c r="G13" s="1"/>
  <c r="H13" s="1"/>
  <c r="E12"/>
  <c r="G12" s="1"/>
  <c r="H12" s="1"/>
  <c r="E11"/>
  <c r="G11" s="1"/>
  <c r="E10"/>
  <c r="G10" s="1"/>
  <c r="H10" s="1"/>
  <c r="E9"/>
  <c r="G9" s="1"/>
  <c r="E8"/>
  <c r="G8" s="1"/>
  <c r="E7"/>
  <c r="G7" s="1"/>
  <c r="H7" s="1"/>
  <c r="E6"/>
  <c r="E29" i="36"/>
  <c r="E127" i="40" l="1"/>
  <c r="F115" s="1"/>
  <c r="F127" s="1"/>
  <c r="E50"/>
  <c r="F42" s="1"/>
  <c r="G42" s="1"/>
  <c r="E149"/>
  <c r="F143" s="1"/>
  <c r="G143" s="1"/>
  <c r="E41"/>
  <c r="F29" s="1"/>
  <c r="F41" s="1"/>
  <c r="E74"/>
  <c r="F65" s="1"/>
  <c r="F74" s="1"/>
  <c r="E114"/>
  <c r="F107" s="1"/>
  <c r="G107" s="1"/>
  <c r="E177"/>
  <c r="F165" s="1"/>
  <c r="F177" s="1"/>
  <c r="E199"/>
  <c r="F194" s="1"/>
  <c r="G194" s="1"/>
  <c r="E246"/>
  <c r="F237" s="1"/>
  <c r="F246" s="1"/>
  <c r="E84"/>
  <c r="F75" s="1"/>
  <c r="G75" s="1"/>
  <c r="E158"/>
  <c r="F150" s="1"/>
  <c r="F158" s="1"/>
  <c r="E186"/>
  <c r="F178" s="1"/>
  <c r="F186" s="1"/>
  <c r="E219"/>
  <c r="F210" s="1"/>
  <c r="G210" s="1"/>
  <c r="E15"/>
  <c r="E64"/>
  <c r="F51" s="1"/>
  <c r="E92"/>
  <c r="F85" s="1"/>
  <c r="E28"/>
  <c r="F16" s="1"/>
  <c r="F28" s="1"/>
  <c r="E106"/>
  <c r="F93" s="1"/>
  <c r="F106" s="1"/>
  <c r="E142"/>
  <c r="F128" s="1"/>
  <c r="F142" s="1"/>
  <c r="E193"/>
  <c r="F187" s="1"/>
  <c r="F193" s="1"/>
  <c r="E209"/>
  <c r="F200" s="1"/>
  <c r="F209" s="1"/>
  <c r="E236"/>
  <c r="F220" s="1"/>
  <c r="F236" s="1"/>
  <c r="H247"/>
  <c r="H248" s="1"/>
  <c r="G151"/>
  <c r="H151" s="1"/>
  <c r="E164"/>
  <c r="F159" s="1"/>
  <c r="F164" s="1"/>
  <c r="G195"/>
  <c r="H195" s="1"/>
  <c r="G211"/>
  <c r="H211" s="1"/>
  <c r="G238"/>
  <c r="H238" s="1"/>
  <c r="D29" i="36"/>
  <c r="G150" i="40" l="1"/>
  <c r="G158" s="1"/>
  <c r="F219"/>
  <c r="G115"/>
  <c r="H115" s="1"/>
  <c r="H127" s="1"/>
  <c r="F199"/>
  <c r="G165"/>
  <c r="F50"/>
  <c r="G29"/>
  <c r="F149"/>
  <c r="G178"/>
  <c r="G237"/>
  <c r="H237" s="1"/>
  <c r="H246" s="1"/>
  <c r="G65"/>
  <c r="G74" s="1"/>
  <c r="F84"/>
  <c r="G93"/>
  <c r="G106" s="1"/>
  <c r="F114"/>
  <c r="G187"/>
  <c r="H187" s="1"/>
  <c r="F92"/>
  <c r="G85"/>
  <c r="G50"/>
  <c r="H50"/>
  <c r="G199"/>
  <c r="H199"/>
  <c r="H158"/>
  <c r="G219"/>
  <c r="H219"/>
  <c r="G149"/>
  <c r="H143"/>
  <c r="H149" s="1"/>
  <c r="E249"/>
  <c r="F6"/>
  <c r="G114"/>
  <c r="H114"/>
  <c r="F64"/>
  <c r="G51"/>
  <c r="H84"/>
  <c r="G84"/>
  <c r="G159"/>
  <c r="H159" s="1"/>
  <c r="G128"/>
  <c r="G16"/>
  <c r="G220"/>
  <c r="G200"/>
  <c r="H178" l="1"/>
  <c r="H186" s="1"/>
  <c r="H29"/>
  <c r="H41" s="1"/>
  <c r="H165"/>
  <c r="H177" s="1"/>
  <c r="G127"/>
  <c r="G177"/>
  <c r="H93"/>
  <c r="H106" s="1"/>
  <c r="G186"/>
  <c r="G193"/>
  <c r="H193"/>
  <c r="G246"/>
  <c r="G41"/>
  <c r="H65"/>
  <c r="H74" s="1"/>
  <c r="G142"/>
  <c r="H128"/>
  <c r="H142" s="1"/>
  <c r="F15"/>
  <c r="F249" s="1"/>
  <c r="G6"/>
  <c r="G28"/>
  <c r="H16"/>
  <c r="H28" s="1"/>
  <c r="G236"/>
  <c r="H236"/>
  <c r="G64"/>
  <c r="H51"/>
  <c r="H64" s="1"/>
  <c r="G92"/>
  <c r="H92"/>
  <c r="G209"/>
  <c r="H200"/>
  <c r="H209" s="1"/>
  <c r="G164"/>
  <c r="H164"/>
  <c r="G15" l="1"/>
  <c r="G249" s="1"/>
  <c r="H6"/>
  <c r="H15" l="1"/>
  <c r="H249" s="1"/>
</calcChain>
</file>

<file path=xl/sharedStrings.xml><?xml version="1.0" encoding="utf-8"?>
<sst xmlns="http://schemas.openxmlformats.org/spreadsheetml/2006/main" count="598" uniqueCount="304">
  <si>
    <t>서울중앙</t>
  </si>
  <si>
    <t>서울용산</t>
  </si>
  <si>
    <t>광화문</t>
  </si>
  <si>
    <t>서울도봉</t>
  </si>
  <si>
    <t>동대문</t>
  </si>
  <si>
    <t>서울마포</t>
  </si>
  <si>
    <t>서울관악</t>
  </si>
  <si>
    <t>서울광진</t>
  </si>
  <si>
    <t>서울은평</t>
  </si>
  <si>
    <t>여의도</t>
  </si>
  <si>
    <t>서울강남</t>
  </si>
  <si>
    <t>서울중랑</t>
  </si>
  <si>
    <t>서울강동</t>
  </si>
  <si>
    <t>서울금천</t>
  </si>
  <si>
    <t>서울노원</t>
  </si>
  <si>
    <t>서울성북</t>
  </si>
  <si>
    <t>서울양천</t>
  </si>
  <si>
    <t>서울동작</t>
  </si>
  <si>
    <t>서대문</t>
  </si>
  <si>
    <t>서울서초</t>
  </si>
  <si>
    <t>서울송파</t>
  </si>
  <si>
    <t>서울강서</t>
  </si>
  <si>
    <t>국제물류센터</t>
  </si>
  <si>
    <t>서울구로</t>
  </si>
  <si>
    <t>퇴계로5가</t>
  </si>
  <si>
    <t>서울을지로4가</t>
  </si>
  <si>
    <t>서울역전</t>
  </si>
  <si>
    <t>서울신당동</t>
  </si>
  <si>
    <t>서울흥인동</t>
  </si>
  <si>
    <t>서울소공동</t>
  </si>
  <si>
    <t>서울태평로</t>
  </si>
  <si>
    <t>서울충무로2가</t>
  </si>
  <si>
    <t>소계</t>
  </si>
  <si>
    <t>서울남영동</t>
  </si>
  <si>
    <t>서울용문동</t>
  </si>
  <si>
    <t>서울이태원</t>
  </si>
  <si>
    <t>국방부구내</t>
  </si>
  <si>
    <t>서울후암동</t>
  </si>
  <si>
    <t>서울원효로</t>
  </si>
  <si>
    <t>서울한남동</t>
  </si>
  <si>
    <t>서울이촌동</t>
  </si>
  <si>
    <t>서울보광동</t>
  </si>
  <si>
    <t>서울숙명여자대학교</t>
  </si>
  <si>
    <t>용산전자단지</t>
  </si>
  <si>
    <t>안국동</t>
  </si>
  <si>
    <t>서울통의동</t>
  </si>
  <si>
    <t>종로5가</t>
  </si>
  <si>
    <t>서울혜화동</t>
  </si>
  <si>
    <t>서울종로2가</t>
  </si>
  <si>
    <t>정부서울청사</t>
  </si>
  <si>
    <t>서울대학병원</t>
  </si>
  <si>
    <t>한국방송통신대학</t>
  </si>
  <si>
    <t>서울세검정</t>
  </si>
  <si>
    <t>숭인동</t>
  </si>
  <si>
    <t>서울삼청동</t>
  </si>
  <si>
    <t>서울신도림</t>
  </si>
  <si>
    <t>서울오류동</t>
  </si>
  <si>
    <t>서울구로4동</t>
  </si>
  <si>
    <t>서울구로디지털단지</t>
  </si>
  <si>
    <t>서울고척동</t>
  </si>
  <si>
    <t>서울구로1동</t>
  </si>
  <si>
    <t>서울동구로</t>
  </si>
  <si>
    <t>서울송천동</t>
  </si>
  <si>
    <t>서울쌍문2동</t>
  </si>
  <si>
    <t>서울수유3동</t>
  </si>
  <si>
    <t>서울강북</t>
  </si>
  <si>
    <t>서울도봉1동</t>
  </si>
  <si>
    <t>서울수유동</t>
  </si>
  <si>
    <t>서울북부지방법원</t>
  </si>
  <si>
    <t>서울방학동</t>
  </si>
  <si>
    <t>서울삼양동</t>
  </si>
  <si>
    <t>서울창5동</t>
  </si>
  <si>
    <t>서울번2동</t>
  </si>
  <si>
    <t>서울번3동</t>
  </si>
  <si>
    <t>서울청량리</t>
  </si>
  <si>
    <t>서울전농동</t>
  </si>
  <si>
    <t>서울휘경동</t>
  </si>
  <si>
    <t>서울장안동</t>
  </si>
  <si>
    <t>서울이문동</t>
  </si>
  <si>
    <t>서울답십리</t>
  </si>
  <si>
    <t>서울장안2동</t>
  </si>
  <si>
    <t>서울제기동</t>
  </si>
  <si>
    <t>서울상암디지털</t>
  </si>
  <si>
    <t>서울서교동</t>
  </si>
  <si>
    <t>서울서부지방법원</t>
  </si>
  <si>
    <t>서울창전동</t>
  </si>
  <si>
    <t>서울성산동</t>
  </si>
  <si>
    <t>서울아현동</t>
  </si>
  <si>
    <t>서울성산2동</t>
  </si>
  <si>
    <t>서울망원동</t>
  </si>
  <si>
    <t>서울관악</t>
    <phoneticPr fontId="5" type="noConversion"/>
  </si>
  <si>
    <t>서울봉천동</t>
  </si>
  <si>
    <t>서울대학교</t>
  </si>
  <si>
    <t>서울신림동</t>
  </si>
  <si>
    <t>서울난곡</t>
  </si>
  <si>
    <t>서울은천동</t>
  </si>
  <si>
    <t>서울행운동</t>
  </si>
  <si>
    <t>서울뚝섬</t>
  </si>
  <si>
    <t>서울성동</t>
  </si>
  <si>
    <t>서울금호동</t>
  </si>
  <si>
    <t>서울화양동</t>
  </si>
  <si>
    <t>건국대학교</t>
  </si>
  <si>
    <t>한양대학교</t>
  </si>
  <si>
    <t>서울중곡동</t>
  </si>
  <si>
    <t>서울용답동</t>
  </si>
  <si>
    <t>서울왕십리</t>
  </si>
  <si>
    <t>서울성수동</t>
  </si>
  <si>
    <t>서울자양동</t>
  </si>
  <si>
    <t>서울마장동</t>
  </si>
  <si>
    <t>서울수색</t>
  </si>
  <si>
    <t>서울대조동</t>
  </si>
  <si>
    <t>서울응암동</t>
  </si>
  <si>
    <t>서울응암1동</t>
  </si>
  <si>
    <t>서울갈현동</t>
  </si>
  <si>
    <t>서울연신내</t>
  </si>
  <si>
    <t>영등포</t>
  </si>
  <si>
    <t>국회구내</t>
  </si>
  <si>
    <t>서울신길동</t>
  </si>
  <si>
    <t>서울양평동</t>
  </si>
  <si>
    <t>서울대림동</t>
  </si>
  <si>
    <t>한화생명빌딩</t>
  </si>
  <si>
    <t>한국방송공사</t>
  </si>
  <si>
    <t>서울당산동</t>
  </si>
  <si>
    <t>서울신길5동</t>
  </si>
  <si>
    <t>서울문래동</t>
  </si>
  <si>
    <t>서울여의도광장</t>
  </si>
  <si>
    <t>서울무역센터</t>
  </si>
  <si>
    <t>서울역삼2동</t>
  </si>
  <si>
    <t>서울현대아파트</t>
  </si>
  <si>
    <t>서울은마아파트</t>
  </si>
  <si>
    <t>서울역삼동</t>
  </si>
  <si>
    <t>서울역삼1동</t>
  </si>
  <si>
    <t>서울삼성동</t>
  </si>
  <si>
    <t>서울개포1동</t>
  </si>
  <si>
    <t>서울상록회관</t>
  </si>
  <si>
    <t>서울일원동</t>
  </si>
  <si>
    <t>서울일원본동</t>
  </si>
  <si>
    <t>서울수서동</t>
  </si>
  <si>
    <t>서울영동</t>
  </si>
  <si>
    <t>서울면목동</t>
  </si>
  <si>
    <t>서울중화동</t>
  </si>
  <si>
    <t>서울망우1동</t>
  </si>
  <si>
    <t>서울묵동</t>
  </si>
  <si>
    <t>서울신내동</t>
  </si>
  <si>
    <t>서울강일동</t>
  </si>
  <si>
    <t>서울천호동</t>
  </si>
  <si>
    <t>서울명일동</t>
  </si>
  <si>
    <t>서울고덕동</t>
  </si>
  <si>
    <t>서울성내동</t>
  </si>
  <si>
    <t>서울성내1동</t>
  </si>
  <si>
    <t>서울상일동</t>
  </si>
  <si>
    <t>서울시흥동</t>
  </si>
  <si>
    <t>서울가산동</t>
  </si>
  <si>
    <t>서울시흥1동</t>
  </si>
  <si>
    <t>서울가산디지털</t>
  </si>
  <si>
    <t>삼육대학교출장소</t>
  </si>
  <si>
    <t>서울상계3동</t>
  </si>
  <si>
    <t>서울공릉동</t>
  </si>
  <si>
    <t>서울상계1동</t>
  </si>
  <si>
    <t>서울월계3동</t>
  </si>
  <si>
    <t>서울상계6동</t>
  </si>
  <si>
    <t>서울상계10동</t>
  </si>
  <si>
    <t>서울중계3동</t>
  </si>
  <si>
    <t>서울중계동</t>
  </si>
  <si>
    <t>서울월계2동</t>
  </si>
  <si>
    <t>서울수락산</t>
  </si>
  <si>
    <t>서울돈암동</t>
  </si>
  <si>
    <t>서울정릉</t>
  </si>
  <si>
    <t>고려대학교</t>
  </si>
  <si>
    <t>서울석관동</t>
  </si>
  <si>
    <t>서울종암동</t>
  </si>
  <si>
    <t>서울장위동</t>
  </si>
  <si>
    <t>서울동소문동</t>
  </si>
  <si>
    <t>서울신월2동</t>
  </si>
  <si>
    <t>서울신월3동</t>
  </si>
  <si>
    <t>서울목3동</t>
  </si>
  <si>
    <t>서울신정1동</t>
  </si>
  <si>
    <t>서울신정3동</t>
  </si>
  <si>
    <t>서울노량진</t>
  </si>
  <si>
    <t>서울흑석동</t>
  </si>
  <si>
    <t>서울상도동</t>
  </si>
  <si>
    <t>서울사당동</t>
  </si>
  <si>
    <t>서울충정로</t>
  </si>
  <si>
    <t>신촌</t>
  </si>
  <si>
    <t>서울홍제동</t>
  </si>
  <si>
    <t>연세대학교</t>
  </si>
  <si>
    <t>이화여자대학교</t>
  </si>
  <si>
    <t>서울모래내</t>
  </si>
  <si>
    <t>서울연희동</t>
  </si>
  <si>
    <t>경찰청</t>
  </si>
  <si>
    <t>서울양재동</t>
  </si>
  <si>
    <t>서울우면동</t>
  </si>
  <si>
    <t>서울반포</t>
  </si>
  <si>
    <t>서울이수</t>
  </si>
  <si>
    <t>서울서초3동</t>
  </si>
  <si>
    <t>서울방배동</t>
  </si>
  <si>
    <t>서울서초1동</t>
  </si>
  <si>
    <t>서울법원청사</t>
  </si>
  <si>
    <t>서울동부지방법원</t>
  </si>
  <si>
    <t>서울송파1동</t>
  </si>
  <si>
    <t>서울잠실4동</t>
  </si>
  <si>
    <t>서울잠실</t>
  </si>
  <si>
    <t>서울잠실3동</t>
  </si>
  <si>
    <t>서울마천동</t>
  </si>
  <si>
    <t>서울잠실2동</t>
  </si>
  <si>
    <t>서울방이동</t>
  </si>
  <si>
    <t>서울삼전동</t>
  </si>
  <si>
    <t>서울가락본동</t>
  </si>
  <si>
    <t>서울오륜동</t>
  </si>
  <si>
    <t>서울풍납동</t>
  </si>
  <si>
    <t>서울문정동</t>
  </si>
  <si>
    <t>서울거여동</t>
  </si>
  <si>
    <t>서울가든파이브</t>
  </si>
  <si>
    <t>서울공항동</t>
  </si>
  <si>
    <t>화곡</t>
  </si>
  <si>
    <t>서울화곡4동</t>
  </si>
  <si>
    <t>서울발산동</t>
  </si>
  <si>
    <t>서울염창동</t>
  </si>
  <si>
    <t>서울가양동</t>
  </si>
  <si>
    <t>서울방화동</t>
  </si>
  <si>
    <t>서울등촌동</t>
  </si>
  <si>
    <t>총괄국명</t>
    <phoneticPr fontId="5" type="noConversion"/>
  </si>
  <si>
    <t>소속국명</t>
    <phoneticPr fontId="5" type="noConversion"/>
  </si>
  <si>
    <t>수용비 (50%)</t>
    <phoneticPr fontId="5" type="noConversion"/>
  </si>
  <si>
    <t>포상금 (50%)</t>
    <phoneticPr fontId="5" type="noConversion"/>
  </si>
  <si>
    <t>수용비산출액
(A-B+C)</t>
    <phoneticPr fontId="5" type="noConversion"/>
  </si>
  <si>
    <t>예산배정액(천원)</t>
    <phoneticPr fontId="5" type="noConversion"/>
  </si>
  <si>
    <t>5231-362-210-01</t>
    <phoneticPr fontId="5" type="noConversion"/>
  </si>
  <si>
    <t>5231-362-310-03</t>
    <phoneticPr fontId="5" type="noConversion"/>
  </si>
  <si>
    <t>서울중앙</t>
    <phoneticPr fontId="5" type="noConversion"/>
  </si>
  <si>
    <t>서울중앙</t>
    <phoneticPr fontId="5" type="noConversion"/>
  </si>
  <si>
    <t>서울용산</t>
    <phoneticPr fontId="5" type="noConversion"/>
  </si>
  <si>
    <t>광화문</t>
    <phoneticPr fontId="5" type="noConversion"/>
  </si>
  <si>
    <t>서울구로</t>
    <phoneticPr fontId="5" type="noConversion"/>
  </si>
  <si>
    <t>서울도봉</t>
    <phoneticPr fontId="5" type="noConversion"/>
  </si>
  <si>
    <t>동대문</t>
    <phoneticPr fontId="5" type="noConversion"/>
  </si>
  <si>
    <t>서울마포</t>
    <phoneticPr fontId="5" type="noConversion"/>
  </si>
  <si>
    <t>서울광진</t>
    <phoneticPr fontId="5" type="noConversion"/>
  </si>
  <si>
    <t>서울은평</t>
    <phoneticPr fontId="5" type="noConversion"/>
  </si>
  <si>
    <t>여의도</t>
    <phoneticPr fontId="5" type="noConversion"/>
  </si>
  <si>
    <t>서울강남</t>
    <phoneticPr fontId="5" type="noConversion"/>
  </si>
  <si>
    <t>서울중랑</t>
    <phoneticPr fontId="5" type="noConversion"/>
  </si>
  <si>
    <t>서울강동</t>
    <phoneticPr fontId="5" type="noConversion"/>
  </si>
  <si>
    <t>서울금천</t>
    <phoneticPr fontId="5" type="noConversion"/>
  </si>
  <si>
    <t>서울노원</t>
    <phoneticPr fontId="5" type="noConversion"/>
  </si>
  <si>
    <t>서울성북</t>
    <phoneticPr fontId="5" type="noConversion"/>
  </si>
  <si>
    <t>서울양천</t>
    <phoneticPr fontId="5" type="noConversion"/>
  </si>
  <si>
    <t>서울동작</t>
    <phoneticPr fontId="5" type="noConversion"/>
  </si>
  <si>
    <t>서대문</t>
    <phoneticPr fontId="5" type="noConversion"/>
  </si>
  <si>
    <t>서울서초</t>
    <phoneticPr fontId="5" type="noConversion"/>
  </si>
  <si>
    <t>서울송파</t>
    <phoneticPr fontId="5" type="noConversion"/>
  </si>
  <si>
    <t>서울강서</t>
    <phoneticPr fontId="5" type="noConversion"/>
  </si>
  <si>
    <t>국제물류센터</t>
    <phoneticPr fontId="5" type="noConversion"/>
  </si>
  <si>
    <t>-</t>
    <phoneticPr fontId="5" type="noConversion"/>
  </si>
  <si>
    <t>소계</t>
    <phoneticPr fontId="5" type="noConversion"/>
  </si>
  <si>
    <t>합계</t>
    <phoneticPr fontId="5" type="noConversion"/>
  </si>
  <si>
    <t>수용비
발생액(A)</t>
    <phoneticPr fontId="5" type="noConversion"/>
  </si>
  <si>
    <t>총괄국 마케팅경비</t>
    <phoneticPr fontId="5" type="noConversion"/>
  </si>
  <si>
    <t>소속국차감10%(B)</t>
    <phoneticPr fontId="5" type="noConversion"/>
  </si>
  <si>
    <t>총괄국배정(C)</t>
    <phoneticPr fontId="5" type="noConversion"/>
  </si>
  <si>
    <t>합  계</t>
    <phoneticPr fontId="5" type="noConversion"/>
  </si>
  <si>
    <t>계</t>
  </si>
  <si>
    <t>직원</t>
  </si>
  <si>
    <t>합계</t>
  </si>
  <si>
    <t>관서</t>
  </si>
  <si>
    <t>경북청</t>
  </si>
  <si>
    <t>전북청</t>
  </si>
  <si>
    <t>전남청</t>
  </si>
  <si>
    <t>부산청</t>
  </si>
  <si>
    <t>제주청</t>
  </si>
  <si>
    <t>강원청</t>
  </si>
  <si>
    <t>충청청</t>
  </si>
  <si>
    <t>경인청</t>
  </si>
  <si>
    <t>이체금액</t>
  </si>
  <si>
    <t>예산배정액</t>
  </si>
  <si>
    <t>실지급액</t>
  </si>
  <si>
    <t>모집구분</t>
  </si>
  <si>
    <t>총  계</t>
  </si>
  <si>
    <t>우정청별</t>
  </si>
  <si>
    <t>기  타</t>
  </si>
  <si>
    <t>우체국 재원</t>
  </si>
  <si>
    <t>우정청 재원</t>
  </si>
  <si>
    <t>본부 재원</t>
  </si>
  <si>
    <t>광 화 문</t>
    <phoneticPr fontId="5" type="noConversion"/>
  </si>
  <si>
    <t>동 대 문</t>
    <phoneticPr fontId="5" type="noConversion"/>
  </si>
  <si>
    <t>여 의 도</t>
    <phoneticPr fontId="5" type="noConversion"/>
  </si>
  <si>
    <t>서 대 문</t>
    <phoneticPr fontId="5" type="noConversion"/>
  </si>
  <si>
    <t>총괄국명</t>
    <phoneticPr fontId="5" type="noConversion"/>
  </si>
  <si>
    <t>관서모집경비(원)</t>
    <phoneticPr fontId="5" type="noConversion"/>
  </si>
  <si>
    <r>
      <t xml:space="preserve">예산배정액(천원)
</t>
    </r>
    <r>
      <rPr>
        <b/>
        <sz val="11"/>
        <color rgb="FF000000"/>
        <rFont val="맑은 고딕"/>
        <family val="3"/>
        <charset val="129"/>
      </rPr>
      <t>(5231-362-210-01)</t>
    </r>
    <phoneticPr fontId="5" type="noConversion"/>
  </si>
  <si>
    <r>
      <t xml:space="preserve">포상금(계좌이체)
</t>
    </r>
    <r>
      <rPr>
        <b/>
        <sz val="11"/>
        <color rgb="FF000000"/>
        <rFont val="맑은 고딕"/>
        <family val="3"/>
        <charset val="129"/>
      </rPr>
      <t>5231-362-310-03</t>
    </r>
    <phoneticPr fontId="5" type="noConversion"/>
  </si>
  <si>
    <r>
      <t xml:space="preserve">수용비(예산배정)
</t>
    </r>
    <r>
      <rPr>
        <b/>
        <sz val="11"/>
        <color rgb="FF000000"/>
        <rFont val="맑은 고딕"/>
        <family val="3"/>
        <charset val="129"/>
      </rPr>
      <t>5231-362-210-01</t>
    </r>
    <phoneticPr fontId="5" type="noConversion"/>
  </si>
  <si>
    <t>합  계</t>
    <phoneticPr fontId="5" type="noConversion"/>
  </si>
  <si>
    <t>[붙임]</t>
    <phoneticPr fontId="5" type="noConversion"/>
  </si>
  <si>
    <t>서울청</t>
    <phoneticPr fontId="5" type="noConversion"/>
  </si>
  <si>
    <t>(금액단위: 원)</t>
    <phoneticPr fontId="5" type="noConversion"/>
  </si>
  <si>
    <t>공금계좌이체액</t>
    <phoneticPr fontId="5" type="noConversion"/>
  </si>
  <si>
    <t>(금액단위 : 원)</t>
    <phoneticPr fontId="5" type="noConversion"/>
  </si>
  <si>
    <t>폐국으로 총괄국 배정</t>
    <phoneticPr fontId="5" type="noConversion"/>
  </si>
  <si>
    <t>업무중지국으로 총괄국 배정</t>
    <phoneticPr fontId="5" type="noConversion"/>
  </si>
  <si>
    <r>
      <t>우체국예금 관서모집경비 지급내역</t>
    </r>
    <r>
      <rPr>
        <u/>
        <sz val="14"/>
        <color indexed="8"/>
        <rFont val="HY헤드라인M"/>
        <family val="1"/>
        <charset val="129"/>
      </rPr>
      <t>(우정청별)</t>
    </r>
    <phoneticPr fontId="5" type="noConversion"/>
  </si>
  <si>
    <r>
      <t>우체국예금 관서모집경비 지급내역</t>
    </r>
    <r>
      <rPr>
        <b/>
        <u/>
        <sz val="15"/>
        <color rgb="FF000000"/>
        <rFont val="HY헤드라인M"/>
        <family val="1"/>
        <charset val="129"/>
      </rPr>
      <t>(총괄국별)</t>
    </r>
    <phoneticPr fontId="5" type="noConversion"/>
  </si>
  <si>
    <r>
      <t>우체국예금 관서모집경비 지급내역</t>
    </r>
    <r>
      <rPr>
        <b/>
        <u/>
        <sz val="15"/>
        <color rgb="FF000000"/>
        <rFont val="HY헤드라인M"/>
        <family val="1"/>
        <charset val="129"/>
      </rPr>
      <t>(소속국별)</t>
    </r>
    <phoneticPr fontId="5" type="noConversion"/>
  </si>
  <si>
    <t>관서모집경비
(원)</t>
    <phoneticPr fontId="5" type="noConversion"/>
  </si>
</sst>
</file>

<file path=xl/styles.xml><?xml version="1.0" encoding="utf-8"?>
<styleSheet xmlns="http://schemas.openxmlformats.org/spreadsheetml/2006/main">
  <numFmts count="2">
    <numFmt numFmtId="41" formatCode="_-* #,##0_-;\-* #,##0_-;_-* &quot;-&quot;_-;_-@_-"/>
    <numFmt numFmtId="176" formatCode="#,##0_ "/>
  </numFmts>
  <fonts count="32">
    <font>
      <sz val="11"/>
      <color rgb="FF000000"/>
      <name val="돋움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rgb="FF000000"/>
      <name val="돋움"/>
      <family val="3"/>
      <charset val="129"/>
    </font>
    <font>
      <sz val="10"/>
      <color rgb="FF000000"/>
      <name val="굴림체"/>
      <family val="3"/>
      <charset val="129"/>
    </font>
    <font>
      <sz val="8"/>
      <name val="돋움"/>
      <family val="3"/>
      <charset val="129"/>
    </font>
    <font>
      <b/>
      <sz val="11"/>
      <color rgb="FF000000"/>
      <name val="돋움"/>
      <family val="3"/>
      <charset val="129"/>
    </font>
    <font>
      <sz val="10"/>
      <name val="바탕"/>
      <family val="1"/>
      <charset val="129"/>
    </font>
    <font>
      <sz val="11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</font>
    <font>
      <sz val="10"/>
      <color rgb="FF000000"/>
      <name val="돋움"/>
      <family val="3"/>
      <charset val="129"/>
    </font>
    <font>
      <sz val="11"/>
      <color rgb="FF000000"/>
      <name val="굴림체"/>
      <family val="3"/>
      <charset val="129"/>
    </font>
    <font>
      <sz val="12"/>
      <color indexed="8"/>
      <name val="HY헤드라인M"/>
      <family val="1"/>
      <charset val="129"/>
    </font>
    <font>
      <sz val="9.5"/>
      <color rgb="FF000000"/>
      <name val="돋움"/>
      <family val="3"/>
      <charset val="129"/>
    </font>
    <font>
      <sz val="10"/>
      <color rgb="FF000000"/>
      <name val="바탕"/>
      <family val="1"/>
      <charset val="129"/>
    </font>
    <font>
      <b/>
      <sz val="10"/>
      <color rgb="FFFF0000"/>
      <name val="돋움"/>
      <family val="3"/>
      <charset val="129"/>
    </font>
    <font>
      <b/>
      <u/>
      <sz val="18"/>
      <color rgb="FF000000"/>
      <name val="HY헤드라인M"/>
      <family val="1"/>
      <charset val="129"/>
    </font>
    <font>
      <b/>
      <u/>
      <sz val="15"/>
      <color rgb="FF000000"/>
      <name val="HY헤드라인M"/>
      <family val="1"/>
      <charset val="129"/>
    </font>
    <font>
      <b/>
      <u/>
      <sz val="17"/>
      <color rgb="FF000000"/>
      <name val="HY헤드라인M"/>
      <family val="1"/>
      <charset val="129"/>
    </font>
    <font>
      <sz val="10"/>
      <color rgb="FF000000"/>
      <name val="맑은 고딕"/>
      <family val="3"/>
      <charset val="129"/>
    </font>
    <font>
      <b/>
      <sz val="10"/>
      <color rgb="FF000000"/>
      <name val="맑은 고딕"/>
      <family val="3"/>
      <charset val="129"/>
    </font>
    <font>
      <sz val="10"/>
      <color rgb="FFFF0000"/>
      <name val="맑은 고딕"/>
      <family val="3"/>
      <charset val="129"/>
    </font>
    <font>
      <b/>
      <sz val="10"/>
      <name val="맑은 고딕"/>
      <family val="3"/>
      <charset val="129"/>
    </font>
    <font>
      <sz val="12"/>
      <color rgb="FF000000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sz val="11"/>
      <name val="돋움"/>
      <family val="3"/>
      <charset val="129"/>
    </font>
    <font>
      <u/>
      <sz val="17"/>
      <color indexed="8"/>
      <name val="HY헤드라인M"/>
      <family val="1"/>
      <charset val="129"/>
    </font>
    <font>
      <sz val="10"/>
      <color indexed="8"/>
      <name val="맑은 고딕"/>
      <family val="3"/>
      <charset val="129"/>
    </font>
    <font>
      <b/>
      <sz val="10"/>
      <color indexed="8"/>
      <name val="맑은 고딕"/>
      <family val="3"/>
      <charset val="129"/>
    </font>
    <font>
      <u/>
      <sz val="14"/>
      <color indexed="8"/>
      <name val="HY헤드라인M"/>
      <family val="1"/>
      <charset val="129"/>
    </font>
    <font>
      <b/>
      <sz val="11"/>
      <color rgb="FF000000"/>
      <name val="맑은 고딕"/>
      <family val="3"/>
      <charset val="129"/>
    </font>
    <font>
      <sz val="12"/>
      <color indexed="8"/>
      <name val="맑은 고딕"/>
      <family val="3"/>
      <charset val="129"/>
    </font>
  </fonts>
  <fills count="8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indexed="13"/>
        <bgColor indexed="64"/>
      </patternFill>
    </fill>
  </fills>
  <borders count="63">
    <border>
      <left/>
      <right/>
      <top/>
      <bottom/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/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/>
      <diagonal/>
    </border>
    <border>
      <left style="thick">
        <color rgb="FF0000FF"/>
      </left>
      <right style="thick">
        <color rgb="FF0000FF"/>
      </right>
      <top style="thick">
        <color rgb="FF0000FF"/>
      </top>
      <bottom style="thin">
        <color theme="0" tint="-0.4999847407452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theme="0" tint="-0.14999847407452621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thin">
        <color indexed="23"/>
      </bottom>
      <diagonal/>
    </border>
    <border>
      <left/>
      <right style="thin">
        <color indexed="23"/>
      </right>
      <top style="medium">
        <color indexed="64"/>
      </top>
      <bottom style="thin">
        <color indexed="23"/>
      </bottom>
      <diagonal/>
    </border>
    <border>
      <left style="thin">
        <color indexed="23"/>
      </left>
      <right style="thin">
        <color indexed="23"/>
      </right>
      <top style="medium">
        <color indexed="64"/>
      </top>
      <bottom style="thin">
        <color indexed="23"/>
      </bottom>
      <diagonal/>
    </border>
    <border>
      <left style="thin">
        <color indexed="23"/>
      </left>
      <right style="medium">
        <color indexed="64"/>
      </right>
      <top style="medium">
        <color indexed="64"/>
      </top>
      <bottom style="thin">
        <color indexed="23"/>
      </bottom>
      <diagonal/>
    </border>
    <border>
      <left style="medium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23"/>
      </top>
      <bottom style="double">
        <color indexed="64"/>
      </bottom>
      <diagonal/>
    </border>
    <border>
      <left/>
      <right style="thin">
        <color indexed="23"/>
      </right>
      <top style="thin">
        <color indexed="23"/>
      </top>
      <bottom style="double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double">
        <color indexed="64"/>
      </bottom>
      <diagonal/>
    </border>
    <border>
      <left style="thin">
        <color indexed="23"/>
      </left>
      <right style="medium">
        <color indexed="64"/>
      </right>
      <top style="thin">
        <color indexed="23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theme="0" tint="-0.499984740745262"/>
      </right>
      <top style="medium">
        <color indexed="64"/>
      </top>
      <bottom style="thin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 style="medium">
        <color indexed="64"/>
      </top>
      <bottom style="thin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 style="medium">
        <color indexed="64"/>
      </top>
      <bottom/>
      <diagonal/>
    </border>
    <border>
      <left style="thin">
        <color theme="0" tint="-0.499984740745262"/>
      </left>
      <right style="medium">
        <color indexed="64"/>
      </right>
      <top style="medium">
        <color indexed="64"/>
      </top>
      <bottom style="thin">
        <color theme="0" tint="-0.499984740745262"/>
      </bottom>
      <diagonal/>
    </border>
    <border>
      <left style="medium">
        <color indexed="64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/>
      <right style="medium">
        <color indexed="64"/>
      </right>
      <top style="thin">
        <color theme="0" tint="-0.499984740745262"/>
      </top>
      <bottom style="thin">
        <color theme="0" tint="-0.499984740745262"/>
      </bottom>
      <diagonal/>
    </border>
    <border>
      <left/>
      <right style="medium">
        <color indexed="64"/>
      </right>
      <top style="thin">
        <color theme="0" tint="-0.499984740745262"/>
      </top>
      <bottom/>
      <diagonal/>
    </border>
    <border>
      <left style="medium">
        <color indexed="64"/>
      </left>
      <right style="thin">
        <color theme="0" tint="-0.499984740745262"/>
      </right>
      <top style="thin">
        <color theme="0" tint="-0.499984740745262"/>
      </top>
      <bottom/>
      <diagonal/>
    </border>
    <border>
      <left style="thin">
        <color theme="0" tint="-0.499984740745262"/>
      </left>
      <right/>
      <top style="thin">
        <color theme="0" tint="-0.499984740745262"/>
      </top>
      <bottom/>
      <diagonal/>
    </border>
    <border>
      <left style="thick">
        <color rgb="FF0000FF"/>
      </left>
      <right style="thick">
        <color rgb="FF0000FF"/>
      </right>
      <top style="thin">
        <color theme="0" tint="-0.499984740745262"/>
      </top>
      <bottom/>
      <diagonal/>
    </border>
    <border>
      <left style="thick">
        <color rgb="FF0000FF"/>
      </left>
      <right style="thick">
        <color rgb="FF0000FF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medium">
        <color indexed="64"/>
      </bottom>
      <diagonal/>
    </border>
    <border>
      <left style="double">
        <color indexed="64"/>
      </left>
      <right style="double">
        <color indexed="64"/>
      </right>
      <top style="medium">
        <color indexed="64"/>
      </top>
      <bottom style="thin">
        <color indexed="23"/>
      </bottom>
      <diagonal/>
    </border>
    <border>
      <left style="double">
        <color indexed="64"/>
      </left>
      <right style="double">
        <color indexed="64"/>
      </right>
      <top style="thin">
        <color indexed="23"/>
      </top>
      <bottom style="double">
        <color indexed="64"/>
      </bottom>
      <diagonal/>
    </border>
    <border>
      <left style="double">
        <color indexed="64"/>
      </left>
      <right style="thin">
        <color indexed="23"/>
      </right>
      <top style="medium">
        <color indexed="64"/>
      </top>
      <bottom style="thin">
        <color indexed="23"/>
      </bottom>
      <diagonal/>
    </border>
    <border>
      <left style="thin">
        <color indexed="23"/>
      </left>
      <right style="double">
        <color indexed="64"/>
      </right>
      <top style="medium">
        <color indexed="64"/>
      </top>
      <bottom style="thin">
        <color indexed="23"/>
      </bottom>
      <diagonal/>
    </border>
    <border>
      <left style="double">
        <color indexed="64"/>
      </left>
      <right style="thin">
        <color indexed="23"/>
      </right>
      <top style="thin">
        <color indexed="23"/>
      </top>
      <bottom style="double">
        <color indexed="64"/>
      </bottom>
      <diagonal/>
    </border>
    <border>
      <left style="thin">
        <color indexed="23"/>
      </left>
      <right style="double">
        <color indexed="64"/>
      </right>
      <top style="thin">
        <color indexed="23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rgb="FF0000FF"/>
      </left>
      <right style="medium">
        <color rgb="FF0000FF"/>
      </right>
      <top style="medium">
        <color rgb="FF0000FF"/>
      </top>
      <bottom/>
      <diagonal/>
    </border>
    <border>
      <left style="medium">
        <color rgb="FF0000FF"/>
      </left>
      <right style="medium">
        <color rgb="FF0000FF"/>
      </right>
      <top/>
      <bottom/>
      <diagonal/>
    </border>
    <border>
      <left style="medium">
        <color rgb="FF0000FF"/>
      </left>
      <right style="medium">
        <color rgb="FF0000FF"/>
      </right>
      <top style="thin">
        <color indexed="64"/>
      </top>
      <bottom style="thin">
        <color indexed="64"/>
      </bottom>
      <diagonal/>
    </border>
    <border>
      <left style="medium">
        <color rgb="FF0000FF"/>
      </left>
      <right style="medium">
        <color rgb="FF0000FF"/>
      </right>
      <top style="thin">
        <color indexed="64"/>
      </top>
      <bottom style="medium">
        <color rgb="FF0000FF"/>
      </bottom>
      <diagonal/>
    </border>
    <border>
      <left/>
      <right style="medium">
        <color indexed="64"/>
      </right>
      <top/>
      <bottom/>
      <diagonal/>
    </border>
    <border>
      <left style="thick">
        <color rgb="FF0000FF"/>
      </left>
      <right style="thick">
        <color rgb="FF0000FF"/>
      </right>
      <top/>
      <bottom style="medium">
        <color indexed="64"/>
      </bottom>
      <diagonal/>
    </border>
  </borders>
  <cellStyleXfs count="36">
    <xf numFmtId="0" fontId="0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" fillId="0" borderId="0">
      <alignment vertical="center"/>
    </xf>
    <xf numFmtId="0" fontId="7" fillId="0" borderId="0"/>
    <xf numFmtId="0" fontId="8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9" fillId="0" borderId="0">
      <alignment vertical="center"/>
    </xf>
    <xf numFmtId="0" fontId="8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41" fontId="3" fillId="0" borderId="0">
      <alignment vertical="center"/>
    </xf>
    <xf numFmtId="0" fontId="14" fillId="0" borderId="0"/>
    <xf numFmtId="0" fontId="1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</cellStyleXfs>
  <cellXfs count="122">
    <xf numFmtId="0" fontId="0" fillId="0" borderId="0" xfId="0" applyNumberFormat="1" applyFont="1" applyFill="1" applyBorder="1" applyAlignment="1" applyProtection="1">
      <alignment vertical="center"/>
    </xf>
    <xf numFmtId="0" fontId="3" fillId="0" borderId="0" xfId="1" applyNumberFormat="1" applyFont="1" applyFill="1" applyBorder="1" applyAlignment="1" applyProtection="1">
      <alignment vertical="center"/>
    </xf>
    <xf numFmtId="176" fontId="4" fillId="0" borderId="0" xfId="1" applyNumberFormat="1" applyFont="1" applyFill="1" applyBorder="1" applyAlignment="1" applyProtection="1">
      <alignment vertical="center"/>
    </xf>
    <xf numFmtId="176" fontId="4" fillId="0" borderId="0" xfId="1" applyNumberFormat="1" applyFont="1" applyFill="1" applyBorder="1" applyAlignment="1" applyProtection="1">
      <alignment horizontal="right" vertical="center"/>
    </xf>
    <xf numFmtId="0" fontId="6" fillId="0" borderId="0" xfId="1" applyNumberFormat="1" applyFont="1" applyFill="1" applyBorder="1" applyAlignment="1" applyProtection="1">
      <alignment vertical="center"/>
    </xf>
    <xf numFmtId="0" fontId="10" fillId="0" borderId="0" xfId="1" applyNumberFormat="1" applyFont="1" applyFill="1" applyBorder="1" applyAlignment="1" applyProtection="1">
      <alignment vertical="center"/>
    </xf>
    <xf numFmtId="0" fontId="3" fillId="0" borderId="0" xfId="1" applyNumberFormat="1" applyFont="1" applyFill="1" applyBorder="1" applyAlignment="1" applyProtection="1">
      <alignment horizontal="center" vertical="center"/>
    </xf>
    <xf numFmtId="0" fontId="12" fillId="0" borderId="0" xfId="29" applyNumberFormat="1" applyFont="1" applyFill="1" applyBorder="1" applyAlignment="1" applyProtection="1">
      <alignment horizontal="left" vertical="center"/>
    </xf>
    <xf numFmtId="176" fontId="11" fillId="0" borderId="0" xfId="1" applyNumberFormat="1" applyFont="1" applyFill="1" applyBorder="1" applyAlignment="1" applyProtection="1">
      <alignment horizontal="right" vertical="center"/>
    </xf>
    <xf numFmtId="0" fontId="13" fillId="0" borderId="0" xfId="1" applyNumberFormat="1" applyFont="1" applyFill="1" applyBorder="1" applyAlignment="1" applyProtection="1">
      <alignment vertical="center"/>
    </xf>
    <xf numFmtId="0" fontId="3" fillId="0" borderId="10" xfId="1" applyNumberFormat="1" applyFont="1" applyFill="1" applyBorder="1" applyAlignment="1" applyProtection="1">
      <alignment vertical="center"/>
    </xf>
    <xf numFmtId="49" fontId="19" fillId="0" borderId="0" xfId="1" applyNumberFormat="1" applyFont="1" applyFill="1" applyBorder="1" applyAlignment="1" applyProtection="1">
      <alignment vertical="center"/>
    </xf>
    <xf numFmtId="0" fontId="19" fillId="0" borderId="0" xfId="1" applyNumberFormat="1" applyFont="1" applyFill="1" applyBorder="1" applyAlignment="1" applyProtection="1">
      <alignment vertical="center"/>
    </xf>
    <xf numFmtId="49" fontId="19" fillId="0" borderId="0" xfId="1" applyNumberFormat="1" applyFont="1" applyFill="1" applyBorder="1" applyAlignment="1" applyProtection="1">
      <alignment horizontal="left" vertical="center"/>
    </xf>
    <xf numFmtId="176" fontId="19" fillId="0" borderId="0" xfId="1" applyNumberFormat="1" applyFont="1" applyFill="1" applyBorder="1" applyAlignment="1" applyProtection="1">
      <alignment vertical="center"/>
    </xf>
    <xf numFmtId="176" fontId="19" fillId="0" borderId="0" xfId="1" applyNumberFormat="1" applyFont="1" applyFill="1" applyBorder="1" applyAlignment="1" applyProtection="1">
      <alignment horizontal="right" vertical="center"/>
    </xf>
    <xf numFmtId="0" fontId="9" fillId="0" borderId="0" xfId="1" applyNumberFormat="1" applyFont="1" applyFill="1" applyBorder="1" applyAlignment="1" applyProtection="1">
      <alignment horizontal="right" vertical="center"/>
    </xf>
    <xf numFmtId="176" fontId="20" fillId="4" borderId="4" xfId="1" applyNumberFormat="1" applyFont="1" applyFill="1" applyBorder="1" applyAlignment="1" applyProtection="1">
      <alignment horizontal="center" vertical="center" wrapText="1"/>
    </xf>
    <xf numFmtId="49" fontId="23" fillId="0" borderId="8" xfId="1" applyNumberFormat="1" applyFont="1" applyFill="1" applyBorder="1" applyAlignment="1" applyProtection="1">
      <alignment horizontal="center" vertical="center"/>
    </xf>
    <xf numFmtId="49" fontId="24" fillId="6" borderId="8" xfId="1" applyNumberFormat="1" applyFont="1" applyFill="1" applyBorder="1" applyAlignment="1" applyProtection="1">
      <alignment horizontal="center" vertical="center"/>
    </xf>
    <xf numFmtId="176" fontId="24" fillId="6" borderId="8" xfId="1" applyNumberFormat="1" applyFont="1" applyFill="1" applyBorder="1" applyAlignment="1" applyProtection="1">
      <alignment vertical="center"/>
    </xf>
    <xf numFmtId="0" fontId="25" fillId="0" borderId="0" xfId="33">
      <alignment vertical="center"/>
    </xf>
    <xf numFmtId="176" fontId="27" fillId="0" borderId="0" xfId="34" applyNumberFormat="1" applyFont="1" applyFill="1" applyBorder="1" applyAlignment="1" applyProtection="1">
      <alignment horizontal="right" vertical="center"/>
    </xf>
    <xf numFmtId="176" fontId="28" fillId="0" borderId="19" xfId="34" applyNumberFormat="1" applyFont="1" applyFill="1" applyBorder="1" applyAlignment="1" applyProtection="1">
      <alignment horizontal="center" vertical="center"/>
    </xf>
    <xf numFmtId="176" fontId="28" fillId="0" borderId="20" xfId="34" applyNumberFormat="1" applyFont="1" applyFill="1" applyBorder="1" applyAlignment="1" applyProtection="1">
      <alignment horizontal="center" vertical="center"/>
    </xf>
    <xf numFmtId="176" fontId="28" fillId="0" borderId="21" xfId="34" applyNumberFormat="1" applyFont="1" applyFill="1" applyBorder="1" applyAlignment="1" applyProtection="1">
      <alignment horizontal="center" vertical="center"/>
    </xf>
    <xf numFmtId="0" fontId="19" fillId="0" borderId="0" xfId="0" applyNumberFormat="1" applyFont="1" applyFill="1" applyBorder="1" applyAlignment="1" applyProtection="1">
      <alignment vertical="center"/>
    </xf>
    <xf numFmtId="0" fontId="20" fillId="4" borderId="33" xfId="1" applyNumberFormat="1" applyFont="1" applyFill="1" applyBorder="1" applyAlignment="1" applyProtection="1">
      <alignment horizontal="center" vertical="center"/>
    </xf>
    <xf numFmtId="0" fontId="20" fillId="4" borderId="35" xfId="1" applyNumberFormat="1" applyFont="1" applyFill="1" applyBorder="1" applyAlignment="1" applyProtection="1">
      <alignment horizontal="center" vertical="center"/>
    </xf>
    <xf numFmtId="0" fontId="20" fillId="4" borderId="36" xfId="1" applyNumberFormat="1" applyFont="1" applyFill="1" applyBorder="1" applyAlignment="1" applyProtection="1">
      <alignment horizontal="center" vertical="center"/>
    </xf>
    <xf numFmtId="176" fontId="20" fillId="4" borderId="3" xfId="1" applyNumberFormat="1" applyFont="1" applyFill="1" applyBorder="1" applyAlignment="1" applyProtection="1">
      <alignment horizontal="center" vertical="center" wrapText="1"/>
    </xf>
    <xf numFmtId="176" fontId="20" fillId="4" borderId="39" xfId="1" applyNumberFormat="1" applyFont="1" applyFill="1" applyBorder="1" applyAlignment="1" applyProtection="1">
      <alignment horizontal="center" vertical="center" wrapText="1"/>
    </xf>
    <xf numFmtId="49" fontId="19" fillId="2" borderId="0" xfId="1" applyNumberFormat="1" applyFont="1" applyFill="1" applyBorder="1" applyAlignment="1" applyProtection="1">
      <alignment vertical="center"/>
    </xf>
    <xf numFmtId="41" fontId="19" fillId="2" borderId="0" xfId="2" applyFont="1" applyFill="1" applyBorder="1" applyAlignment="1" applyProtection="1">
      <alignment vertical="center"/>
    </xf>
    <xf numFmtId="49" fontId="19" fillId="5" borderId="0" xfId="1" applyNumberFormat="1" applyFont="1" applyFill="1" applyBorder="1" applyAlignment="1" applyProtection="1">
      <alignment vertical="center"/>
    </xf>
    <xf numFmtId="176" fontId="19" fillId="5" borderId="0" xfId="1" applyNumberFormat="1" applyFont="1" applyFill="1" applyBorder="1" applyAlignment="1" applyProtection="1">
      <alignment vertical="center"/>
    </xf>
    <xf numFmtId="176" fontId="19" fillId="0" borderId="0" xfId="1" applyNumberFormat="1" applyFont="1" applyFill="1" applyBorder="1" applyAlignment="1" applyProtection="1">
      <alignment horizontal="center" vertical="center"/>
    </xf>
    <xf numFmtId="41" fontId="19" fillId="0" borderId="0" xfId="2" applyFont="1" applyFill="1" applyBorder="1" applyAlignment="1" applyProtection="1">
      <alignment vertical="center"/>
    </xf>
    <xf numFmtId="176" fontId="23" fillId="0" borderId="6" xfId="1" applyNumberFormat="1" applyFont="1" applyFill="1" applyBorder="1" applyAlignment="1" applyProtection="1">
      <alignment vertical="center"/>
    </xf>
    <xf numFmtId="176" fontId="24" fillId="6" borderId="7" xfId="1" applyNumberFormat="1" applyFont="1" applyFill="1" applyBorder="1" applyAlignment="1" applyProtection="1">
      <alignment vertical="center"/>
    </xf>
    <xf numFmtId="176" fontId="24" fillId="4" borderId="5" xfId="1" applyNumberFormat="1" applyFont="1" applyFill="1" applyBorder="1" applyAlignment="1" applyProtection="1">
      <alignment horizontal="center" vertical="center" wrapText="1"/>
    </xf>
    <xf numFmtId="176" fontId="24" fillId="4" borderId="9" xfId="1" applyNumberFormat="1" applyFont="1" applyFill="1" applyBorder="1" applyAlignment="1" applyProtection="1">
      <alignment horizontal="center" vertical="center" wrapText="1"/>
    </xf>
    <xf numFmtId="0" fontId="15" fillId="0" borderId="0" xfId="1" applyNumberFormat="1" applyFont="1" applyFill="1" applyBorder="1" applyAlignment="1" applyProtection="1">
      <alignment vertical="center"/>
    </xf>
    <xf numFmtId="49" fontId="19" fillId="0" borderId="41" xfId="1" applyNumberFormat="1" applyFont="1" applyFill="1" applyBorder="1" applyAlignment="1" applyProtection="1">
      <alignment horizontal="center" vertical="center"/>
    </xf>
    <xf numFmtId="49" fontId="19" fillId="2" borderId="41" xfId="1" applyNumberFormat="1" applyFont="1" applyFill="1" applyBorder="1" applyAlignment="1" applyProtection="1">
      <alignment horizontal="center" vertical="center"/>
    </xf>
    <xf numFmtId="49" fontId="19" fillId="3" borderId="42" xfId="1" applyNumberFormat="1" applyFont="1" applyFill="1" applyBorder="1" applyAlignment="1" applyProtection="1">
      <alignment horizontal="center" vertical="center"/>
    </xf>
    <xf numFmtId="49" fontId="19" fillId="3" borderId="43" xfId="1" applyNumberFormat="1" applyFont="1" applyFill="1" applyBorder="1" applyAlignment="1" applyProtection="1">
      <alignment vertical="center"/>
    </xf>
    <xf numFmtId="176" fontId="21" fillId="3" borderId="43" xfId="1" applyNumberFormat="1" applyFont="1" applyFill="1" applyBorder="1" applyAlignment="1" applyProtection="1">
      <alignment vertical="center"/>
    </xf>
    <xf numFmtId="176" fontId="19" fillId="3" borderId="43" xfId="1" applyNumberFormat="1" applyFont="1" applyFill="1" applyBorder="1" applyAlignment="1" applyProtection="1">
      <alignment vertical="center"/>
    </xf>
    <xf numFmtId="176" fontId="21" fillId="3" borderId="44" xfId="1" applyNumberFormat="1" applyFont="1" applyFill="1" applyBorder="1" applyAlignment="1" applyProtection="1">
      <alignment vertical="center"/>
    </xf>
    <xf numFmtId="176" fontId="20" fillId="0" borderId="40" xfId="1" applyNumberFormat="1" applyFont="1" applyFill="1" applyBorder="1" applyAlignment="1" applyProtection="1">
      <alignment vertical="center"/>
    </xf>
    <xf numFmtId="41" fontId="19" fillId="2" borderId="40" xfId="2" applyFont="1" applyFill="1" applyBorder="1" applyAlignment="1" applyProtection="1">
      <alignment vertical="center"/>
    </xf>
    <xf numFmtId="176" fontId="20" fillId="5" borderId="40" xfId="1" applyNumberFormat="1" applyFont="1" applyFill="1" applyBorder="1" applyAlignment="1" applyProtection="1">
      <alignment vertical="center"/>
    </xf>
    <xf numFmtId="49" fontId="28" fillId="0" borderId="45" xfId="34" applyNumberFormat="1" applyFont="1" applyFill="1" applyBorder="1" applyAlignment="1" applyProtection="1">
      <alignment horizontal="center" vertical="center"/>
    </xf>
    <xf numFmtId="49" fontId="28" fillId="5" borderId="46" xfId="34" applyNumberFormat="1" applyFont="1" applyFill="1" applyBorder="1" applyAlignment="1" applyProtection="1">
      <alignment horizontal="center" vertical="center"/>
    </xf>
    <xf numFmtId="49" fontId="28" fillId="0" borderId="46" xfId="34" applyNumberFormat="1" applyFont="1" applyFill="1" applyBorder="1" applyAlignment="1" applyProtection="1">
      <alignment horizontal="center" vertical="center"/>
    </xf>
    <xf numFmtId="49" fontId="27" fillId="0" borderId="46" xfId="34" applyNumberFormat="1" applyFont="1" applyFill="1" applyBorder="1" applyAlignment="1" applyProtection="1">
      <alignment horizontal="center" vertical="center"/>
    </xf>
    <xf numFmtId="176" fontId="27" fillId="0" borderId="47" xfId="34" applyNumberFormat="1" applyFont="1" applyFill="1" applyBorder="1" applyAlignment="1" applyProtection="1">
      <alignment horizontal="center" vertical="center"/>
    </xf>
    <xf numFmtId="176" fontId="28" fillId="0" borderId="48" xfId="34" applyNumberFormat="1" applyFont="1" applyFill="1" applyBorder="1" applyAlignment="1" applyProtection="1">
      <alignment horizontal="center" vertical="center"/>
    </xf>
    <xf numFmtId="176" fontId="28" fillId="0" borderId="49" xfId="34" applyNumberFormat="1" applyFont="1" applyFill="1" applyBorder="1" applyAlignment="1" applyProtection="1">
      <alignment horizontal="center" vertical="center"/>
    </xf>
    <xf numFmtId="176" fontId="28" fillId="0" borderId="52" xfId="34" applyNumberFormat="1" applyFont="1" applyFill="1" applyBorder="1" applyAlignment="1" applyProtection="1">
      <alignment horizontal="center" vertical="center"/>
    </xf>
    <xf numFmtId="176" fontId="28" fillId="0" borderId="53" xfId="34" applyNumberFormat="1" applyFont="1" applyFill="1" applyBorder="1" applyAlignment="1" applyProtection="1">
      <alignment horizontal="center" vertical="center"/>
    </xf>
    <xf numFmtId="176" fontId="27" fillId="0" borderId="0" xfId="35" applyNumberFormat="1" applyFont="1" applyFill="1" applyBorder="1" applyAlignment="1" applyProtection="1">
      <alignment vertical="center"/>
    </xf>
    <xf numFmtId="176" fontId="27" fillId="5" borderId="0" xfId="35" applyNumberFormat="1" applyFont="1" applyFill="1" applyBorder="1" applyAlignment="1" applyProtection="1">
      <alignment vertical="center"/>
    </xf>
    <xf numFmtId="176" fontId="27" fillId="2" borderId="0" xfId="35" applyNumberFormat="1" applyFont="1" applyFill="1" applyBorder="1" applyAlignment="1" applyProtection="1">
      <alignment vertical="center"/>
    </xf>
    <xf numFmtId="176" fontId="31" fillId="0" borderId="8" xfId="35" applyNumberFormat="1" applyFont="1" applyFill="1" applyBorder="1" applyAlignment="1" applyProtection="1">
      <alignment vertical="center"/>
    </xf>
    <xf numFmtId="176" fontId="24" fillId="6" borderId="60" xfId="1" applyNumberFormat="1" applyFont="1" applyFill="1" applyBorder="1" applyAlignment="1" applyProtection="1">
      <alignment horizontal="right" vertical="center"/>
    </xf>
    <xf numFmtId="176" fontId="27" fillId="0" borderId="54" xfId="33" applyNumberFormat="1" applyFont="1" applyFill="1" applyBorder="1" applyAlignment="1" applyProtection="1">
      <alignment vertical="center"/>
    </xf>
    <xf numFmtId="176" fontId="27" fillId="0" borderId="23" xfId="33" applyNumberFormat="1" applyFont="1" applyFill="1" applyBorder="1" applyAlignment="1" applyProtection="1">
      <alignment vertical="center"/>
    </xf>
    <xf numFmtId="176" fontId="27" fillId="0" borderId="55" xfId="33" applyNumberFormat="1" applyFont="1" applyFill="1" applyBorder="1" applyAlignment="1" applyProtection="1">
      <alignment vertical="center"/>
    </xf>
    <xf numFmtId="176" fontId="27" fillId="0" borderId="8" xfId="33" applyNumberFormat="1" applyFont="1" applyFill="1" applyBorder="1" applyAlignment="1" applyProtection="1">
      <alignment vertical="center"/>
    </xf>
    <xf numFmtId="176" fontId="27" fillId="0" borderId="56" xfId="33" applyNumberFormat="1" applyFont="1" applyFill="1" applyBorder="1" applyAlignment="1" applyProtection="1">
      <alignment vertical="center"/>
    </xf>
    <xf numFmtId="176" fontId="27" fillId="0" borderId="28" xfId="33" applyNumberFormat="1" applyFont="1" applyFill="1" applyBorder="1" applyAlignment="1" applyProtection="1">
      <alignment vertical="center"/>
    </xf>
    <xf numFmtId="176" fontId="27" fillId="0" borderId="24" xfId="33" applyNumberFormat="1" applyFont="1" applyFill="1" applyBorder="1" applyAlignment="1" applyProtection="1">
      <alignment vertical="center"/>
    </xf>
    <xf numFmtId="176" fontId="27" fillId="0" borderId="26" xfId="33" applyNumberFormat="1" applyFont="1" applyFill="1" applyBorder="1" applyAlignment="1" applyProtection="1">
      <alignment vertical="center"/>
    </xf>
    <xf numFmtId="176" fontId="27" fillId="0" borderId="29" xfId="33" applyNumberFormat="1" applyFont="1" applyFill="1" applyBorder="1" applyAlignment="1" applyProtection="1">
      <alignment vertical="center"/>
    </xf>
    <xf numFmtId="176" fontId="27" fillId="0" borderId="61" xfId="35" applyNumberFormat="1" applyFont="1" applyFill="1" applyBorder="1" applyAlignment="1" applyProtection="1">
      <alignment vertical="center"/>
    </xf>
    <xf numFmtId="176" fontId="27" fillId="2" borderId="61" xfId="35" applyNumberFormat="1" applyFont="1" applyFill="1" applyBorder="1" applyAlignment="1" applyProtection="1">
      <alignment vertical="center"/>
    </xf>
    <xf numFmtId="176" fontId="27" fillId="5" borderId="61" xfId="35" applyNumberFormat="1" applyFont="1" applyFill="1" applyBorder="1" applyAlignment="1" applyProtection="1">
      <alignment vertical="center"/>
    </xf>
    <xf numFmtId="176" fontId="26" fillId="0" borderId="0" xfId="34" applyNumberFormat="1" applyFont="1" applyFill="1" applyBorder="1" applyAlignment="1" applyProtection="1">
      <alignment horizontal="center" vertical="center"/>
    </xf>
    <xf numFmtId="176" fontId="19" fillId="3" borderId="62" xfId="1" applyNumberFormat="1" applyFont="1" applyFill="1" applyBorder="1" applyAlignment="1" applyProtection="1">
      <alignment vertical="center"/>
    </xf>
    <xf numFmtId="176" fontId="31" fillId="0" borderId="59" xfId="35" applyNumberFormat="1" applyFont="1" applyFill="1" applyBorder="1" applyAlignment="1" applyProtection="1">
      <alignment vertical="center"/>
    </xf>
    <xf numFmtId="176" fontId="27" fillId="5" borderId="55" xfId="33" applyNumberFormat="1" applyFont="1" applyFill="1" applyBorder="1" applyAlignment="1" applyProtection="1">
      <alignment vertical="center"/>
    </xf>
    <xf numFmtId="176" fontId="27" fillId="5" borderId="8" xfId="33" applyNumberFormat="1" applyFont="1" applyFill="1" applyBorder="1" applyAlignment="1" applyProtection="1">
      <alignment vertical="center"/>
    </xf>
    <xf numFmtId="176" fontId="27" fillId="5" borderId="26" xfId="33" applyNumberFormat="1" applyFont="1" applyFill="1" applyBorder="1" applyAlignment="1" applyProtection="1">
      <alignment vertical="center"/>
    </xf>
    <xf numFmtId="49" fontId="27" fillId="0" borderId="25" xfId="34" applyNumberFormat="1" applyFont="1" applyFill="1" applyBorder="1" applyAlignment="1" applyProtection="1">
      <alignment horizontal="center" vertical="center"/>
    </xf>
    <xf numFmtId="49" fontId="27" fillId="0" borderId="27" xfId="34" applyNumberFormat="1" applyFont="1" applyFill="1" applyBorder="1" applyAlignment="1" applyProtection="1">
      <alignment horizontal="center" vertical="center"/>
    </xf>
    <xf numFmtId="176" fontId="26" fillId="0" borderId="0" xfId="34" applyNumberFormat="1" applyFont="1" applyFill="1" applyBorder="1" applyAlignment="1" applyProtection="1">
      <alignment horizontal="center" vertical="center"/>
    </xf>
    <xf numFmtId="49" fontId="28" fillId="0" borderId="12" xfId="34" applyNumberFormat="1" applyFont="1" applyFill="1" applyBorder="1" applyAlignment="1" applyProtection="1">
      <alignment horizontal="center" vertical="center"/>
    </xf>
    <xf numFmtId="49" fontId="28" fillId="0" borderId="17" xfId="34" applyNumberFormat="1" applyFont="1" applyFill="1" applyBorder="1" applyAlignment="1" applyProtection="1">
      <alignment horizontal="center" vertical="center"/>
    </xf>
    <xf numFmtId="49" fontId="28" fillId="0" borderId="13" xfId="34" applyNumberFormat="1" applyFont="1" applyFill="1" applyBorder="1" applyAlignment="1" applyProtection="1">
      <alignment horizontal="center" vertical="center"/>
    </xf>
    <xf numFmtId="49" fontId="28" fillId="0" borderId="18" xfId="34" applyNumberFormat="1" applyFont="1" applyFill="1" applyBorder="1" applyAlignment="1" applyProtection="1">
      <alignment horizontal="center" vertical="center"/>
    </xf>
    <xf numFmtId="176" fontId="28" fillId="0" borderId="50" xfId="34" applyNumberFormat="1" applyFont="1" applyFill="1" applyBorder="1" applyAlignment="1" applyProtection="1">
      <alignment horizontal="center" vertical="center"/>
    </xf>
    <xf numFmtId="176" fontId="28" fillId="0" borderId="15" xfId="34" applyNumberFormat="1" applyFont="1" applyFill="1" applyBorder="1" applyAlignment="1" applyProtection="1">
      <alignment horizontal="center" vertical="center"/>
    </xf>
    <xf numFmtId="176" fontId="28" fillId="0" borderId="51" xfId="34" applyNumberFormat="1" applyFont="1" applyFill="1" applyBorder="1" applyAlignment="1" applyProtection="1">
      <alignment horizontal="center" vertical="center"/>
    </xf>
    <xf numFmtId="176" fontId="28" fillId="0" borderId="14" xfId="34" applyNumberFormat="1" applyFont="1" applyFill="1" applyBorder="1" applyAlignment="1" applyProtection="1">
      <alignment horizontal="center" vertical="center"/>
    </xf>
    <xf numFmtId="176" fontId="28" fillId="0" borderId="16" xfId="34" applyNumberFormat="1" applyFont="1" applyFill="1" applyBorder="1" applyAlignment="1" applyProtection="1">
      <alignment horizontal="center" vertical="center"/>
    </xf>
    <xf numFmtId="49" fontId="28" fillId="7" borderId="22" xfId="34" applyNumberFormat="1" applyFont="1" applyFill="1" applyBorder="1" applyAlignment="1" applyProtection="1">
      <alignment horizontal="center" vertical="center"/>
    </xf>
    <xf numFmtId="49" fontId="28" fillId="7" borderId="25" xfId="34" applyNumberFormat="1" applyFont="1" applyFill="1" applyBorder="1" applyAlignment="1" applyProtection="1">
      <alignment horizontal="center" vertical="center"/>
    </xf>
    <xf numFmtId="176" fontId="16" fillId="0" borderId="0" xfId="1" applyNumberFormat="1" applyFont="1" applyFill="1" applyBorder="1" applyAlignment="1" applyProtection="1">
      <alignment horizontal="center" vertical="center"/>
    </xf>
    <xf numFmtId="49" fontId="24" fillId="4" borderId="5" xfId="1" applyNumberFormat="1" applyFont="1" applyFill="1" applyBorder="1" applyAlignment="1" applyProtection="1">
      <alignment horizontal="center" vertical="center"/>
    </xf>
    <xf numFmtId="49" fontId="24" fillId="4" borderId="11" xfId="1" applyNumberFormat="1" applyFont="1" applyFill="1" applyBorder="1" applyAlignment="1" applyProtection="1">
      <alignment horizontal="center" vertical="center"/>
    </xf>
    <xf numFmtId="176" fontId="24" fillId="4" borderId="6" xfId="1" applyNumberFormat="1" applyFont="1" applyFill="1" applyBorder="1" applyAlignment="1" applyProtection="1">
      <alignment horizontal="center" vertical="center" wrapText="1"/>
    </xf>
    <xf numFmtId="176" fontId="24" fillId="4" borderId="7" xfId="1" applyNumberFormat="1" applyFont="1" applyFill="1" applyBorder="1" applyAlignment="1" applyProtection="1">
      <alignment horizontal="center" vertical="center" wrapText="1"/>
    </xf>
    <xf numFmtId="176" fontId="24" fillId="4" borderId="57" xfId="1" applyNumberFormat="1" applyFont="1" applyFill="1" applyBorder="1" applyAlignment="1" applyProtection="1">
      <alignment horizontal="center" vertical="center" wrapText="1"/>
    </xf>
    <xf numFmtId="176" fontId="24" fillId="4" borderId="58" xfId="1" applyNumberFormat="1" applyFont="1" applyFill="1" applyBorder="1" applyAlignment="1" applyProtection="1">
      <alignment horizontal="center" vertical="center" wrapText="1"/>
    </xf>
    <xf numFmtId="176" fontId="18" fillId="0" borderId="0" xfId="1" applyNumberFormat="1" applyFont="1" applyFill="1" applyBorder="1" applyAlignment="1" applyProtection="1">
      <alignment horizontal="center" vertical="center"/>
    </xf>
    <xf numFmtId="49" fontId="20" fillId="4" borderId="30" xfId="1" applyNumberFormat="1" applyFont="1" applyFill="1" applyBorder="1" applyAlignment="1" applyProtection="1">
      <alignment horizontal="center" vertical="center"/>
    </xf>
    <xf numFmtId="49" fontId="20" fillId="4" borderId="34" xfId="1" applyNumberFormat="1" applyFont="1" applyFill="1" applyBorder="1" applyAlignment="1" applyProtection="1">
      <alignment horizontal="center" vertical="center"/>
    </xf>
    <xf numFmtId="49" fontId="20" fillId="4" borderId="37" xfId="1" applyNumberFormat="1" applyFont="1" applyFill="1" applyBorder="1" applyAlignment="1" applyProtection="1">
      <alignment horizontal="center" vertical="center"/>
    </xf>
    <xf numFmtId="49" fontId="20" fillId="4" borderId="31" xfId="1" applyNumberFormat="1" applyFont="1" applyFill="1" applyBorder="1" applyAlignment="1" applyProtection="1">
      <alignment horizontal="center" vertical="center"/>
    </xf>
    <xf numFmtId="49" fontId="20" fillId="4" borderId="1" xfId="1" applyNumberFormat="1" applyFont="1" applyFill="1" applyBorder="1" applyAlignment="1" applyProtection="1">
      <alignment horizontal="center" vertical="center"/>
    </xf>
    <xf numFmtId="49" fontId="20" fillId="4" borderId="3" xfId="1" applyNumberFormat="1" applyFont="1" applyFill="1" applyBorder="1" applyAlignment="1" applyProtection="1">
      <alignment horizontal="center" vertical="center"/>
    </xf>
    <xf numFmtId="0" fontId="20" fillId="4" borderId="31" xfId="1" applyNumberFormat="1" applyFont="1" applyFill="1" applyBorder="1" applyAlignment="1" applyProtection="1">
      <alignment horizontal="center" vertical="center" wrapText="1"/>
    </xf>
    <xf numFmtId="0" fontId="20" fillId="4" borderId="1" xfId="1" applyNumberFormat="1" applyFont="1" applyFill="1" applyBorder="1" applyAlignment="1" applyProtection="1">
      <alignment horizontal="center" vertical="center"/>
    </xf>
    <xf numFmtId="0" fontId="20" fillId="4" borderId="3" xfId="1" applyNumberFormat="1" applyFont="1" applyFill="1" applyBorder="1" applyAlignment="1" applyProtection="1">
      <alignment horizontal="center" vertical="center"/>
    </xf>
    <xf numFmtId="49" fontId="20" fillId="4" borderId="32" xfId="1" applyNumberFormat="1" applyFont="1" applyFill="1" applyBorder="1" applyAlignment="1" applyProtection="1">
      <alignment horizontal="center" vertical="center"/>
    </xf>
    <xf numFmtId="176" fontId="22" fillId="4" borderId="1" xfId="1" applyNumberFormat="1" applyFont="1" applyFill="1" applyBorder="1" applyAlignment="1" applyProtection="1">
      <alignment horizontal="center" vertical="center" wrapText="1"/>
    </xf>
    <xf numFmtId="176" fontId="22" fillId="4" borderId="3" xfId="1" applyNumberFormat="1" applyFont="1" applyFill="1" applyBorder="1" applyAlignment="1" applyProtection="1">
      <alignment horizontal="center" vertical="center"/>
    </xf>
    <xf numFmtId="176" fontId="20" fillId="4" borderId="1" xfId="1" applyNumberFormat="1" applyFont="1" applyFill="1" applyBorder="1" applyAlignment="1" applyProtection="1">
      <alignment horizontal="center" vertical="center" wrapText="1"/>
    </xf>
    <xf numFmtId="176" fontId="20" fillId="4" borderId="2" xfId="1" applyNumberFormat="1" applyFont="1" applyFill="1" applyBorder="1" applyAlignment="1" applyProtection="1">
      <alignment horizontal="center" vertical="center" wrapText="1"/>
    </xf>
    <xf numFmtId="176" fontId="20" fillId="4" borderId="38" xfId="1" applyNumberFormat="1" applyFont="1" applyFill="1" applyBorder="1" applyAlignment="1" applyProtection="1">
      <alignment horizontal="center" vertical="center" wrapText="1"/>
    </xf>
  </cellXfs>
  <cellStyles count="36">
    <cellStyle name="백분율 2" xfId="3"/>
    <cellStyle name="쉼표 [0] 2" xfId="2"/>
    <cellStyle name="쉼표 [0] 2 2" xfId="30"/>
    <cellStyle name="쉼표 [0] 3" xfId="4"/>
    <cellStyle name="쉼표 [0] 4" xfId="5"/>
    <cellStyle name="쉼표 [0] 4 2" xfId="6"/>
    <cellStyle name="쉼표 [0] 5" xfId="7"/>
    <cellStyle name="쉼표 [0] 5 2" xfId="8"/>
    <cellStyle name="쉼표 [0] 5 2 2" xfId="9"/>
    <cellStyle name="쉼표 [0] 5 2 3" xfId="10"/>
    <cellStyle name="쉼표 [0] 6" xfId="11"/>
    <cellStyle name="쉼표 [0] 7" xfId="12"/>
    <cellStyle name="쉼표 [0] 8" xfId="13"/>
    <cellStyle name="표준" xfId="0" builtinId="0"/>
    <cellStyle name="표준 2" xfId="1"/>
    <cellStyle name="표준 2 2" xfId="14"/>
    <cellStyle name="표준 2 3" xfId="15"/>
    <cellStyle name="표준 2_Sheet23" xfId="31"/>
    <cellStyle name="표준 2_우정청별" xfId="34"/>
    <cellStyle name="표준 3" xfId="16"/>
    <cellStyle name="표준 3 2" xfId="17"/>
    <cellStyle name="표준 3 3" xfId="18"/>
    <cellStyle name="표준 3 4" xfId="19"/>
    <cellStyle name="표준 4" xfId="20"/>
    <cellStyle name="표준 4 2" xfId="21"/>
    <cellStyle name="표준 4 2 2" xfId="22"/>
    <cellStyle name="표준 5" xfId="23"/>
    <cellStyle name="표준 5 2" xfId="24"/>
    <cellStyle name="표준 5 2 2" xfId="25"/>
    <cellStyle name="표준 5 2 3" xfId="26"/>
    <cellStyle name="표준 6" xfId="27"/>
    <cellStyle name="표준 7" xfId="28"/>
    <cellStyle name="표준 8" xfId="32"/>
    <cellStyle name="표준 8 2" xfId="29"/>
    <cellStyle name="표준_소속국별" xfId="35"/>
    <cellStyle name="표준_우정청별" xfId="33"/>
  </cellStyles>
  <dxfs count="14">
    <dxf>
      <fill>
        <patternFill patternType="solid">
          <fgColor rgb="FF315F97"/>
          <bgColor rgb="FF315F97"/>
        </patternFill>
      </fill>
    </dxf>
    <dxf>
      <fill>
        <patternFill patternType="solid">
          <fgColor rgb="FF8393B2"/>
          <bgColor rgb="FF8393B2"/>
        </patternFill>
      </fill>
      <border>
        <top style="thin">
          <color rgb="FF315F97"/>
        </top>
        <bottom style="thin">
          <color rgb="FF315F97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315F97"/>
        </top>
      </border>
    </dxf>
    <dxf>
      <font>
        <b/>
      </font>
      <border>
        <bottom style="medium">
          <color rgb="FF315F97"/>
        </bottom>
      </border>
    </dxf>
    <dxf>
      <font>
        <color rgb="FF000000"/>
      </font>
      <border>
        <top style="medium">
          <color rgb="FF315F97"/>
        </top>
        <bottom style="medium">
          <color rgb="FF315F97"/>
        </bottom>
      </border>
    </dxf>
    <dxf>
      <fill>
        <patternFill patternType="solid">
          <fgColor rgb="FFB2C9E6"/>
          <bgColor rgb="FFB2C9E6"/>
        </patternFill>
      </fill>
    </dxf>
    <dxf>
      <fill>
        <patternFill patternType="solid">
          <fgColor rgb="FFB2C9E6"/>
          <bgColor rgb="FFB2C9E6"/>
        </patternFill>
      </fill>
    </dxf>
    <dxf>
      <font>
        <b/>
        <color rgb="FFFFFFFF"/>
      </font>
      <fill>
        <patternFill patternType="solid">
          <fgColor rgb="FF315F97"/>
          <bgColor rgb="FF315F97"/>
        </patternFill>
      </fill>
    </dxf>
    <dxf>
      <font>
        <b/>
        <color rgb="FFFFFFFF"/>
      </font>
      <fill>
        <patternFill patternType="solid">
          <fgColor rgb="FF315F97"/>
          <bgColor rgb="FF315F97"/>
        </patternFill>
      </fill>
    </dxf>
    <dxf>
      <font>
        <b/>
        <color rgb="FFFFFFFF"/>
      </font>
      <fill>
        <patternFill patternType="solid">
          <fgColor rgb="FF315F97"/>
          <bgColor rgb="FF315F97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315F97"/>
          <bgColor rgb="FF315F97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8E4F3"/>
          <bgColor rgb="FFD8E4F3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Normal Style 1 - Accent 1" defaultPivotStyle="Light Style 1 - Accent 1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colors>
    <mruColors>
      <color rgb="FF0000FF"/>
      <color rgb="FFCCFFCC"/>
      <color rgb="FF3399FF"/>
      <color rgb="FF66CCFF"/>
      <color rgb="FFFFCCFF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>
  <a:themeElements>
    <a:clrScheme name="">
      <a:dk1>
        <a:sysClr val="windowText" lastClr="000000"/>
      </a:dk1>
      <a:lt1>
        <a:sysClr val="window" lastClr="FFFFFF"/>
      </a:lt1>
      <a:dk2>
        <a:srgbClr val="1C3D62"/>
      </a:dk2>
      <a:lt2>
        <a:srgbClr val="E3DCC1"/>
      </a:lt2>
      <a:accent1>
        <a:srgbClr val="315F97"/>
      </a:accent1>
      <a:accent2>
        <a:srgbClr val="C75252"/>
      </a:accent2>
      <a:accent3>
        <a:srgbClr val="E9AE2B"/>
      </a:accent3>
      <a:accent4>
        <a:srgbClr val="699B37"/>
      </a:accent4>
      <a:accent5>
        <a:srgbClr val="358791"/>
      </a:accent5>
      <a:accent6>
        <a:srgbClr val="CA56A7"/>
      </a:accent6>
      <a:hlink>
        <a:srgbClr val="0000FF"/>
      </a:hlink>
      <a:folHlink>
        <a:srgbClr val="800080"/>
      </a:folHlink>
    </a:clrScheme>
    <a:fontScheme name="">
      <a:majorFont>
        <a:latin typeface="HNC_GO_B_HINT_GS"/>
        <a:ea typeface=""/>
        <a:cs typeface="HNC_GO_B_HINT_GS"/>
      </a:majorFont>
      <a:minorFont>
        <a:latin typeface="HNC_GO_B_HINT_GS"/>
        <a:ea typeface=""/>
        <a:cs typeface="HNC_GO_B_HINT_GS"/>
      </a:minorFont>
    </a:fontScheme>
    <a:fmtScheme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127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63500" dist="45398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635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reflection blurRad="12700" stA="26000" endPos="28000" dist="38100" dir="5400000" sy="-100000" rotWithShape="0"/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a:style>
    </a:lnDef>
    <a:txDef>
      <a:spPr/>
      <a:bodyPr/>
      <a:lstStyle/>
    </a:tx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U39"/>
  <sheetViews>
    <sheetView workbookViewId="0">
      <selection activeCell="A2" sqref="A2:I2"/>
    </sheetView>
  </sheetViews>
  <sheetFormatPr defaultRowHeight="13.5"/>
  <cols>
    <col min="3" max="9" width="13.109375" customWidth="1"/>
  </cols>
  <sheetData>
    <row r="1" spans="1:255" ht="12.75" customHeight="1">
      <c r="A1" s="26" t="s">
        <v>293</v>
      </c>
    </row>
    <row r="2" spans="1:255" ht="19.5" customHeight="1">
      <c r="A2" s="87" t="s">
        <v>300</v>
      </c>
      <c r="B2" s="87"/>
      <c r="C2" s="87"/>
      <c r="D2" s="87"/>
      <c r="E2" s="87"/>
      <c r="F2" s="87"/>
      <c r="G2" s="87"/>
      <c r="H2" s="87"/>
      <c r="I2" s="87"/>
      <c r="J2" s="21"/>
      <c r="K2" s="21"/>
      <c r="L2" s="21"/>
      <c r="M2" s="21"/>
      <c r="N2" s="21"/>
      <c r="O2" s="21"/>
      <c r="P2" s="21"/>
      <c r="Q2" s="21"/>
      <c r="R2" s="21"/>
      <c r="S2" s="21"/>
      <c r="T2" s="21"/>
      <c r="U2" s="21"/>
      <c r="V2" s="21"/>
      <c r="W2" s="21"/>
      <c r="X2" s="21"/>
      <c r="Y2" s="21"/>
      <c r="Z2" s="21"/>
      <c r="AA2" s="21"/>
      <c r="AB2" s="21"/>
      <c r="AC2" s="21"/>
      <c r="AD2" s="21"/>
      <c r="AE2" s="21"/>
      <c r="AF2" s="21"/>
      <c r="AG2" s="21"/>
      <c r="AH2" s="21"/>
      <c r="AI2" s="21"/>
      <c r="AJ2" s="21"/>
      <c r="AK2" s="21"/>
      <c r="AL2" s="21"/>
      <c r="AM2" s="21"/>
      <c r="AN2" s="21"/>
      <c r="AO2" s="21"/>
      <c r="AP2" s="21"/>
      <c r="AQ2" s="21"/>
      <c r="AR2" s="21"/>
      <c r="AS2" s="21"/>
      <c r="AT2" s="21"/>
      <c r="AU2" s="21"/>
      <c r="AV2" s="21"/>
      <c r="AW2" s="21"/>
      <c r="AX2" s="21"/>
      <c r="AY2" s="21"/>
      <c r="AZ2" s="21"/>
      <c r="BA2" s="21"/>
      <c r="BB2" s="21"/>
      <c r="BC2" s="21"/>
      <c r="BD2" s="21"/>
      <c r="BE2" s="21"/>
      <c r="BF2" s="21"/>
      <c r="BG2" s="21"/>
      <c r="BH2" s="21"/>
      <c r="BI2" s="21"/>
      <c r="BJ2" s="21"/>
      <c r="BK2" s="21"/>
      <c r="BL2" s="21"/>
      <c r="BM2" s="21"/>
      <c r="BN2" s="21"/>
      <c r="BO2" s="21"/>
      <c r="BP2" s="21"/>
      <c r="BQ2" s="21"/>
      <c r="BR2" s="21"/>
      <c r="BS2" s="21"/>
      <c r="BT2" s="21"/>
      <c r="BU2" s="21"/>
      <c r="BV2" s="21"/>
      <c r="BW2" s="21"/>
      <c r="BX2" s="21"/>
      <c r="BY2" s="21"/>
      <c r="BZ2" s="21"/>
      <c r="CA2" s="21"/>
      <c r="CB2" s="21"/>
      <c r="CC2" s="21"/>
      <c r="CD2" s="21"/>
      <c r="CE2" s="21"/>
      <c r="CF2" s="21"/>
      <c r="CG2" s="21"/>
      <c r="CH2" s="21"/>
      <c r="CI2" s="21"/>
      <c r="CJ2" s="21"/>
      <c r="CK2" s="21"/>
      <c r="CL2" s="21"/>
      <c r="CM2" s="21"/>
      <c r="CN2" s="21"/>
      <c r="CO2" s="21"/>
      <c r="CP2" s="21"/>
      <c r="CQ2" s="21"/>
      <c r="CR2" s="21"/>
      <c r="CS2" s="21"/>
      <c r="CT2" s="21"/>
      <c r="CU2" s="21"/>
      <c r="CV2" s="21"/>
      <c r="CW2" s="21"/>
      <c r="CX2" s="21"/>
      <c r="CY2" s="21"/>
      <c r="CZ2" s="21"/>
      <c r="DA2" s="21"/>
      <c r="DB2" s="21"/>
      <c r="DC2" s="21"/>
      <c r="DD2" s="21"/>
      <c r="DE2" s="21"/>
      <c r="DF2" s="21"/>
      <c r="DG2" s="21"/>
      <c r="DH2" s="21"/>
      <c r="DI2" s="21"/>
      <c r="DJ2" s="21"/>
      <c r="DK2" s="21"/>
      <c r="DL2" s="21"/>
      <c r="DM2" s="21"/>
      <c r="DN2" s="21"/>
      <c r="DO2" s="21"/>
      <c r="DP2" s="21"/>
      <c r="DQ2" s="21"/>
      <c r="DR2" s="21"/>
      <c r="DS2" s="21"/>
      <c r="DT2" s="21"/>
      <c r="DU2" s="21"/>
      <c r="DV2" s="21"/>
      <c r="DW2" s="21"/>
      <c r="DX2" s="21"/>
      <c r="DY2" s="21"/>
      <c r="DZ2" s="21"/>
      <c r="EA2" s="21"/>
      <c r="EB2" s="21"/>
      <c r="EC2" s="21"/>
      <c r="ED2" s="21"/>
      <c r="EE2" s="21"/>
      <c r="EF2" s="21"/>
      <c r="EG2" s="21"/>
      <c r="EH2" s="21"/>
      <c r="EI2" s="21"/>
      <c r="EJ2" s="21"/>
      <c r="EK2" s="21"/>
      <c r="EL2" s="21"/>
      <c r="EM2" s="21"/>
      <c r="EN2" s="21"/>
      <c r="EO2" s="21"/>
      <c r="EP2" s="21"/>
      <c r="EQ2" s="21"/>
      <c r="ER2" s="21"/>
      <c r="ES2" s="21"/>
      <c r="ET2" s="21"/>
      <c r="EU2" s="21"/>
      <c r="EV2" s="21"/>
      <c r="EW2" s="21"/>
      <c r="EX2" s="21"/>
      <c r="EY2" s="21"/>
      <c r="EZ2" s="21"/>
      <c r="FA2" s="21"/>
      <c r="FB2" s="21"/>
      <c r="FC2" s="21"/>
      <c r="FD2" s="21"/>
      <c r="FE2" s="21"/>
      <c r="FF2" s="21"/>
      <c r="FG2" s="21"/>
      <c r="FH2" s="21"/>
      <c r="FI2" s="21"/>
      <c r="FJ2" s="21"/>
      <c r="FK2" s="21"/>
      <c r="FL2" s="21"/>
      <c r="FM2" s="21"/>
      <c r="FN2" s="21"/>
      <c r="FO2" s="21"/>
      <c r="FP2" s="21"/>
      <c r="FQ2" s="21"/>
      <c r="FR2" s="21"/>
      <c r="FS2" s="21"/>
      <c r="FT2" s="21"/>
      <c r="FU2" s="21"/>
      <c r="FV2" s="21"/>
      <c r="FW2" s="21"/>
      <c r="FX2" s="21"/>
      <c r="FY2" s="21"/>
      <c r="FZ2" s="21"/>
      <c r="GA2" s="21"/>
      <c r="GB2" s="21"/>
      <c r="GC2" s="21"/>
      <c r="GD2" s="21"/>
      <c r="GE2" s="21"/>
      <c r="GF2" s="21"/>
      <c r="GG2" s="21"/>
      <c r="GH2" s="21"/>
      <c r="GI2" s="21"/>
      <c r="GJ2" s="21"/>
      <c r="GK2" s="21"/>
      <c r="GL2" s="21"/>
      <c r="GM2" s="21"/>
      <c r="GN2" s="21"/>
      <c r="GO2" s="21"/>
      <c r="GP2" s="21"/>
      <c r="GQ2" s="21"/>
      <c r="GR2" s="21"/>
      <c r="GS2" s="21"/>
      <c r="GT2" s="21"/>
      <c r="GU2" s="21"/>
      <c r="GV2" s="21"/>
      <c r="GW2" s="21"/>
      <c r="GX2" s="21"/>
      <c r="GY2" s="21"/>
      <c r="GZ2" s="21"/>
      <c r="HA2" s="21"/>
      <c r="HB2" s="21"/>
      <c r="HC2" s="21"/>
      <c r="HD2" s="21"/>
      <c r="HE2" s="21"/>
      <c r="HF2" s="21"/>
      <c r="HG2" s="21"/>
      <c r="HH2" s="21"/>
      <c r="HI2" s="21"/>
      <c r="HJ2" s="21"/>
      <c r="HK2" s="21"/>
      <c r="HL2" s="21"/>
      <c r="HM2" s="21"/>
      <c r="HN2" s="21"/>
      <c r="HO2" s="21"/>
      <c r="HP2" s="21"/>
      <c r="HQ2" s="21"/>
      <c r="HR2" s="21"/>
      <c r="HS2" s="21"/>
      <c r="HT2" s="21"/>
      <c r="HU2" s="21"/>
      <c r="HV2" s="21"/>
      <c r="HW2" s="21"/>
      <c r="HX2" s="21"/>
      <c r="HY2" s="21"/>
      <c r="HZ2" s="21"/>
      <c r="IA2" s="21"/>
      <c r="IB2" s="21"/>
      <c r="IC2" s="21"/>
      <c r="ID2" s="21"/>
      <c r="IE2" s="21"/>
      <c r="IF2" s="21"/>
      <c r="IG2" s="21"/>
      <c r="IH2" s="21"/>
      <c r="II2" s="21"/>
      <c r="IJ2" s="21"/>
      <c r="IK2" s="21"/>
      <c r="IL2" s="21"/>
      <c r="IM2" s="21"/>
      <c r="IN2" s="21"/>
      <c r="IO2" s="21"/>
      <c r="IP2" s="21"/>
      <c r="IQ2" s="21"/>
      <c r="IR2" s="21"/>
      <c r="IS2" s="21"/>
      <c r="IT2" s="21"/>
      <c r="IU2" s="21"/>
    </row>
    <row r="3" spans="1:255" ht="12.75" customHeight="1" thickBot="1">
      <c r="A3" s="79"/>
      <c r="B3" s="79"/>
      <c r="C3" s="79"/>
      <c r="D3" s="79"/>
      <c r="E3" s="79"/>
      <c r="F3" s="79"/>
      <c r="G3" s="79"/>
      <c r="H3" s="79"/>
      <c r="I3" s="22" t="s">
        <v>295</v>
      </c>
      <c r="J3" s="21"/>
      <c r="K3" s="21"/>
      <c r="L3" s="21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21"/>
      <c r="DF3" s="21"/>
      <c r="DG3" s="21"/>
      <c r="DH3" s="21"/>
      <c r="DI3" s="21"/>
      <c r="DJ3" s="21"/>
      <c r="DK3" s="21"/>
      <c r="DL3" s="21"/>
      <c r="DM3" s="21"/>
      <c r="DN3" s="21"/>
      <c r="DO3" s="21"/>
      <c r="DP3" s="21"/>
      <c r="DQ3" s="21"/>
      <c r="DR3" s="21"/>
      <c r="DS3" s="21"/>
      <c r="DT3" s="21"/>
      <c r="DU3" s="21"/>
      <c r="DV3" s="21"/>
      <c r="DW3" s="21"/>
      <c r="DX3" s="21"/>
      <c r="DY3" s="21"/>
      <c r="DZ3" s="21"/>
      <c r="EA3" s="21"/>
      <c r="EB3" s="21"/>
      <c r="EC3" s="21"/>
      <c r="ED3" s="21"/>
      <c r="EE3" s="21"/>
      <c r="EF3" s="21"/>
      <c r="EG3" s="21"/>
      <c r="EH3" s="21"/>
      <c r="EI3" s="21"/>
      <c r="EJ3" s="21"/>
      <c r="EK3" s="21"/>
      <c r="EL3" s="21"/>
      <c r="EM3" s="21"/>
      <c r="EN3" s="21"/>
      <c r="EO3" s="21"/>
      <c r="EP3" s="21"/>
      <c r="EQ3" s="21"/>
      <c r="ER3" s="21"/>
      <c r="ES3" s="21"/>
      <c r="ET3" s="21"/>
      <c r="EU3" s="21"/>
      <c r="EV3" s="21"/>
      <c r="EW3" s="21"/>
      <c r="EX3" s="21"/>
      <c r="EY3" s="21"/>
      <c r="EZ3" s="21"/>
      <c r="FA3" s="21"/>
      <c r="FB3" s="21"/>
      <c r="FC3" s="21"/>
      <c r="FD3" s="21"/>
      <c r="FE3" s="21"/>
      <c r="FF3" s="21"/>
      <c r="FG3" s="21"/>
      <c r="FH3" s="21"/>
      <c r="FI3" s="21"/>
      <c r="FJ3" s="21"/>
      <c r="FK3" s="21"/>
      <c r="FL3" s="21"/>
      <c r="FM3" s="21"/>
      <c r="FN3" s="21"/>
      <c r="FO3" s="21"/>
      <c r="FP3" s="21"/>
      <c r="FQ3" s="21"/>
      <c r="FR3" s="21"/>
      <c r="FS3" s="21"/>
      <c r="FT3" s="21"/>
      <c r="FU3" s="21"/>
      <c r="FV3" s="21"/>
      <c r="FW3" s="21"/>
      <c r="FX3" s="21"/>
      <c r="FY3" s="21"/>
      <c r="FZ3" s="21"/>
      <c r="GA3" s="21"/>
      <c r="GB3" s="21"/>
      <c r="GC3" s="21"/>
      <c r="GD3" s="21"/>
      <c r="GE3" s="21"/>
      <c r="GF3" s="21"/>
      <c r="GG3" s="21"/>
      <c r="GH3" s="21"/>
      <c r="GI3" s="21"/>
      <c r="GJ3" s="21"/>
      <c r="GK3" s="21"/>
      <c r="GL3" s="21"/>
      <c r="GM3" s="21"/>
      <c r="GN3" s="21"/>
      <c r="GO3" s="21"/>
      <c r="GP3" s="21"/>
      <c r="GQ3" s="21"/>
      <c r="GR3" s="21"/>
      <c r="GS3" s="21"/>
      <c r="GT3" s="21"/>
      <c r="GU3" s="21"/>
      <c r="GV3" s="21"/>
      <c r="GW3" s="21"/>
      <c r="GX3" s="21"/>
      <c r="GY3" s="21"/>
      <c r="GZ3" s="21"/>
      <c r="HA3" s="21"/>
      <c r="HB3" s="21"/>
      <c r="HC3" s="21"/>
      <c r="HD3" s="21"/>
      <c r="HE3" s="21"/>
      <c r="HF3" s="21"/>
      <c r="HG3" s="21"/>
      <c r="HH3" s="21"/>
      <c r="HI3" s="21"/>
      <c r="HJ3" s="21"/>
      <c r="HK3" s="21"/>
      <c r="HL3" s="21"/>
      <c r="HM3" s="21"/>
      <c r="HN3" s="21"/>
      <c r="HO3" s="21"/>
      <c r="HP3" s="21"/>
      <c r="HQ3" s="21"/>
      <c r="HR3" s="21"/>
      <c r="HS3" s="21"/>
      <c r="HT3" s="21"/>
      <c r="HU3" s="21"/>
      <c r="HV3" s="21"/>
      <c r="HW3" s="21"/>
      <c r="HX3" s="21"/>
      <c r="HY3" s="21"/>
      <c r="HZ3" s="21"/>
      <c r="IA3" s="21"/>
      <c r="IB3" s="21"/>
      <c r="IC3" s="21"/>
      <c r="ID3" s="21"/>
      <c r="IE3" s="21"/>
      <c r="IF3" s="21"/>
      <c r="IG3" s="21"/>
      <c r="IH3" s="21"/>
      <c r="II3" s="21"/>
      <c r="IJ3" s="21"/>
      <c r="IK3" s="21"/>
      <c r="IL3" s="21"/>
      <c r="IM3" s="21"/>
      <c r="IN3" s="21"/>
      <c r="IO3" s="21"/>
      <c r="IP3" s="21"/>
      <c r="IQ3" s="21"/>
      <c r="IR3" s="21"/>
      <c r="IS3" s="21"/>
      <c r="IT3" s="21"/>
      <c r="IU3" s="21"/>
    </row>
    <row r="4" spans="1:255" ht="14.25" customHeight="1">
      <c r="A4" s="88" t="s">
        <v>278</v>
      </c>
      <c r="B4" s="90" t="s">
        <v>276</v>
      </c>
      <c r="C4" s="58" t="s">
        <v>282</v>
      </c>
      <c r="D4" s="92" t="s">
        <v>281</v>
      </c>
      <c r="E4" s="93"/>
      <c r="F4" s="94"/>
      <c r="G4" s="95" t="s">
        <v>280</v>
      </c>
      <c r="H4" s="93"/>
      <c r="I4" s="96"/>
      <c r="J4" s="21"/>
      <c r="K4" s="21"/>
      <c r="L4" s="21"/>
      <c r="M4" s="21"/>
      <c r="N4" s="21"/>
      <c r="O4" s="21"/>
      <c r="P4" s="21"/>
      <c r="Q4" s="21"/>
      <c r="R4" s="21"/>
      <c r="S4" s="21"/>
      <c r="T4" s="21"/>
      <c r="U4" s="21"/>
      <c r="V4" s="21"/>
      <c r="W4" s="21"/>
      <c r="X4" s="21"/>
      <c r="Y4" s="21"/>
      <c r="Z4" s="21"/>
      <c r="AA4" s="21"/>
      <c r="AB4" s="21"/>
      <c r="AC4" s="21"/>
      <c r="AD4" s="21"/>
      <c r="AE4" s="21"/>
      <c r="AF4" s="21"/>
      <c r="AG4" s="21"/>
      <c r="AH4" s="21"/>
      <c r="AI4" s="21"/>
      <c r="AJ4" s="21"/>
      <c r="AK4" s="21"/>
      <c r="AL4" s="21"/>
      <c r="AM4" s="21"/>
      <c r="AN4" s="21"/>
      <c r="AO4" s="21"/>
      <c r="AP4" s="21"/>
      <c r="AQ4" s="21"/>
      <c r="AR4" s="21"/>
      <c r="AS4" s="21"/>
      <c r="AT4" s="21"/>
      <c r="AU4" s="21"/>
      <c r="AV4" s="21"/>
      <c r="AW4" s="21"/>
      <c r="AX4" s="21"/>
      <c r="AY4" s="21"/>
      <c r="AZ4" s="21"/>
      <c r="BA4" s="21"/>
      <c r="BB4" s="21"/>
      <c r="BC4" s="21"/>
      <c r="BD4" s="21"/>
      <c r="BE4" s="21"/>
      <c r="BF4" s="21"/>
      <c r="BG4" s="21"/>
      <c r="BH4" s="21"/>
      <c r="BI4" s="21"/>
      <c r="BJ4" s="21"/>
      <c r="BK4" s="21"/>
      <c r="BL4" s="21"/>
      <c r="BM4" s="21"/>
      <c r="BN4" s="21"/>
      <c r="BO4" s="21"/>
      <c r="BP4" s="21"/>
      <c r="BQ4" s="21"/>
      <c r="BR4" s="21"/>
      <c r="BS4" s="21"/>
      <c r="BT4" s="21"/>
      <c r="BU4" s="21"/>
      <c r="BV4" s="21"/>
      <c r="BW4" s="21"/>
      <c r="BX4" s="21"/>
      <c r="BY4" s="21"/>
      <c r="BZ4" s="21"/>
      <c r="CA4" s="21"/>
      <c r="CB4" s="21"/>
      <c r="CC4" s="21"/>
      <c r="CD4" s="21"/>
      <c r="CE4" s="21"/>
      <c r="CF4" s="21"/>
      <c r="CG4" s="21"/>
      <c r="CH4" s="21"/>
      <c r="CI4" s="21"/>
      <c r="CJ4" s="21"/>
      <c r="CK4" s="21"/>
      <c r="CL4" s="21"/>
      <c r="CM4" s="21"/>
      <c r="CN4" s="21"/>
      <c r="CO4" s="21"/>
      <c r="CP4" s="21"/>
      <c r="CQ4" s="21"/>
      <c r="CR4" s="21"/>
      <c r="CS4" s="21"/>
      <c r="CT4" s="21"/>
      <c r="CU4" s="21"/>
      <c r="CV4" s="21"/>
      <c r="CW4" s="21"/>
      <c r="CX4" s="21"/>
      <c r="CY4" s="21"/>
      <c r="CZ4" s="21"/>
      <c r="DA4" s="21"/>
      <c r="DB4" s="21"/>
      <c r="DC4" s="21"/>
      <c r="DD4" s="21"/>
      <c r="DE4" s="21"/>
      <c r="DF4" s="21"/>
      <c r="DG4" s="21"/>
      <c r="DH4" s="21"/>
      <c r="DI4" s="21"/>
      <c r="DJ4" s="21"/>
      <c r="DK4" s="21"/>
      <c r="DL4" s="21"/>
      <c r="DM4" s="21"/>
      <c r="DN4" s="21"/>
      <c r="DO4" s="21"/>
      <c r="DP4" s="21"/>
      <c r="DQ4" s="21"/>
      <c r="DR4" s="21"/>
      <c r="DS4" s="21"/>
      <c r="DT4" s="21"/>
      <c r="DU4" s="21"/>
      <c r="DV4" s="21"/>
      <c r="DW4" s="21"/>
      <c r="DX4" s="21"/>
      <c r="DY4" s="21"/>
      <c r="DZ4" s="21"/>
      <c r="EA4" s="21"/>
      <c r="EB4" s="21"/>
      <c r="EC4" s="21"/>
      <c r="ED4" s="21"/>
      <c r="EE4" s="21"/>
      <c r="EF4" s="21"/>
      <c r="EG4" s="21"/>
      <c r="EH4" s="21"/>
      <c r="EI4" s="21"/>
      <c r="EJ4" s="21"/>
      <c r="EK4" s="21"/>
      <c r="EL4" s="21"/>
      <c r="EM4" s="21"/>
      <c r="EN4" s="21"/>
      <c r="EO4" s="21"/>
      <c r="EP4" s="21"/>
      <c r="EQ4" s="21"/>
      <c r="ER4" s="21"/>
      <c r="ES4" s="21"/>
      <c r="ET4" s="21"/>
      <c r="EU4" s="21"/>
      <c r="EV4" s="21"/>
      <c r="EW4" s="21"/>
      <c r="EX4" s="21"/>
      <c r="EY4" s="21"/>
      <c r="EZ4" s="21"/>
      <c r="FA4" s="21"/>
      <c r="FB4" s="21"/>
      <c r="FC4" s="21"/>
      <c r="FD4" s="21"/>
      <c r="FE4" s="21"/>
      <c r="FF4" s="21"/>
      <c r="FG4" s="21"/>
      <c r="FH4" s="21"/>
      <c r="FI4" s="21"/>
      <c r="FJ4" s="21"/>
      <c r="FK4" s="21"/>
      <c r="FL4" s="21"/>
      <c r="FM4" s="21"/>
      <c r="FN4" s="21"/>
      <c r="FO4" s="21"/>
      <c r="FP4" s="21"/>
      <c r="FQ4" s="21"/>
      <c r="FR4" s="21"/>
      <c r="FS4" s="21"/>
      <c r="FT4" s="21"/>
      <c r="FU4" s="21"/>
      <c r="FV4" s="21"/>
      <c r="FW4" s="21"/>
      <c r="FX4" s="21"/>
      <c r="FY4" s="21"/>
      <c r="FZ4" s="21"/>
      <c r="GA4" s="21"/>
      <c r="GB4" s="21"/>
      <c r="GC4" s="21"/>
      <c r="GD4" s="21"/>
      <c r="GE4" s="21"/>
      <c r="GF4" s="21"/>
      <c r="GG4" s="21"/>
      <c r="GH4" s="21"/>
      <c r="GI4" s="21"/>
      <c r="GJ4" s="21"/>
      <c r="GK4" s="21"/>
      <c r="GL4" s="21"/>
      <c r="GM4" s="21"/>
      <c r="GN4" s="21"/>
      <c r="GO4" s="21"/>
      <c r="GP4" s="21"/>
      <c r="GQ4" s="21"/>
      <c r="GR4" s="21"/>
      <c r="GS4" s="21"/>
      <c r="GT4" s="21"/>
      <c r="GU4" s="21"/>
      <c r="GV4" s="21"/>
      <c r="GW4" s="21"/>
      <c r="GX4" s="21"/>
      <c r="GY4" s="21"/>
      <c r="GZ4" s="21"/>
      <c r="HA4" s="21"/>
      <c r="HB4" s="21"/>
      <c r="HC4" s="21"/>
      <c r="HD4" s="21"/>
      <c r="HE4" s="21"/>
      <c r="HF4" s="21"/>
      <c r="HG4" s="21"/>
      <c r="HH4" s="21"/>
      <c r="HI4" s="21"/>
      <c r="HJ4" s="21"/>
      <c r="HK4" s="21"/>
      <c r="HL4" s="21"/>
      <c r="HM4" s="21"/>
      <c r="HN4" s="21"/>
      <c r="HO4" s="21"/>
      <c r="HP4" s="21"/>
      <c r="HQ4" s="21"/>
      <c r="HR4" s="21"/>
      <c r="HS4" s="21"/>
      <c r="HT4" s="21"/>
      <c r="HU4" s="21"/>
      <c r="HV4" s="21"/>
      <c r="HW4" s="21"/>
      <c r="HX4" s="21"/>
      <c r="HY4" s="21"/>
      <c r="HZ4" s="21"/>
      <c r="IA4" s="21"/>
      <c r="IB4" s="21"/>
      <c r="IC4" s="21"/>
      <c r="ID4" s="21"/>
      <c r="IE4" s="21"/>
      <c r="IF4" s="21"/>
      <c r="IG4" s="21"/>
      <c r="IH4" s="21"/>
      <c r="II4" s="21"/>
      <c r="IJ4" s="21"/>
      <c r="IK4" s="21"/>
      <c r="IL4" s="21"/>
      <c r="IM4" s="21"/>
      <c r="IN4" s="21"/>
      <c r="IO4" s="21"/>
      <c r="IP4" s="21"/>
      <c r="IQ4" s="21"/>
      <c r="IR4" s="21"/>
      <c r="IS4" s="21"/>
      <c r="IT4" s="21"/>
      <c r="IU4" s="21"/>
    </row>
    <row r="5" spans="1:255" ht="14.25" customHeight="1" thickBot="1">
      <c r="A5" s="89"/>
      <c r="B5" s="91"/>
      <c r="C5" s="59" t="s">
        <v>275</v>
      </c>
      <c r="D5" s="60" t="s">
        <v>275</v>
      </c>
      <c r="E5" s="24" t="s">
        <v>274</v>
      </c>
      <c r="F5" s="61" t="s">
        <v>273</v>
      </c>
      <c r="G5" s="23" t="s">
        <v>275</v>
      </c>
      <c r="H5" s="24" t="s">
        <v>274</v>
      </c>
      <c r="I5" s="25" t="s">
        <v>273</v>
      </c>
      <c r="J5" s="21"/>
      <c r="K5" s="21"/>
      <c r="L5" s="21"/>
      <c r="M5" s="21"/>
      <c r="N5" s="21"/>
      <c r="O5" s="21"/>
      <c r="P5" s="21"/>
      <c r="Q5" s="21"/>
      <c r="R5" s="21"/>
      <c r="S5" s="21"/>
      <c r="T5" s="21"/>
      <c r="U5" s="21"/>
      <c r="V5" s="21"/>
      <c r="W5" s="21"/>
      <c r="X5" s="21"/>
      <c r="Y5" s="21"/>
      <c r="Z5" s="21"/>
      <c r="AA5" s="21"/>
      <c r="AB5" s="21"/>
      <c r="AC5" s="21"/>
      <c r="AD5" s="21"/>
      <c r="AE5" s="21"/>
      <c r="AF5" s="21"/>
      <c r="AG5" s="21"/>
      <c r="AH5" s="21"/>
      <c r="AI5" s="21"/>
      <c r="AJ5" s="21"/>
      <c r="AK5" s="21"/>
      <c r="AL5" s="21"/>
      <c r="AM5" s="21"/>
      <c r="AN5" s="21"/>
      <c r="AO5" s="21"/>
      <c r="AP5" s="21"/>
      <c r="AQ5" s="21"/>
      <c r="AR5" s="21"/>
      <c r="AS5" s="21"/>
      <c r="AT5" s="21"/>
      <c r="AU5" s="21"/>
      <c r="AV5" s="21"/>
      <c r="AW5" s="21"/>
      <c r="AX5" s="21"/>
      <c r="AY5" s="21"/>
      <c r="AZ5" s="21"/>
      <c r="BA5" s="21"/>
      <c r="BB5" s="21"/>
      <c r="BC5" s="21"/>
      <c r="BD5" s="21"/>
      <c r="BE5" s="21"/>
      <c r="BF5" s="21"/>
      <c r="BG5" s="21"/>
      <c r="BH5" s="21"/>
      <c r="BI5" s="21"/>
      <c r="BJ5" s="21"/>
      <c r="BK5" s="21"/>
      <c r="BL5" s="21"/>
      <c r="BM5" s="21"/>
      <c r="BN5" s="21"/>
      <c r="BO5" s="21"/>
      <c r="BP5" s="21"/>
      <c r="BQ5" s="21"/>
      <c r="BR5" s="21"/>
      <c r="BS5" s="21"/>
      <c r="BT5" s="21"/>
      <c r="BU5" s="21"/>
      <c r="BV5" s="21"/>
      <c r="BW5" s="21"/>
      <c r="BX5" s="21"/>
      <c r="BY5" s="21"/>
      <c r="BZ5" s="21"/>
      <c r="CA5" s="21"/>
      <c r="CB5" s="21"/>
      <c r="CC5" s="21"/>
      <c r="CD5" s="21"/>
      <c r="CE5" s="21"/>
      <c r="CF5" s="21"/>
      <c r="CG5" s="21"/>
      <c r="CH5" s="21"/>
      <c r="CI5" s="21"/>
      <c r="CJ5" s="21"/>
      <c r="CK5" s="21"/>
      <c r="CL5" s="21"/>
      <c r="CM5" s="21"/>
      <c r="CN5" s="21"/>
      <c r="CO5" s="21"/>
      <c r="CP5" s="21"/>
      <c r="CQ5" s="21"/>
      <c r="CR5" s="21"/>
      <c r="CS5" s="21"/>
      <c r="CT5" s="21"/>
      <c r="CU5" s="21"/>
      <c r="CV5" s="21"/>
      <c r="CW5" s="21"/>
      <c r="CX5" s="21"/>
      <c r="CY5" s="21"/>
      <c r="CZ5" s="21"/>
      <c r="DA5" s="21"/>
      <c r="DB5" s="21"/>
      <c r="DC5" s="21"/>
      <c r="DD5" s="21"/>
      <c r="DE5" s="21"/>
      <c r="DF5" s="21"/>
      <c r="DG5" s="21"/>
      <c r="DH5" s="21"/>
      <c r="DI5" s="21"/>
      <c r="DJ5" s="21"/>
      <c r="DK5" s="21"/>
      <c r="DL5" s="21"/>
      <c r="DM5" s="21"/>
      <c r="DN5" s="21"/>
      <c r="DO5" s="21"/>
      <c r="DP5" s="21"/>
      <c r="DQ5" s="21"/>
      <c r="DR5" s="21"/>
      <c r="DS5" s="21"/>
      <c r="DT5" s="21"/>
      <c r="DU5" s="21"/>
      <c r="DV5" s="21"/>
      <c r="DW5" s="21"/>
      <c r="DX5" s="21"/>
      <c r="DY5" s="21"/>
      <c r="DZ5" s="21"/>
      <c r="EA5" s="21"/>
      <c r="EB5" s="21"/>
      <c r="EC5" s="21"/>
      <c r="ED5" s="21"/>
      <c r="EE5" s="21"/>
      <c r="EF5" s="21"/>
      <c r="EG5" s="21"/>
      <c r="EH5" s="21"/>
      <c r="EI5" s="21"/>
      <c r="EJ5" s="21"/>
      <c r="EK5" s="21"/>
      <c r="EL5" s="21"/>
      <c r="EM5" s="21"/>
      <c r="EN5" s="21"/>
      <c r="EO5" s="21"/>
      <c r="EP5" s="21"/>
      <c r="EQ5" s="21"/>
      <c r="ER5" s="21"/>
      <c r="ES5" s="21"/>
      <c r="ET5" s="21"/>
      <c r="EU5" s="21"/>
      <c r="EV5" s="21"/>
      <c r="EW5" s="21"/>
      <c r="EX5" s="21"/>
      <c r="EY5" s="21"/>
      <c r="EZ5" s="21"/>
      <c r="FA5" s="21"/>
      <c r="FB5" s="21"/>
      <c r="FC5" s="21"/>
      <c r="FD5" s="21"/>
      <c r="FE5" s="21"/>
      <c r="FF5" s="21"/>
      <c r="FG5" s="21"/>
      <c r="FH5" s="21"/>
      <c r="FI5" s="21"/>
      <c r="FJ5" s="21"/>
      <c r="FK5" s="21"/>
      <c r="FL5" s="21"/>
      <c r="FM5" s="21"/>
      <c r="FN5" s="21"/>
      <c r="FO5" s="21"/>
      <c r="FP5" s="21"/>
      <c r="FQ5" s="21"/>
      <c r="FR5" s="21"/>
      <c r="FS5" s="21"/>
      <c r="FT5" s="21"/>
      <c r="FU5" s="21"/>
      <c r="FV5" s="21"/>
      <c r="FW5" s="21"/>
      <c r="FX5" s="21"/>
      <c r="FY5" s="21"/>
      <c r="FZ5" s="21"/>
      <c r="GA5" s="21"/>
      <c r="GB5" s="21"/>
      <c r="GC5" s="21"/>
      <c r="GD5" s="21"/>
      <c r="GE5" s="21"/>
      <c r="GF5" s="21"/>
      <c r="GG5" s="21"/>
      <c r="GH5" s="21"/>
      <c r="GI5" s="21"/>
      <c r="GJ5" s="21"/>
      <c r="GK5" s="21"/>
      <c r="GL5" s="21"/>
      <c r="GM5" s="21"/>
      <c r="GN5" s="21"/>
      <c r="GO5" s="21"/>
      <c r="GP5" s="21"/>
      <c r="GQ5" s="21"/>
      <c r="GR5" s="21"/>
      <c r="GS5" s="21"/>
      <c r="GT5" s="21"/>
      <c r="GU5" s="21"/>
      <c r="GV5" s="21"/>
      <c r="GW5" s="21"/>
      <c r="GX5" s="21"/>
      <c r="GY5" s="21"/>
      <c r="GZ5" s="21"/>
      <c r="HA5" s="21"/>
      <c r="HB5" s="21"/>
      <c r="HC5" s="21"/>
      <c r="HD5" s="21"/>
      <c r="HE5" s="21"/>
      <c r="HF5" s="21"/>
      <c r="HG5" s="21"/>
      <c r="HH5" s="21"/>
      <c r="HI5" s="21"/>
      <c r="HJ5" s="21"/>
      <c r="HK5" s="21"/>
      <c r="HL5" s="21"/>
      <c r="HM5" s="21"/>
      <c r="HN5" s="21"/>
      <c r="HO5" s="21"/>
      <c r="HP5" s="21"/>
      <c r="HQ5" s="21"/>
      <c r="HR5" s="21"/>
      <c r="HS5" s="21"/>
      <c r="HT5" s="21"/>
      <c r="HU5" s="21"/>
      <c r="HV5" s="21"/>
      <c r="HW5" s="21"/>
      <c r="HX5" s="21"/>
      <c r="HY5" s="21"/>
      <c r="HZ5" s="21"/>
      <c r="IA5" s="21"/>
      <c r="IB5" s="21"/>
      <c r="IC5" s="21"/>
      <c r="ID5" s="21"/>
      <c r="IE5" s="21"/>
      <c r="IF5" s="21"/>
      <c r="IG5" s="21"/>
      <c r="IH5" s="21"/>
      <c r="II5" s="21"/>
      <c r="IJ5" s="21"/>
      <c r="IK5" s="21"/>
      <c r="IL5" s="21"/>
      <c r="IM5" s="21"/>
      <c r="IN5" s="21"/>
      <c r="IO5" s="21"/>
      <c r="IP5" s="21"/>
      <c r="IQ5" s="21"/>
      <c r="IR5" s="21"/>
      <c r="IS5" s="21"/>
      <c r="IT5" s="21"/>
      <c r="IU5" s="21"/>
    </row>
    <row r="6" spans="1:255" ht="14.25" customHeight="1" thickTop="1">
      <c r="A6" s="97" t="s">
        <v>294</v>
      </c>
      <c r="B6" s="53" t="s">
        <v>262</v>
      </c>
      <c r="C6" s="67">
        <v>0</v>
      </c>
      <c r="D6" s="68">
        <v>0</v>
      </c>
      <c r="E6" s="68">
        <v>0</v>
      </c>
      <c r="F6" s="68">
        <v>0</v>
      </c>
      <c r="G6" s="68">
        <v>28662510</v>
      </c>
      <c r="H6" s="68">
        <v>0</v>
      </c>
      <c r="I6" s="73">
        <v>0</v>
      </c>
      <c r="J6" s="21"/>
      <c r="K6" s="21"/>
      <c r="L6" s="21"/>
      <c r="M6" s="21"/>
      <c r="N6" s="21"/>
      <c r="O6" s="21"/>
      <c r="P6" s="21"/>
      <c r="Q6" s="21"/>
      <c r="R6" s="21"/>
      <c r="S6" s="21"/>
      <c r="T6" s="21"/>
      <c r="U6" s="21"/>
      <c r="V6" s="21"/>
      <c r="W6" s="21"/>
      <c r="X6" s="21"/>
      <c r="Y6" s="21"/>
      <c r="Z6" s="21"/>
      <c r="AA6" s="21"/>
      <c r="AB6" s="21"/>
      <c r="AC6" s="21"/>
      <c r="AD6" s="21"/>
      <c r="AE6" s="21"/>
      <c r="AF6" s="21"/>
      <c r="AG6" s="21"/>
      <c r="AH6" s="21"/>
      <c r="AI6" s="21"/>
      <c r="AJ6" s="21"/>
      <c r="AK6" s="21"/>
      <c r="AL6" s="21"/>
      <c r="AM6" s="21"/>
      <c r="AN6" s="21"/>
      <c r="AO6" s="21"/>
      <c r="AP6" s="21"/>
      <c r="AQ6" s="21"/>
      <c r="AR6" s="21"/>
      <c r="AS6" s="21"/>
      <c r="AT6" s="21"/>
      <c r="AU6" s="21"/>
      <c r="AV6" s="21"/>
      <c r="AW6" s="21"/>
      <c r="AX6" s="21"/>
      <c r="AY6" s="21"/>
      <c r="AZ6" s="21"/>
      <c r="BA6" s="21"/>
      <c r="BB6" s="21"/>
      <c r="BC6" s="21"/>
      <c r="BD6" s="21"/>
      <c r="BE6" s="21"/>
      <c r="BF6" s="21"/>
      <c r="BG6" s="21"/>
      <c r="BH6" s="21"/>
      <c r="BI6" s="21"/>
      <c r="BJ6" s="21"/>
      <c r="BK6" s="21"/>
      <c r="BL6" s="21"/>
      <c r="BM6" s="21"/>
      <c r="BN6" s="21"/>
      <c r="BO6" s="21"/>
      <c r="BP6" s="21"/>
      <c r="BQ6" s="21"/>
      <c r="BR6" s="21"/>
      <c r="BS6" s="21"/>
      <c r="BT6" s="21"/>
      <c r="BU6" s="21"/>
      <c r="BV6" s="21"/>
      <c r="BW6" s="21"/>
      <c r="BX6" s="21"/>
      <c r="BY6" s="21"/>
      <c r="BZ6" s="21"/>
      <c r="CA6" s="21"/>
      <c r="CB6" s="21"/>
      <c r="CC6" s="21"/>
      <c r="CD6" s="21"/>
      <c r="CE6" s="21"/>
      <c r="CF6" s="21"/>
      <c r="CG6" s="21"/>
      <c r="CH6" s="21"/>
      <c r="CI6" s="21"/>
      <c r="CJ6" s="21"/>
      <c r="CK6" s="21"/>
      <c r="CL6" s="21"/>
      <c r="CM6" s="21"/>
      <c r="CN6" s="21"/>
      <c r="CO6" s="21"/>
      <c r="CP6" s="21"/>
      <c r="CQ6" s="21"/>
      <c r="CR6" s="21"/>
      <c r="CS6" s="21"/>
      <c r="CT6" s="21"/>
      <c r="CU6" s="21"/>
      <c r="CV6" s="21"/>
      <c r="CW6" s="21"/>
      <c r="CX6" s="21"/>
      <c r="CY6" s="21"/>
      <c r="CZ6" s="21"/>
      <c r="DA6" s="21"/>
      <c r="DB6" s="21"/>
      <c r="DC6" s="21"/>
      <c r="DD6" s="21"/>
      <c r="DE6" s="21"/>
      <c r="DF6" s="21"/>
      <c r="DG6" s="21"/>
      <c r="DH6" s="21"/>
      <c r="DI6" s="21"/>
      <c r="DJ6" s="21"/>
      <c r="DK6" s="21"/>
      <c r="DL6" s="21"/>
      <c r="DM6" s="21"/>
      <c r="DN6" s="21"/>
      <c r="DO6" s="21"/>
      <c r="DP6" s="21"/>
      <c r="DQ6" s="21"/>
      <c r="DR6" s="21"/>
      <c r="DS6" s="21"/>
      <c r="DT6" s="21"/>
      <c r="DU6" s="21"/>
      <c r="DV6" s="21"/>
      <c r="DW6" s="21"/>
      <c r="DX6" s="21"/>
      <c r="DY6" s="21"/>
      <c r="DZ6" s="21"/>
      <c r="EA6" s="21"/>
      <c r="EB6" s="21"/>
      <c r="EC6" s="21"/>
      <c r="ED6" s="21"/>
      <c r="EE6" s="21"/>
      <c r="EF6" s="21"/>
      <c r="EG6" s="21"/>
      <c r="EH6" s="21"/>
      <c r="EI6" s="21"/>
      <c r="EJ6" s="21"/>
      <c r="EK6" s="21"/>
      <c r="EL6" s="21"/>
      <c r="EM6" s="21"/>
      <c r="EN6" s="21"/>
      <c r="EO6" s="21"/>
      <c r="EP6" s="21"/>
      <c r="EQ6" s="21"/>
      <c r="ER6" s="21"/>
      <c r="ES6" s="21"/>
      <c r="ET6" s="21"/>
      <c r="EU6" s="21"/>
      <c r="EV6" s="21"/>
      <c r="EW6" s="21"/>
      <c r="EX6" s="21"/>
      <c r="EY6" s="21"/>
      <c r="EZ6" s="21"/>
      <c r="FA6" s="21"/>
      <c r="FB6" s="21"/>
      <c r="FC6" s="21"/>
      <c r="FD6" s="21"/>
      <c r="FE6" s="21"/>
      <c r="FF6" s="21"/>
      <c r="FG6" s="21"/>
      <c r="FH6" s="21"/>
      <c r="FI6" s="21"/>
      <c r="FJ6" s="21"/>
      <c r="FK6" s="21"/>
      <c r="FL6" s="21"/>
      <c r="FM6" s="21"/>
      <c r="FN6" s="21"/>
      <c r="FO6" s="21"/>
      <c r="FP6" s="21"/>
      <c r="FQ6" s="21"/>
      <c r="FR6" s="21"/>
      <c r="FS6" s="21"/>
      <c r="FT6" s="21"/>
      <c r="FU6" s="21"/>
      <c r="FV6" s="21"/>
      <c r="FW6" s="21"/>
      <c r="FX6" s="21"/>
      <c r="FY6" s="21"/>
      <c r="FZ6" s="21"/>
      <c r="GA6" s="21"/>
      <c r="GB6" s="21"/>
      <c r="GC6" s="21"/>
      <c r="GD6" s="21"/>
      <c r="GE6" s="21"/>
      <c r="GF6" s="21"/>
      <c r="GG6" s="21"/>
      <c r="GH6" s="21"/>
      <c r="GI6" s="21"/>
      <c r="GJ6" s="21"/>
      <c r="GK6" s="21"/>
      <c r="GL6" s="21"/>
      <c r="GM6" s="21"/>
      <c r="GN6" s="21"/>
      <c r="GO6" s="21"/>
      <c r="GP6" s="21"/>
      <c r="GQ6" s="21"/>
      <c r="GR6" s="21"/>
      <c r="GS6" s="21"/>
      <c r="GT6" s="21"/>
      <c r="GU6" s="21"/>
      <c r="GV6" s="21"/>
      <c r="GW6" s="21"/>
      <c r="GX6" s="21"/>
      <c r="GY6" s="21"/>
      <c r="GZ6" s="21"/>
      <c r="HA6" s="21"/>
      <c r="HB6" s="21"/>
      <c r="HC6" s="21"/>
      <c r="HD6" s="21"/>
      <c r="HE6" s="21"/>
      <c r="HF6" s="21"/>
      <c r="HG6" s="21"/>
      <c r="HH6" s="21"/>
      <c r="HI6" s="21"/>
      <c r="HJ6" s="21"/>
      <c r="HK6" s="21"/>
      <c r="HL6" s="21"/>
      <c r="HM6" s="21"/>
      <c r="HN6" s="21"/>
      <c r="HO6" s="21"/>
      <c r="HP6" s="21"/>
      <c r="HQ6" s="21"/>
      <c r="HR6" s="21"/>
      <c r="HS6" s="21"/>
      <c r="HT6" s="21"/>
      <c r="HU6" s="21"/>
      <c r="HV6" s="21"/>
      <c r="HW6" s="21"/>
      <c r="HX6" s="21"/>
      <c r="HY6" s="21"/>
      <c r="HZ6" s="21"/>
      <c r="IA6" s="21"/>
      <c r="IB6" s="21"/>
      <c r="IC6" s="21"/>
      <c r="ID6" s="21"/>
      <c r="IE6" s="21"/>
      <c r="IF6" s="21"/>
      <c r="IG6" s="21"/>
      <c r="IH6" s="21"/>
      <c r="II6" s="21"/>
      <c r="IJ6" s="21"/>
      <c r="IK6" s="21"/>
      <c r="IL6" s="21"/>
      <c r="IM6" s="21"/>
      <c r="IN6" s="21"/>
      <c r="IO6" s="21"/>
      <c r="IP6" s="21"/>
      <c r="IQ6" s="21"/>
      <c r="IR6" s="21"/>
      <c r="IS6" s="21"/>
      <c r="IT6" s="21"/>
      <c r="IU6" s="21"/>
    </row>
    <row r="7" spans="1:255" ht="14.25" customHeight="1">
      <c r="A7" s="98"/>
      <c r="B7" s="54" t="s">
        <v>264</v>
      </c>
      <c r="C7" s="82">
        <v>27997220</v>
      </c>
      <c r="D7" s="83">
        <v>83977770</v>
      </c>
      <c r="E7" s="83">
        <v>41988890</v>
      </c>
      <c r="F7" s="83">
        <v>41988880</v>
      </c>
      <c r="G7" s="83">
        <v>447890870</v>
      </c>
      <c r="H7" s="83">
        <v>223949150</v>
      </c>
      <c r="I7" s="84">
        <v>223941720</v>
      </c>
      <c r="J7" s="21"/>
      <c r="K7" s="21"/>
      <c r="L7" s="21"/>
      <c r="M7" s="21"/>
      <c r="N7" s="21"/>
      <c r="O7" s="21"/>
      <c r="P7" s="21"/>
      <c r="Q7" s="21"/>
      <c r="R7" s="21"/>
      <c r="S7" s="21"/>
      <c r="T7" s="21"/>
      <c r="U7" s="21"/>
      <c r="V7" s="21"/>
      <c r="W7" s="21"/>
      <c r="X7" s="21"/>
      <c r="Y7" s="21"/>
      <c r="Z7" s="21"/>
      <c r="AA7" s="21"/>
      <c r="AB7" s="21"/>
      <c r="AC7" s="21"/>
      <c r="AD7" s="21"/>
      <c r="AE7" s="21"/>
      <c r="AF7" s="21"/>
      <c r="AG7" s="21"/>
      <c r="AH7" s="21"/>
      <c r="AI7" s="21"/>
      <c r="AJ7" s="21"/>
      <c r="AK7" s="21"/>
      <c r="AL7" s="21"/>
      <c r="AM7" s="21"/>
      <c r="AN7" s="21"/>
      <c r="AO7" s="21"/>
      <c r="AP7" s="21"/>
      <c r="AQ7" s="21"/>
      <c r="AR7" s="21"/>
      <c r="AS7" s="21"/>
      <c r="AT7" s="21"/>
      <c r="AU7" s="21"/>
      <c r="AV7" s="21"/>
      <c r="AW7" s="21"/>
      <c r="AX7" s="21"/>
      <c r="AY7" s="21"/>
      <c r="AZ7" s="21"/>
      <c r="BA7" s="21"/>
      <c r="BB7" s="21"/>
      <c r="BC7" s="21"/>
      <c r="BD7" s="21"/>
      <c r="BE7" s="21"/>
      <c r="BF7" s="21"/>
      <c r="BG7" s="21"/>
      <c r="BH7" s="21"/>
      <c r="BI7" s="21"/>
      <c r="BJ7" s="21"/>
      <c r="BK7" s="21"/>
      <c r="BL7" s="21"/>
      <c r="BM7" s="21"/>
      <c r="BN7" s="21"/>
      <c r="BO7" s="21"/>
      <c r="BP7" s="21"/>
      <c r="BQ7" s="21"/>
      <c r="BR7" s="21"/>
      <c r="BS7" s="21"/>
      <c r="BT7" s="21"/>
      <c r="BU7" s="21"/>
      <c r="BV7" s="21"/>
      <c r="BW7" s="21"/>
      <c r="BX7" s="21"/>
      <c r="BY7" s="21"/>
      <c r="BZ7" s="21"/>
      <c r="CA7" s="21"/>
      <c r="CB7" s="21"/>
      <c r="CC7" s="21"/>
      <c r="CD7" s="21"/>
      <c r="CE7" s="21"/>
      <c r="CF7" s="21"/>
      <c r="CG7" s="21"/>
      <c r="CH7" s="21"/>
      <c r="CI7" s="21"/>
      <c r="CJ7" s="21"/>
      <c r="CK7" s="21"/>
      <c r="CL7" s="21"/>
      <c r="CM7" s="21"/>
      <c r="CN7" s="21"/>
      <c r="CO7" s="21"/>
      <c r="CP7" s="21"/>
      <c r="CQ7" s="21"/>
      <c r="CR7" s="21"/>
      <c r="CS7" s="21"/>
      <c r="CT7" s="21"/>
      <c r="CU7" s="21"/>
      <c r="CV7" s="21"/>
      <c r="CW7" s="21"/>
      <c r="CX7" s="21"/>
      <c r="CY7" s="21"/>
      <c r="CZ7" s="21"/>
      <c r="DA7" s="21"/>
      <c r="DB7" s="21"/>
      <c r="DC7" s="21"/>
      <c r="DD7" s="21"/>
      <c r="DE7" s="21"/>
      <c r="DF7" s="21"/>
      <c r="DG7" s="21"/>
      <c r="DH7" s="21"/>
      <c r="DI7" s="21"/>
      <c r="DJ7" s="21"/>
      <c r="DK7" s="21"/>
      <c r="DL7" s="21"/>
      <c r="DM7" s="21"/>
      <c r="DN7" s="21"/>
      <c r="DO7" s="21"/>
      <c r="DP7" s="21"/>
      <c r="DQ7" s="21"/>
      <c r="DR7" s="21"/>
      <c r="DS7" s="21"/>
      <c r="DT7" s="21"/>
      <c r="DU7" s="21"/>
      <c r="DV7" s="21"/>
      <c r="DW7" s="21"/>
      <c r="DX7" s="21"/>
      <c r="DY7" s="21"/>
      <c r="DZ7" s="21"/>
      <c r="EA7" s="21"/>
      <c r="EB7" s="21"/>
      <c r="EC7" s="21"/>
      <c r="ED7" s="21"/>
      <c r="EE7" s="21"/>
      <c r="EF7" s="21"/>
      <c r="EG7" s="21"/>
      <c r="EH7" s="21"/>
      <c r="EI7" s="21"/>
      <c r="EJ7" s="21"/>
      <c r="EK7" s="21"/>
      <c r="EL7" s="21"/>
      <c r="EM7" s="21"/>
      <c r="EN7" s="21"/>
      <c r="EO7" s="21"/>
      <c r="EP7" s="21"/>
      <c r="EQ7" s="21"/>
      <c r="ER7" s="21"/>
      <c r="ES7" s="21"/>
      <c r="ET7" s="21"/>
      <c r="EU7" s="21"/>
      <c r="EV7" s="21"/>
      <c r="EW7" s="21"/>
      <c r="EX7" s="21"/>
      <c r="EY7" s="21"/>
      <c r="EZ7" s="21"/>
      <c r="FA7" s="21"/>
      <c r="FB7" s="21"/>
      <c r="FC7" s="21"/>
      <c r="FD7" s="21"/>
      <c r="FE7" s="21"/>
      <c r="FF7" s="21"/>
      <c r="FG7" s="21"/>
      <c r="FH7" s="21"/>
      <c r="FI7" s="21"/>
      <c r="FJ7" s="21"/>
      <c r="FK7" s="21"/>
      <c r="FL7" s="21"/>
      <c r="FM7" s="21"/>
      <c r="FN7" s="21"/>
      <c r="FO7" s="21"/>
      <c r="FP7" s="21"/>
      <c r="FQ7" s="21"/>
      <c r="FR7" s="21"/>
      <c r="FS7" s="21"/>
      <c r="FT7" s="21"/>
      <c r="FU7" s="21"/>
      <c r="FV7" s="21"/>
      <c r="FW7" s="21"/>
      <c r="FX7" s="21"/>
      <c r="FY7" s="21"/>
      <c r="FZ7" s="21"/>
      <c r="GA7" s="21"/>
      <c r="GB7" s="21"/>
      <c r="GC7" s="21"/>
      <c r="GD7" s="21"/>
      <c r="GE7" s="21"/>
      <c r="GF7" s="21"/>
      <c r="GG7" s="21"/>
      <c r="GH7" s="21"/>
      <c r="GI7" s="21"/>
      <c r="GJ7" s="21"/>
      <c r="GK7" s="21"/>
      <c r="GL7" s="21"/>
      <c r="GM7" s="21"/>
      <c r="GN7" s="21"/>
      <c r="GO7" s="21"/>
      <c r="GP7" s="21"/>
      <c r="GQ7" s="21"/>
      <c r="GR7" s="21"/>
      <c r="GS7" s="21"/>
      <c r="GT7" s="21"/>
      <c r="GU7" s="21"/>
      <c r="GV7" s="21"/>
      <c r="GW7" s="21"/>
      <c r="GX7" s="21"/>
      <c r="GY7" s="21"/>
      <c r="GZ7" s="21"/>
      <c r="HA7" s="21"/>
      <c r="HB7" s="21"/>
      <c r="HC7" s="21"/>
      <c r="HD7" s="21"/>
      <c r="HE7" s="21"/>
      <c r="HF7" s="21"/>
      <c r="HG7" s="21"/>
      <c r="HH7" s="21"/>
      <c r="HI7" s="21"/>
      <c r="HJ7" s="21"/>
      <c r="HK7" s="21"/>
      <c r="HL7" s="21"/>
      <c r="HM7" s="21"/>
      <c r="HN7" s="21"/>
      <c r="HO7" s="21"/>
      <c r="HP7" s="21"/>
      <c r="HQ7" s="21"/>
      <c r="HR7" s="21"/>
      <c r="HS7" s="21"/>
      <c r="HT7" s="21"/>
      <c r="HU7" s="21"/>
      <c r="HV7" s="21"/>
      <c r="HW7" s="21"/>
      <c r="HX7" s="21"/>
      <c r="HY7" s="21"/>
      <c r="HZ7" s="21"/>
      <c r="IA7" s="21"/>
      <c r="IB7" s="21"/>
      <c r="IC7" s="21"/>
      <c r="ID7" s="21"/>
      <c r="IE7" s="21"/>
      <c r="IF7" s="21"/>
      <c r="IG7" s="21"/>
      <c r="IH7" s="21"/>
      <c r="II7" s="21"/>
      <c r="IJ7" s="21"/>
      <c r="IK7" s="21"/>
      <c r="IL7" s="21"/>
      <c r="IM7" s="21"/>
      <c r="IN7" s="21"/>
      <c r="IO7" s="21"/>
      <c r="IP7" s="21"/>
      <c r="IQ7" s="21"/>
      <c r="IR7" s="21"/>
      <c r="IS7" s="21"/>
      <c r="IT7" s="21"/>
      <c r="IU7" s="21"/>
    </row>
    <row r="8" spans="1:255" ht="14.25" customHeight="1">
      <c r="A8" s="98"/>
      <c r="B8" s="55" t="s">
        <v>261</v>
      </c>
      <c r="C8" s="69">
        <v>27997220</v>
      </c>
      <c r="D8" s="70">
        <v>83977770</v>
      </c>
      <c r="E8" s="70">
        <v>41988890</v>
      </c>
      <c r="F8" s="70">
        <v>41988880</v>
      </c>
      <c r="G8" s="70">
        <v>476553380</v>
      </c>
      <c r="H8" s="70">
        <v>223949150</v>
      </c>
      <c r="I8" s="74">
        <v>223941720</v>
      </c>
      <c r="J8" s="21"/>
      <c r="K8" s="21"/>
      <c r="L8" s="21"/>
      <c r="M8" s="21"/>
      <c r="N8" s="21"/>
      <c r="O8" s="21"/>
      <c r="P8" s="21"/>
      <c r="Q8" s="21"/>
      <c r="R8" s="21"/>
      <c r="S8" s="21"/>
      <c r="T8" s="21"/>
      <c r="U8" s="21"/>
      <c r="V8" s="21"/>
      <c r="W8" s="21"/>
      <c r="X8" s="21"/>
      <c r="Y8" s="21"/>
      <c r="Z8" s="21"/>
      <c r="AA8" s="21"/>
      <c r="AB8" s="21"/>
      <c r="AC8" s="21"/>
      <c r="AD8" s="21"/>
      <c r="AE8" s="21"/>
      <c r="AF8" s="21"/>
      <c r="AG8" s="21"/>
      <c r="AH8" s="21"/>
      <c r="AI8" s="21"/>
      <c r="AJ8" s="21"/>
      <c r="AK8" s="21"/>
      <c r="AL8" s="21"/>
      <c r="AM8" s="21"/>
      <c r="AN8" s="21"/>
      <c r="AO8" s="21"/>
      <c r="AP8" s="21"/>
      <c r="AQ8" s="21"/>
      <c r="AR8" s="21"/>
      <c r="AS8" s="21"/>
      <c r="AT8" s="21"/>
      <c r="AU8" s="21"/>
      <c r="AV8" s="21"/>
      <c r="AW8" s="21"/>
      <c r="AX8" s="21"/>
      <c r="AY8" s="21"/>
      <c r="AZ8" s="21"/>
      <c r="BA8" s="21"/>
      <c r="BB8" s="21"/>
      <c r="BC8" s="21"/>
      <c r="BD8" s="21"/>
      <c r="BE8" s="21"/>
      <c r="BF8" s="21"/>
      <c r="BG8" s="21"/>
      <c r="BH8" s="21"/>
      <c r="BI8" s="21"/>
      <c r="BJ8" s="21"/>
      <c r="BK8" s="21"/>
      <c r="BL8" s="21"/>
      <c r="BM8" s="21"/>
      <c r="BN8" s="21"/>
      <c r="BO8" s="21"/>
      <c r="BP8" s="21"/>
      <c r="BQ8" s="21"/>
      <c r="BR8" s="21"/>
      <c r="BS8" s="21"/>
      <c r="BT8" s="21"/>
      <c r="BU8" s="21"/>
      <c r="BV8" s="21"/>
      <c r="BW8" s="21"/>
      <c r="BX8" s="21"/>
      <c r="BY8" s="21"/>
      <c r="BZ8" s="21"/>
      <c r="CA8" s="21"/>
      <c r="CB8" s="21"/>
      <c r="CC8" s="21"/>
      <c r="CD8" s="21"/>
      <c r="CE8" s="21"/>
      <c r="CF8" s="21"/>
      <c r="CG8" s="21"/>
      <c r="CH8" s="21"/>
      <c r="CI8" s="21"/>
      <c r="CJ8" s="21"/>
      <c r="CK8" s="21"/>
      <c r="CL8" s="21"/>
      <c r="CM8" s="21"/>
      <c r="CN8" s="21"/>
      <c r="CO8" s="21"/>
      <c r="CP8" s="21"/>
      <c r="CQ8" s="21"/>
      <c r="CR8" s="21"/>
      <c r="CS8" s="21"/>
      <c r="CT8" s="21"/>
      <c r="CU8" s="21"/>
      <c r="CV8" s="21"/>
      <c r="CW8" s="21"/>
      <c r="CX8" s="21"/>
      <c r="CY8" s="21"/>
      <c r="CZ8" s="21"/>
      <c r="DA8" s="21"/>
      <c r="DB8" s="21"/>
      <c r="DC8" s="21"/>
      <c r="DD8" s="21"/>
      <c r="DE8" s="21"/>
      <c r="DF8" s="21"/>
      <c r="DG8" s="21"/>
      <c r="DH8" s="21"/>
      <c r="DI8" s="21"/>
      <c r="DJ8" s="21"/>
      <c r="DK8" s="21"/>
      <c r="DL8" s="21"/>
      <c r="DM8" s="21"/>
      <c r="DN8" s="21"/>
      <c r="DO8" s="21"/>
      <c r="DP8" s="21"/>
      <c r="DQ8" s="21"/>
      <c r="DR8" s="21"/>
      <c r="DS8" s="21"/>
      <c r="DT8" s="21"/>
      <c r="DU8" s="21"/>
      <c r="DV8" s="21"/>
      <c r="DW8" s="21"/>
      <c r="DX8" s="21"/>
      <c r="DY8" s="21"/>
      <c r="DZ8" s="21"/>
      <c r="EA8" s="21"/>
      <c r="EB8" s="21"/>
      <c r="EC8" s="21"/>
      <c r="ED8" s="21"/>
      <c r="EE8" s="21"/>
      <c r="EF8" s="21"/>
      <c r="EG8" s="21"/>
      <c r="EH8" s="21"/>
      <c r="EI8" s="21"/>
      <c r="EJ8" s="21"/>
      <c r="EK8" s="21"/>
      <c r="EL8" s="21"/>
      <c r="EM8" s="21"/>
      <c r="EN8" s="21"/>
      <c r="EO8" s="21"/>
      <c r="EP8" s="21"/>
      <c r="EQ8" s="21"/>
      <c r="ER8" s="21"/>
      <c r="ES8" s="21"/>
      <c r="ET8" s="21"/>
      <c r="EU8" s="21"/>
      <c r="EV8" s="21"/>
      <c r="EW8" s="21"/>
      <c r="EX8" s="21"/>
      <c r="EY8" s="21"/>
      <c r="EZ8" s="21"/>
      <c r="FA8" s="21"/>
      <c r="FB8" s="21"/>
      <c r="FC8" s="21"/>
      <c r="FD8" s="21"/>
      <c r="FE8" s="21"/>
      <c r="FF8" s="21"/>
      <c r="FG8" s="21"/>
      <c r="FH8" s="21"/>
      <c r="FI8" s="21"/>
      <c r="FJ8" s="21"/>
      <c r="FK8" s="21"/>
      <c r="FL8" s="21"/>
      <c r="FM8" s="21"/>
      <c r="FN8" s="21"/>
      <c r="FO8" s="21"/>
      <c r="FP8" s="21"/>
      <c r="FQ8" s="21"/>
      <c r="FR8" s="21"/>
      <c r="FS8" s="21"/>
      <c r="FT8" s="21"/>
      <c r="FU8" s="21"/>
      <c r="FV8" s="21"/>
      <c r="FW8" s="21"/>
      <c r="FX8" s="21"/>
      <c r="FY8" s="21"/>
      <c r="FZ8" s="21"/>
      <c r="GA8" s="21"/>
      <c r="GB8" s="21"/>
      <c r="GC8" s="21"/>
      <c r="GD8" s="21"/>
      <c r="GE8" s="21"/>
      <c r="GF8" s="21"/>
      <c r="GG8" s="21"/>
      <c r="GH8" s="21"/>
      <c r="GI8" s="21"/>
      <c r="GJ8" s="21"/>
      <c r="GK8" s="21"/>
      <c r="GL8" s="21"/>
      <c r="GM8" s="21"/>
      <c r="GN8" s="21"/>
      <c r="GO8" s="21"/>
      <c r="GP8" s="21"/>
      <c r="GQ8" s="21"/>
      <c r="GR8" s="21"/>
      <c r="GS8" s="21"/>
      <c r="GT8" s="21"/>
      <c r="GU8" s="21"/>
      <c r="GV8" s="21"/>
      <c r="GW8" s="21"/>
      <c r="GX8" s="21"/>
      <c r="GY8" s="21"/>
      <c r="GZ8" s="21"/>
      <c r="HA8" s="21"/>
      <c r="HB8" s="21"/>
      <c r="HC8" s="21"/>
      <c r="HD8" s="21"/>
      <c r="HE8" s="21"/>
      <c r="HF8" s="21"/>
      <c r="HG8" s="21"/>
      <c r="HH8" s="21"/>
      <c r="HI8" s="21"/>
      <c r="HJ8" s="21"/>
      <c r="HK8" s="21"/>
      <c r="HL8" s="21"/>
      <c r="HM8" s="21"/>
      <c r="HN8" s="21"/>
      <c r="HO8" s="21"/>
      <c r="HP8" s="21"/>
      <c r="HQ8" s="21"/>
      <c r="HR8" s="21"/>
      <c r="HS8" s="21"/>
      <c r="HT8" s="21"/>
      <c r="HU8" s="21"/>
      <c r="HV8" s="21"/>
      <c r="HW8" s="21"/>
      <c r="HX8" s="21"/>
      <c r="HY8" s="21"/>
      <c r="HZ8" s="21"/>
      <c r="IA8" s="21"/>
      <c r="IB8" s="21"/>
      <c r="IC8" s="21"/>
      <c r="ID8" s="21"/>
      <c r="IE8" s="21"/>
      <c r="IF8" s="21"/>
      <c r="IG8" s="21"/>
      <c r="IH8" s="21"/>
      <c r="II8" s="21"/>
      <c r="IJ8" s="21"/>
      <c r="IK8" s="21"/>
      <c r="IL8" s="21"/>
      <c r="IM8" s="21"/>
      <c r="IN8" s="21"/>
      <c r="IO8" s="21"/>
      <c r="IP8" s="21"/>
      <c r="IQ8" s="21"/>
      <c r="IR8" s="21"/>
      <c r="IS8" s="21"/>
      <c r="IT8" s="21"/>
      <c r="IU8" s="21"/>
    </row>
    <row r="9" spans="1:255" ht="14.25" customHeight="1">
      <c r="A9" s="85" t="s">
        <v>272</v>
      </c>
      <c r="B9" s="56" t="s">
        <v>262</v>
      </c>
      <c r="C9" s="69">
        <v>0</v>
      </c>
      <c r="D9" s="70">
        <v>0</v>
      </c>
      <c r="E9" s="70">
        <v>0</v>
      </c>
      <c r="F9" s="70">
        <v>0</v>
      </c>
      <c r="G9" s="70">
        <v>31507730</v>
      </c>
      <c r="H9" s="70">
        <v>0</v>
      </c>
      <c r="I9" s="74">
        <v>0</v>
      </c>
      <c r="J9" s="21"/>
      <c r="K9" s="21"/>
      <c r="L9" s="21"/>
      <c r="M9" s="21"/>
      <c r="N9" s="21"/>
      <c r="O9" s="21"/>
      <c r="P9" s="21"/>
      <c r="Q9" s="21"/>
      <c r="R9" s="21"/>
      <c r="S9" s="21"/>
      <c r="T9" s="21"/>
      <c r="U9" s="21"/>
      <c r="V9" s="21"/>
      <c r="W9" s="21"/>
      <c r="X9" s="21"/>
      <c r="Y9" s="21"/>
      <c r="Z9" s="21"/>
      <c r="AA9" s="21"/>
      <c r="AB9" s="21"/>
      <c r="AC9" s="21"/>
      <c r="AD9" s="21"/>
      <c r="AE9" s="21"/>
      <c r="AF9" s="21"/>
      <c r="AG9" s="21"/>
      <c r="AH9" s="21"/>
      <c r="AI9" s="21"/>
      <c r="AJ9" s="21"/>
      <c r="AK9" s="21"/>
      <c r="AL9" s="21"/>
      <c r="AM9" s="21"/>
      <c r="AN9" s="21"/>
      <c r="AO9" s="21"/>
      <c r="AP9" s="21"/>
      <c r="AQ9" s="21"/>
      <c r="AR9" s="21"/>
      <c r="AS9" s="21"/>
      <c r="AT9" s="21"/>
      <c r="AU9" s="21"/>
      <c r="AV9" s="21"/>
      <c r="AW9" s="21"/>
      <c r="AX9" s="21"/>
      <c r="AY9" s="21"/>
      <c r="AZ9" s="21"/>
      <c r="BA9" s="21"/>
      <c r="BB9" s="21"/>
      <c r="BC9" s="21"/>
      <c r="BD9" s="21"/>
      <c r="BE9" s="21"/>
      <c r="BF9" s="21"/>
      <c r="BG9" s="21"/>
      <c r="BH9" s="21"/>
      <c r="BI9" s="21"/>
      <c r="BJ9" s="21"/>
      <c r="BK9" s="21"/>
      <c r="BL9" s="21"/>
      <c r="BM9" s="21"/>
      <c r="BN9" s="21"/>
      <c r="BO9" s="21"/>
      <c r="BP9" s="21"/>
      <c r="BQ9" s="21"/>
      <c r="BR9" s="21"/>
      <c r="BS9" s="21"/>
      <c r="BT9" s="21"/>
      <c r="BU9" s="21"/>
      <c r="BV9" s="21"/>
      <c r="BW9" s="21"/>
      <c r="BX9" s="21"/>
      <c r="BY9" s="21"/>
      <c r="BZ9" s="21"/>
      <c r="CA9" s="21"/>
      <c r="CB9" s="21"/>
      <c r="CC9" s="21"/>
      <c r="CD9" s="21"/>
      <c r="CE9" s="21"/>
      <c r="CF9" s="21"/>
      <c r="CG9" s="21"/>
      <c r="CH9" s="21"/>
      <c r="CI9" s="21"/>
      <c r="CJ9" s="21"/>
      <c r="CK9" s="21"/>
      <c r="CL9" s="21"/>
      <c r="CM9" s="21"/>
      <c r="CN9" s="21"/>
      <c r="CO9" s="21"/>
      <c r="CP9" s="21"/>
      <c r="CQ9" s="21"/>
      <c r="CR9" s="21"/>
      <c r="CS9" s="21"/>
      <c r="CT9" s="21"/>
      <c r="CU9" s="21"/>
      <c r="CV9" s="21"/>
      <c r="CW9" s="21"/>
      <c r="CX9" s="21"/>
      <c r="CY9" s="21"/>
      <c r="CZ9" s="21"/>
      <c r="DA9" s="21"/>
      <c r="DB9" s="21"/>
      <c r="DC9" s="21"/>
      <c r="DD9" s="21"/>
      <c r="DE9" s="21"/>
      <c r="DF9" s="21"/>
      <c r="DG9" s="21"/>
      <c r="DH9" s="21"/>
      <c r="DI9" s="21"/>
      <c r="DJ9" s="21"/>
      <c r="DK9" s="21"/>
      <c r="DL9" s="21"/>
      <c r="DM9" s="21"/>
      <c r="DN9" s="21"/>
      <c r="DO9" s="21"/>
      <c r="DP9" s="21"/>
      <c r="DQ9" s="21"/>
      <c r="DR9" s="21"/>
      <c r="DS9" s="21"/>
      <c r="DT9" s="21"/>
      <c r="DU9" s="21"/>
      <c r="DV9" s="21"/>
      <c r="DW9" s="21"/>
      <c r="DX9" s="21"/>
      <c r="DY9" s="21"/>
      <c r="DZ9" s="21"/>
      <c r="EA9" s="21"/>
      <c r="EB9" s="21"/>
      <c r="EC9" s="21"/>
      <c r="ED9" s="21"/>
      <c r="EE9" s="21"/>
      <c r="EF9" s="21"/>
      <c r="EG9" s="21"/>
      <c r="EH9" s="21"/>
      <c r="EI9" s="21"/>
      <c r="EJ9" s="21"/>
      <c r="EK9" s="21"/>
      <c r="EL9" s="21"/>
      <c r="EM9" s="21"/>
      <c r="EN9" s="21"/>
      <c r="EO9" s="21"/>
      <c r="EP9" s="21"/>
      <c r="EQ9" s="21"/>
      <c r="ER9" s="21"/>
      <c r="ES9" s="21"/>
      <c r="ET9" s="21"/>
      <c r="EU9" s="21"/>
      <c r="EV9" s="21"/>
      <c r="EW9" s="21"/>
      <c r="EX9" s="21"/>
      <c r="EY9" s="21"/>
      <c r="EZ9" s="21"/>
      <c r="FA9" s="21"/>
      <c r="FB9" s="21"/>
      <c r="FC9" s="21"/>
      <c r="FD9" s="21"/>
      <c r="FE9" s="21"/>
      <c r="FF9" s="21"/>
      <c r="FG9" s="21"/>
      <c r="FH9" s="21"/>
      <c r="FI9" s="21"/>
      <c r="FJ9" s="21"/>
      <c r="FK9" s="21"/>
      <c r="FL9" s="21"/>
      <c r="FM9" s="21"/>
      <c r="FN9" s="21"/>
      <c r="FO9" s="21"/>
      <c r="FP9" s="21"/>
      <c r="FQ9" s="21"/>
      <c r="FR9" s="21"/>
      <c r="FS9" s="21"/>
      <c r="FT9" s="21"/>
      <c r="FU9" s="21"/>
      <c r="FV9" s="21"/>
      <c r="FW9" s="21"/>
      <c r="FX9" s="21"/>
      <c r="FY9" s="21"/>
      <c r="FZ9" s="21"/>
      <c r="GA9" s="21"/>
      <c r="GB9" s="21"/>
      <c r="GC9" s="21"/>
      <c r="GD9" s="21"/>
      <c r="GE9" s="21"/>
      <c r="GF9" s="21"/>
      <c r="GG9" s="21"/>
      <c r="GH9" s="21"/>
      <c r="GI9" s="21"/>
      <c r="GJ9" s="21"/>
      <c r="GK9" s="21"/>
      <c r="GL9" s="21"/>
      <c r="GM9" s="21"/>
      <c r="GN9" s="21"/>
      <c r="GO9" s="21"/>
      <c r="GP9" s="21"/>
      <c r="GQ9" s="21"/>
      <c r="GR9" s="21"/>
      <c r="GS9" s="21"/>
      <c r="GT9" s="21"/>
      <c r="GU9" s="21"/>
      <c r="GV9" s="21"/>
      <c r="GW9" s="21"/>
      <c r="GX9" s="21"/>
      <c r="GY9" s="21"/>
      <c r="GZ9" s="21"/>
      <c r="HA9" s="21"/>
      <c r="HB9" s="21"/>
      <c r="HC9" s="21"/>
      <c r="HD9" s="21"/>
      <c r="HE9" s="21"/>
      <c r="HF9" s="21"/>
      <c r="HG9" s="21"/>
      <c r="HH9" s="21"/>
      <c r="HI9" s="21"/>
      <c r="HJ9" s="21"/>
      <c r="HK9" s="21"/>
      <c r="HL9" s="21"/>
      <c r="HM9" s="21"/>
      <c r="HN9" s="21"/>
      <c r="HO9" s="21"/>
      <c r="HP9" s="21"/>
      <c r="HQ9" s="21"/>
      <c r="HR9" s="21"/>
      <c r="HS9" s="21"/>
      <c r="HT9" s="21"/>
      <c r="HU9" s="21"/>
      <c r="HV9" s="21"/>
      <c r="HW9" s="21"/>
      <c r="HX9" s="21"/>
      <c r="HY9" s="21"/>
      <c r="HZ9" s="21"/>
      <c r="IA9" s="21"/>
      <c r="IB9" s="21"/>
      <c r="IC9" s="21"/>
      <c r="ID9" s="21"/>
      <c r="IE9" s="21"/>
      <c r="IF9" s="21"/>
      <c r="IG9" s="21"/>
      <c r="IH9" s="21"/>
      <c r="II9" s="21"/>
      <c r="IJ9" s="21"/>
      <c r="IK9" s="21"/>
      <c r="IL9" s="21"/>
      <c r="IM9" s="21"/>
      <c r="IN9" s="21"/>
      <c r="IO9" s="21"/>
      <c r="IP9" s="21"/>
      <c r="IQ9" s="21"/>
      <c r="IR9" s="21"/>
      <c r="IS9" s="21"/>
      <c r="IT9" s="21"/>
      <c r="IU9" s="21"/>
    </row>
    <row r="10" spans="1:255" ht="14.25" customHeight="1">
      <c r="A10" s="85"/>
      <c r="B10" s="56" t="s">
        <v>264</v>
      </c>
      <c r="C10" s="69">
        <v>33595500</v>
      </c>
      <c r="D10" s="70">
        <v>100767270</v>
      </c>
      <c r="E10" s="70">
        <v>50383640</v>
      </c>
      <c r="F10" s="70">
        <v>50383630</v>
      </c>
      <c r="G10" s="70">
        <v>537438610</v>
      </c>
      <c r="H10" s="70">
        <v>268724380</v>
      </c>
      <c r="I10" s="74">
        <v>268714230</v>
      </c>
      <c r="J10" s="21"/>
      <c r="K10" s="21"/>
      <c r="L10" s="21"/>
      <c r="M10" s="21"/>
      <c r="N10" s="21"/>
      <c r="O10" s="21"/>
      <c r="P10" s="21"/>
      <c r="Q10" s="21"/>
      <c r="R10" s="21"/>
      <c r="S10" s="21"/>
      <c r="T10" s="21"/>
      <c r="U10" s="21"/>
      <c r="V10" s="21"/>
      <c r="W10" s="21"/>
      <c r="X10" s="21"/>
      <c r="Y10" s="21"/>
      <c r="Z10" s="21"/>
      <c r="AA10" s="21"/>
      <c r="AB10" s="21"/>
      <c r="AC10" s="21"/>
      <c r="AD10" s="21"/>
      <c r="AE10" s="21"/>
      <c r="AF10" s="21"/>
      <c r="AG10" s="21"/>
      <c r="AH10" s="21"/>
      <c r="AI10" s="21"/>
      <c r="AJ10" s="21"/>
      <c r="AK10" s="21"/>
      <c r="AL10" s="21"/>
      <c r="AM10" s="21"/>
      <c r="AN10" s="21"/>
      <c r="AO10" s="21"/>
      <c r="AP10" s="21"/>
      <c r="AQ10" s="21"/>
      <c r="AR10" s="21"/>
      <c r="AS10" s="21"/>
      <c r="AT10" s="21"/>
      <c r="AU10" s="21"/>
      <c r="AV10" s="21"/>
      <c r="AW10" s="21"/>
      <c r="AX10" s="21"/>
      <c r="AY10" s="21"/>
      <c r="AZ10" s="21"/>
      <c r="BA10" s="21"/>
      <c r="BB10" s="21"/>
      <c r="BC10" s="21"/>
      <c r="BD10" s="21"/>
      <c r="BE10" s="21"/>
      <c r="BF10" s="21"/>
      <c r="BG10" s="21"/>
      <c r="BH10" s="21"/>
      <c r="BI10" s="21"/>
      <c r="BJ10" s="21"/>
      <c r="BK10" s="21"/>
      <c r="BL10" s="21"/>
      <c r="BM10" s="21"/>
      <c r="BN10" s="21"/>
      <c r="BO10" s="21"/>
      <c r="BP10" s="21"/>
      <c r="BQ10" s="21"/>
      <c r="BR10" s="21"/>
      <c r="BS10" s="21"/>
      <c r="BT10" s="21"/>
      <c r="BU10" s="21"/>
      <c r="BV10" s="21"/>
      <c r="BW10" s="21"/>
      <c r="BX10" s="21"/>
      <c r="BY10" s="21"/>
      <c r="BZ10" s="21"/>
      <c r="CA10" s="21"/>
      <c r="CB10" s="21"/>
      <c r="CC10" s="21"/>
      <c r="CD10" s="21"/>
      <c r="CE10" s="21"/>
      <c r="CF10" s="21"/>
      <c r="CG10" s="21"/>
      <c r="CH10" s="21"/>
      <c r="CI10" s="21"/>
      <c r="CJ10" s="21"/>
      <c r="CK10" s="21"/>
      <c r="CL10" s="21"/>
      <c r="CM10" s="21"/>
      <c r="CN10" s="21"/>
      <c r="CO10" s="21"/>
      <c r="CP10" s="21"/>
      <c r="CQ10" s="21"/>
      <c r="CR10" s="21"/>
      <c r="CS10" s="21"/>
      <c r="CT10" s="21"/>
      <c r="CU10" s="21"/>
      <c r="CV10" s="21"/>
      <c r="CW10" s="21"/>
      <c r="CX10" s="21"/>
      <c r="CY10" s="21"/>
      <c r="CZ10" s="21"/>
      <c r="DA10" s="21"/>
      <c r="DB10" s="21"/>
      <c r="DC10" s="21"/>
      <c r="DD10" s="21"/>
      <c r="DE10" s="21"/>
      <c r="DF10" s="21"/>
      <c r="DG10" s="21"/>
      <c r="DH10" s="21"/>
      <c r="DI10" s="21"/>
      <c r="DJ10" s="21"/>
      <c r="DK10" s="21"/>
      <c r="DL10" s="21"/>
      <c r="DM10" s="21"/>
      <c r="DN10" s="21"/>
      <c r="DO10" s="21"/>
      <c r="DP10" s="21"/>
      <c r="DQ10" s="21"/>
      <c r="DR10" s="21"/>
      <c r="DS10" s="21"/>
      <c r="DT10" s="21"/>
      <c r="DU10" s="21"/>
      <c r="DV10" s="21"/>
      <c r="DW10" s="21"/>
      <c r="DX10" s="21"/>
      <c r="DY10" s="21"/>
      <c r="DZ10" s="21"/>
      <c r="EA10" s="21"/>
      <c r="EB10" s="21"/>
      <c r="EC10" s="21"/>
      <c r="ED10" s="21"/>
      <c r="EE10" s="21"/>
      <c r="EF10" s="21"/>
      <c r="EG10" s="21"/>
      <c r="EH10" s="21"/>
      <c r="EI10" s="21"/>
      <c r="EJ10" s="21"/>
      <c r="EK10" s="21"/>
      <c r="EL10" s="21"/>
      <c r="EM10" s="21"/>
      <c r="EN10" s="21"/>
      <c r="EO10" s="21"/>
      <c r="EP10" s="21"/>
      <c r="EQ10" s="21"/>
      <c r="ER10" s="21"/>
      <c r="ES10" s="21"/>
      <c r="ET10" s="21"/>
      <c r="EU10" s="21"/>
      <c r="EV10" s="21"/>
      <c r="EW10" s="21"/>
      <c r="EX10" s="21"/>
      <c r="EY10" s="21"/>
      <c r="EZ10" s="21"/>
      <c r="FA10" s="21"/>
      <c r="FB10" s="21"/>
      <c r="FC10" s="21"/>
      <c r="FD10" s="21"/>
      <c r="FE10" s="21"/>
      <c r="FF10" s="21"/>
      <c r="FG10" s="21"/>
      <c r="FH10" s="21"/>
      <c r="FI10" s="21"/>
      <c r="FJ10" s="21"/>
      <c r="FK10" s="21"/>
      <c r="FL10" s="21"/>
      <c r="FM10" s="21"/>
      <c r="FN10" s="21"/>
      <c r="FO10" s="21"/>
      <c r="FP10" s="21"/>
      <c r="FQ10" s="21"/>
      <c r="FR10" s="21"/>
      <c r="FS10" s="21"/>
      <c r="FT10" s="21"/>
      <c r="FU10" s="21"/>
      <c r="FV10" s="21"/>
      <c r="FW10" s="21"/>
      <c r="FX10" s="21"/>
      <c r="FY10" s="21"/>
      <c r="FZ10" s="21"/>
      <c r="GA10" s="21"/>
      <c r="GB10" s="21"/>
      <c r="GC10" s="21"/>
      <c r="GD10" s="21"/>
      <c r="GE10" s="21"/>
      <c r="GF10" s="21"/>
      <c r="GG10" s="21"/>
      <c r="GH10" s="21"/>
      <c r="GI10" s="21"/>
      <c r="GJ10" s="21"/>
      <c r="GK10" s="21"/>
      <c r="GL10" s="21"/>
      <c r="GM10" s="21"/>
      <c r="GN10" s="21"/>
      <c r="GO10" s="21"/>
      <c r="GP10" s="21"/>
      <c r="GQ10" s="21"/>
      <c r="GR10" s="21"/>
      <c r="GS10" s="21"/>
      <c r="GT10" s="21"/>
      <c r="GU10" s="21"/>
      <c r="GV10" s="21"/>
      <c r="GW10" s="21"/>
      <c r="GX10" s="21"/>
      <c r="GY10" s="21"/>
      <c r="GZ10" s="21"/>
      <c r="HA10" s="21"/>
      <c r="HB10" s="21"/>
      <c r="HC10" s="21"/>
      <c r="HD10" s="21"/>
      <c r="HE10" s="21"/>
      <c r="HF10" s="21"/>
      <c r="HG10" s="21"/>
      <c r="HH10" s="21"/>
      <c r="HI10" s="21"/>
      <c r="HJ10" s="21"/>
      <c r="HK10" s="21"/>
      <c r="HL10" s="21"/>
      <c r="HM10" s="21"/>
      <c r="HN10" s="21"/>
      <c r="HO10" s="21"/>
      <c r="HP10" s="21"/>
      <c r="HQ10" s="21"/>
      <c r="HR10" s="21"/>
      <c r="HS10" s="21"/>
      <c r="HT10" s="21"/>
      <c r="HU10" s="21"/>
      <c r="HV10" s="21"/>
      <c r="HW10" s="21"/>
      <c r="HX10" s="21"/>
      <c r="HY10" s="21"/>
      <c r="HZ10" s="21"/>
      <c r="IA10" s="21"/>
      <c r="IB10" s="21"/>
      <c r="IC10" s="21"/>
      <c r="ID10" s="21"/>
      <c r="IE10" s="21"/>
      <c r="IF10" s="21"/>
      <c r="IG10" s="21"/>
      <c r="IH10" s="21"/>
      <c r="II10" s="21"/>
      <c r="IJ10" s="21"/>
      <c r="IK10" s="21"/>
      <c r="IL10" s="21"/>
      <c r="IM10" s="21"/>
      <c r="IN10" s="21"/>
      <c r="IO10" s="21"/>
      <c r="IP10" s="21"/>
      <c r="IQ10" s="21"/>
      <c r="IR10" s="21"/>
      <c r="IS10" s="21"/>
      <c r="IT10" s="21"/>
      <c r="IU10" s="21"/>
    </row>
    <row r="11" spans="1:255" ht="14.25" customHeight="1">
      <c r="A11" s="85"/>
      <c r="B11" s="56" t="s">
        <v>261</v>
      </c>
      <c r="C11" s="69">
        <v>33595500</v>
      </c>
      <c r="D11" s="70">
        <v>100767270</v>
      </c>
      <c r="E11" s="70">
        <v>50383640</v>
      </c>
      <c r="F11" s="70">
        <v>50383630</v>
      </c>
      <c r="G11" s="70">
        <v>568946340</v>
      </c>
      <c r="H11" s="70">
        <v>268724380</v>
      </c>
      <c r="I11" s="74">
        <v>268714230</v>
      </c>
      <c r="J11" s="21"/>
      <c r="K11" s="21"/>
      <c r="L11" s="21"/>
      <c r="M11" s="21"/>
      <c r="N11" s="21"/>
      <c r="O11" s="21"/>
      <c r="P11" s="21"/>
      <c r="Q11" s="21"/>
      <c r="R11" s="21"/>
      <c r="S11" s="21"/>
      <c r="T11" s="21"/>
      <c r="U11" s="21"/>
      <c r="V11" s="21"/>
      <c r="W11" s="21"/>
      <c r="X11" s="21"/>
      <c r="Y11" s="21"/>
      <c r="Z11" s="21"/>
      <c r="AA11" s="21"/>
      <c r="AB11" s="21"/>
      <c r="AC11" s="21"/>
      <c r="AD11" s="21"/>
      <c r="AE11" s="21"/>
      <c r="AF11" s="21"/>
      <c r="AG11" s="21"/>
      <c r="AH11" s="21"/>
      <c r="AI11" s="21"/>
      <c r="AJ11" s="21"/>
      <c r="AK11" s="21"/>
      <c r="AL11" s="21"/>
      <c r="AM11" s="21"/>
      <c r="AN11" s="21"/>
      <c r="AO11" s="21"/>
      <c r="AP11" s="21"/>
      <c r="AQ11" s="21"/>
      <c r="AR11" s="21"/>
      <c r="AS11" s="21"/>
      <c r="AT11" s="21"/>
      <c r="AU11" s="21"/>
      <c r="AV11" s="21"/>
      <c r="AW11" s="21"/>
      <c r="AX11" s="21"/>
      <c r="AY11" s="21"/>
      <c r="AZ11" s="21"/>
      <c r="BA11" s="21"/>
      <c r="BB11" s="21"/>
      <c r="BC11" s="21"/>
      <c r="BD11" s="21"/>
      <c r="BE11" s="21"/>
      <c r="BF11" s="21"/>
      <c r="BG11" s="21"/>
      <c r="BH11" s="21"/>
      <c r="BI11" s="21"/>
      <c r="BJ11" s="21"/>
      <c r="BK11" s="21"/>
      <c r="BL11" s="21"/>
      <c r="BM11" s="21"/>
      <c r="BN11" s="21"/>
      <c r="BO11" s="21"/>
      <c r="BP11" s="21"/>
      <c r="BQ11" s="21"/>
      <c r="BR11" s="21"/>
      <c r="BS11" s="21"/>
      <c r="BT11" s="21"/>
      <c r="BU11" s="21"/>
      <c r="BV11" s="21"/>
      <c r="BW11" s="21"/>
      <c r="BX11" s="21"/>
      <c r="BY11" s="21"/>
      <c r="BZ11" s="21"/>
      <c r="CA11" s="21"/>
      <c r="CB11" s="21"/>
      <c r="CC11" s="21"/>
      <c r="CD11" s="21"/>
      <c r="CE11" s="21"/>
      <c r="CF11" s="21"/>
      <c r="CG11" s="21"/>
      <c r="CH11" s="21"/>
      <c r="CI11" s="21"/>
      <c r="CJ11" s="21"/>
      <c r="CK11" s="21"/>
      <c r="CL11" s="21"/>
      <c r="CM11" s="21"/>
      <c r="CN11" s="21"/>
      <c r="CO11" s="21"/>
      <c r="CP11" s="21"/>
      <c r="CQ11" s="21"/>
      <c r="CR11" s="21"/>
      <c r="CS11" s="21"/>
      <c r="CT11" s="21"/>
      <c r="CU11" s="21"/>
      <c r="CV11" s="21"/>
      <c r="CW11" s="21"/>
      <c r="CX11" s="21"/>
      <c r="CY11" s="21"/>
      <c r="CZ11" s="21"/>
      <c r="DA11" s="21"/>
      <c r="DB11" s="21"/>
      <c r="DC11" s="21"/>
      <c r="DD11" s="21"/>
      <c r="DE11" s="21"/>
      <c r="DF11" s="21"/>
      <c r="DG11" s="21"/>
      <c r="DH11" s="21"/>
      <c r="DI11" s="21"/>
      <c r="DJ11" s="21"/>
      <c r="DK11" s="21"/>
      <c r="DL11" s="21"/>
      <c r="DM11" s="21"/>
      <c r="DN11" s="21"/>
      <c r="DO11" s="21"/>
      <c r="DP11" s="21"/>
      <c r="DQ11" s="21"/>
      <c r="DR11" s="21"/>
      <c r="DS11" s="21"/>
      <c r="DT11" s="21"/>
      <c r="DU11" s="21"/>
      <c r="DV11" s="21"/>
      <c r="DW11" s="21"/>
      <c r="DX11" s="21"/>
      <c r="DY11" s="21"/>
      <c r="DZ11" s="21"/>
      <c r="EA11" s="21"/>
      <c r="EB11" s="21"/>
      <c r="EC11" s="21"/>
      <c r="ED11" s="21"/>
      <c r="EE11" s="21"/>
      <c r="EF11" s="21"/>
      <c r="EG11" s="21"/>
      <c r="EH11" s="21"/>
      <c r="EI11" s="21"/>
      <c r="EJ11" s="21"/>
      <c r="EK11" s="21"/>
      <c r="EL11" s="21"/>
      <c r="EM11" s="21"/>
      <c r="EN11" s="21"/>
      <c r="EO11" s="21"/>
      <c r="EP11" s="21"/>
      <c r="EQ11" s="21"/>
      <c r="ER11" s="21"/>
      <c r="ES11" s="21"/>
      <c r="ET11" s="21"/>
      <c r="EU11" s="21"/>
      <c r="EV11" s="21"/>
      <c r="EW11" s="21"/>
      <c r="EX11" s="21"/>
      <c r="EY11" s="21"/>
      <c r="EZ11" s="21"/>
      <c r="FA11" s="21"/>
      <c r="FB11" s="21"/>
      <c r="FC11" s="21"/>
      <c r="FD11" s="21"/>
      <c r="FE11" s="21"/>
      <c r="FF11" s="21"/>
      <c r="FG11" s="21"/>
      <c r="FH11" s="21"/>
      <c r="FI11" s="21"/>
      <c r="FJ11" s="21"/>
      <c r="FK11" s="21"/>
      <c r="FL11" s="21"/>
      <c r="FM11" s="21"/>
      <c r="FN11" s="21"/>
      <c r="FO11" s="21"/>
      <c r="FP11" s="21"/>
      <c r="FQ11" s="21"/>
      <c r="FR11" s="21"/>
      <c r="FS11" s="21"/>
      <c r="FT11" s="21"/>
      <c r="FU11" s="21"/>
      <c r="FV11" s="21"/>
      <c r="FW11" s="21"/>
      <c r="FX11" s="21"/>
      <c r="FY11" s="21"/>
      <c r="FZ11" s="21"/>
      <c r="GA11" s="21"/>
      <c r="GB11" s="21"/>
      <c r="GC11" s="21"/>
      <c r="GD11" s="21"/>
      <c r="GE11" s="21"/>
      <c r="GF11" s="21"/>
      <c r="GG11" s="21"/>
      <c r="GH11" s="21"/>
      <c r="GI11" s="21"/>
      <c r="GJ11" s="21"/>
      <c r="GK11" s="21"/>
      <c r="GL11" s="21"/>
      <c r="GM11" s="21"/>
      <c r="GN11" s="21"/>
      <c r="GO11" s="21"/>
      <c r="GP11" s="21"/>
      <c r="GQ11" s="21"/>
      <c r="GR11" s="21"/>
      <c r="GS11" s="21"/>
      <c r="GT11" s="21"/>
      <c r="GU11" s="21"/>
      <c r="GV11" s="21"/>
      <c r="GW11" s="21"/>
      <c r="GX11" s="21"/>
      <c r="GY11" s="21"/>
      <c r="GZ11" s="21"/>
      <c r="HA11" s="21"/>
      <c r="HB11" s="21"/>
      <c r="HC11" s="21"/>
      <c r="HD11" s="21"/>
      <c r="HE11" s="21"/>
      <c r="HF11" s="21"/>
      <c r="HG11" s="21"/>
      <c r="HH11" s="21"/>
      <c r="HI11" s="21"/>
      <c r="HJ11" s="21"/>
      <c r="HK11" s="21"/>
      <c r="HL11" s="21"/>
      <c r="HM11" s="21"/>
      <c r="HN11" s="21"/>
      <c r="HO11" s="21"/>
      <c r="HP11" s="21"/>
      <c r="HQ11" s="21"/>
      <c r="HR11" s="21"/>
      <c r="HS11" s="21"/>
      <c r="HT11" s="21"/>
      <c r="HU11" s="21"/>
      <c r="HV11" s="21"/>
      <c r="HW11" s="21"/>
      <c r="HX11" s="21"/>
      <c r="HY11" s="21"/>
      <c r="HZ11" s="21"/>
      <c r="IA11" s="21"/>
      <c r="IB11" s="21"/>
      <c r="IC11" s="21"/>
      <c r="ID11" s="21"/>
      <c r="IE11" s="21"/>
      <c r="IF11" s="21"/>
      <c r="IG11" s="21"/>
      <c r="IH11" s="21"/>
      <c r="II11" s="21"/>
      <c r="IJ11" s="21"/>
      <c r="IK11" s="21"/>
      <c r="IL11" s="21"/>
      <c r="IM11" s="21"/>
      <c r="IN11" s="21"/>
      <c r="IO11" s="21"/>
      <c r="IP11" s="21"/>
      <c r="IQ11" s="21"/>
      <c r="IR11" s="21"/>
      <c r="IS11" s="21"/>
      <c r="IT11" s="21"/>
      <c r="IU11" s="21"/>
    </row>
    <row r="12" spans="1:255" ht="14.25" customHeight="1">
      <c r="A12" s="85" t="s">
        <v>268</v>
      </c>
      <c r="B12" s="56" t="s">
        <v>262</v>
      </c>
      <c r="C12" s="69">
        <v>0</v>
      </c>
      <c r="D12" s="70">
        <v>0</v>
      </c>
      <c r="E12" s="70">
        <v>0</v>
      </c>
      <c r="F12" s="70">
        <v>0</v>
      </c>
      <c r="G12" s="70">
        <v>47654540</v>
      </c>
      <c r="H12" s="70">
        <v>0</v>
      </c>
      <c r="I12" s="74">
        <v>0</v>
      </c>
      <c r="J12" s="21"/>
      <c r="K12" s="21"/>
      <c r="L12" s="21"/>
      <c r="M12" s="21"/>
      <c r="N12" s="21"/>
      <c r="O12" s="21"/>
      <c r="P12" s="21"/>
      <c r="Q12" s="21"/>
      <c r="R12" s="21"/>
      <c r="S12" s="21"/>
      <c r="T12" s="21"/>
      <c r="U12" s="21"/>
      <c r="V12" s="21"/>
      <c r="W12" s="21"/>
      <c r="X12" s="21"/>
      <c r="Y12" s="21"/>
      <c r="Z12" s="21"/>
      <c r="AA12" s="21"/>
      <c r="AB12" s="21"/>
      <c r="AC12" s="21"/>
      <c r="AD12" s="21"/>
      <c r="AE12" s="21"/>
      <c r="AF12" s="21"/>
      <c r="AG12" s="21"/>
      <c r="AH12" s="21"/>
      <c r="AI12" s="21"/>
      <c r="AJ12" s="21"/>
      <c r="AK12" s="21"/>
      <c r="AL12" s="21"/>
      <c r="AM12" s="21"/>
      <c r="AN12" s="21"/>
      <c r="AO12" s="21"/>
      <c r="AP12" s="21"/>
      <c r="AQ12" s="21"/>
      <c r="AR12" s="21"/>
      <c r="AS12" s="21"/>
      <c r="AT12" s="21"/>
      <c r="AU12" s="21"/>
      <c r="AV12" s="21"/>
      <c r="AW12" s="21"/>
      <c r="AX12" s="21"/>
      <c r="AY12" s="21"/>
      <c r="AZ12" s="21"/>
      <c r="BA12" s="21"/>
      <c r="BB12" s="21"/>
      <c r="BC12" s="21"/>
      <c r="BD12" s="21"/>
      <c r="BE12" s="21"/>
      <c r="BF12" s="21"/>
      <c r="BG12" s="21"/>
      <c r="BH12" s="21"/>
      <c r="BI12" s="21"/>
      <c r="BJ12" s="21"/>
      <c r="BK12" s="21"/>
      <c r="BL12" s="21"/>
      <c r="BM12" s="21"/>
      <c r="BN12" s="21"/>
      <c r="BO12" s="21"/>
      <c r="BP12" s="21"/>
      <c r="BQ12" s="21"/>
      <c r="BR12" s="21"/>
      <c r="BS12" s="21"/>
      <c r="BT12" s="21"/>
      <c r="BU12" s="21"/>
      <c r="BV12" s="21"/>
      <c r="BW12" s="21"/>
      <c r="BX12" s="21"/>
      <c r="BY12" s="21"/>
      <c r="BZ12" s="21"/>
      <c r="CA12" s="21"/>
      <c r="CB12" s="21"/>
      <c r="CC12" s="21"/>
      <c r="CD12" s="21"/>
      <c r="CE12" s="21"/>
      <c r="CF12" s="21"/>
      <c r="CG12" s="21"/>
      <c r="CH12" s="21"/>
      <c r="CI12" s="21"/>
      <c r="CJ12" s="21"/>
      <c r="CK12" s="21"/>
      <c r="CL12" s="21"/>
      <c r="CM12" s="21"/>
      <c r="CN12" s="21"/>
      <c r="CO12" s="21"/>
      <c r="CP12" s="21"/>
      <c r="CQ12" s="21"/>
      <c r="CR12" s="21"/>
      <c r="CS12" s="21"/>
      <c r="CT12" s="21"/>
      <c r="CU12" s="21"/>
      <c r="CV12" s="21"/>
      <c r="CW12" s="21"/>
      <c r="CX12" s="21"/>
      <c r="CY12" s="21"/>
      <c r="CZ12" s="21"/>
      <c r="DA12" s="21"/>
      <c r="DB12" s="21"/>
      <c r="DC12" s="21"/>
      <c r="DD12" s="21"/>
      <c r="DE12" s="21"/>
      <c r="DF12" s="21"/>
      <c r="DG12" s="21"/>
      <c r="DH12" s="21"/>
      <c r="DI12" s="21"/>
      <c r="DJ12" s="21"/>
      <c r="DK12" s="21"/>
      <c r="DL12" s="21"/>
      <c r="DM12" s="21"/>
      <c r="DN12" s="21"/>
      <c r="DO12" s="21"/>
      <c r="DP12" s="21"/>
      <c r="DQ12" s="21"/>
      <c r="DR12" s="21"/>
      <c r="DS12" s="21"/>
      <c r="DT12" s="21"/>
      <c r="DU12" s="21"/>
      <c r="DV12" s="21"/>
      <c r="DW12" s="21"/>
      <c r="DX12" s="21"/>
      <c r="DY12" s="21"/>
      <c r="DZ12" s="21"/>
      <c r="EA12" s="21"/>
      <c r="EB12" s="21"/>
      <c r="EC12" s="21"/>
      <c r="ED12" s="21"/>
      <c r="EE12" s="21"/>
      <c r="EF12" s="21"/>
      <c r="EG12" s="21"/>
      <c r="EH12" s="21"/>
      <c r="EI12" s="21"/>
      <c r="EJ12" s="21"/>
      <c r="EK12" s="21"/>
      <c r="EL12" s="21"/>
      <c r="EM12" s="21"/>
      <c r="EN12" s="21"/>
      <c r="EO12" s="21"/>
      <c r="EP12" s="21"/>
      <c r="EQ12" s="21"/>
      <c r="ER12" s="21"/>
      <c r="ES12" s="21"/>
      <c r="ET12" s="21"/>
      <c r="EU12" s="21"/>
      <c r="EV12" s="21"/>
      <c r="EW12" s="21"/>
      <c r="EX12" s="21"/>
      <c r="EY12" s="21"/>
      <c r="EZ12" s="21"/>
      <c r="FA12" s="21"/>
      <c r="FB12" s="21"/>
      <c r="FC12" s="21"/>
      <c r="FD12" s="21"/>
      <c r="FE12" s="21"/>
      <c r="FF12" s="21"/>
      <c r="FG12" s="21"/>
      <c r="FH12" s="21"/>
      <c r="FI12" s="21"/>
      <c r="FJ12" s="21"/>
      <c r="FK12" s="21"/>
      <c r="FL12" s="21"/>
      <c r="FM12" s="21"/>
      <c r="FN12" s="21"/>
      <c r="FO12" s="21"/>
      <c r="FP12" s="21"/>
      <c r="FQ12" s="21"/>
      <c r="FR12" s="21"/>
      <c r="FS12" s="21"/>
      <c r="FT12" s="21"/>
      <c r="FU12" s="21"/>
      <c r="FV12" s="21"/>
      <c r="FW12" s="21"/>
      <c r="FX12" s="21"/>
      <c r="FY12" s="21"/>
      <c r="FZ12" s="21"/>
      <c r="GA12" s="21"/>
      <c r="GB12" s="21"/>
      <c r="GC12" s="21"/>
      <c r="GD12" s="21"/>
      <c r="GE12" s="21"/>
      <c r="GF12" s="21"/>
      <c r="GG12" s="21"/>
      <c r="GH12" s="21"/>
      <c r="GI12" s="21"/>
      <c r="GJ12" s="21"/>
      <c r="GK12" s="21"/>
      <c r="GL12" s="21"/>
      <c r="GM12" s="21"/>
      <c r="GN12" s="21"/>
      <c r="GO12" s="21"/>
      <c r="GP12" s="21"/>
      <c r="GQ12" s="21"/>
      <c r="GR12" s="21"/>
      <c r="GS12" s="21"/>
      <c r="GT12" s="21"/>
      <c r="GU12" s="21"/>
      <c r="GV12" s="21"/>
      <c r="GW12" s="21"/>
      <c r="GX12" s="21"/>
      <c r="GY12" s="21"/>
      <c r="GZ12" s="21"/>
      <c r="HA12" s="21"/>
      <c r="HB12" s="21"/>
      <c r="HC12" s="21"/>
      <c r="HD12" s="21"/>
      <c r="HE12" s="21"/>
      <c r="HF12" s="21"/>
      <c r="HG12" s="21"/>
      <c r="HH12" s="21"/>
      <c r="HI12" s="21"/>
      <c r="HJ12" s="21"/>
      <c r="HK12" s="21"/>
      <c r="HL12" s="21"/>
      <c r="HM12" s="21"/>
      <c r="HN12" s="21"/>
      <c r="HO12" s="21"/>
      <c r="HP12" s="21"/>
      <c r="HQ12" s="21"/>
      <c r="HR12" s="21"/>
      <c r="HS12" s="21"/>
      <c r="HT12" s="21"/>
      <c r="HU12" s="21"/>
      <c r="HV12" s="21"/>
      <c r="HW12" s="21"/>
      <c r="HX12" s="21"/>
      <c r="HY12" s="21"/>
      <c r="HZ12" s="21"/>
      <c r="IA12" s="21"/>
      <c r="IB12" s="21"/>
      <c r="IC12" s="21"/>
      <c r="ID12" s="21"/>
      <c r="IE12" s="21"/>
      <c r="IF12" s="21"/>
      <c r="IG12" s="21"/>
      <c r="IH12" s="21"/>
      <c r="II12" s="21"/>
      <c r="IJ12" s="21"/>
      <c r="IK12" s="21"/>
      <c r="IL12" s="21"/>
      <c r="IM12" s="21"/>
      <c r="IN12" s="21"/>
      <c r="IO12" s="21"/>
      <c r="IP12" s="21"/>
      <c r="IQ12" s="21"/>
      <c r="IR12" s="21"/>
      <c r="IS12" s="21"/>
      <c r="IT12" s="21"/>
      <c r="IU12" s="21"/>
    </row>
    <row r="13" spans="1:255" ht="14.25" customHeight="1">
      <c r="A13" s="85"/>
      <c r="B13" s="56" t="s">
        <v>264</v>
      </c>
      <c r="C13" s="69">
        <v>32805180</v>
      </c>
      <c r="D13" s="70">
        <v>98397350</v>
      </c>
      <c r="E13" s="70">
        <v>49198680</v>
      </c>
      <c r="F13" s="70">
        <v>49198670</v>
      </c>
      <c r="G13" s="70">
        <v>524798490</v>
      </c>
      <c r="H13" s="70">
        <v>262404170</v>
      </c>
      <c r="I13" s="74">
        <v>262394320</v>
      </c>
      <c r="J13" s="21"/>
      <c r="K13" s="21"/>
      <c r="L13" s="21"/>
      <c r="M13" s="21"/>
      <c r="N13" s="21"/>
      <c r="O13" s="21"/>
      <c r="P13" s="21"/>
      <c r="Q13" s="21"/>
      <c r="R13" s="21"/>
      <c r="S13" s="21"/>
      <c r="T13" s="21"/>
      <c r="U13" s="21"/>
      <c r="V13" s="21"/>
      <c r="W13" s="21"/>
      <c r="X13" s="21"/>
      <c r="Y13" s="21"/>
      <c r="Z13" s="21"/>
      <c r="AA13" s="21"/>
      <c r="AB13" s="21"/>
      <c r="AC13" s="21"/>
      <c r="AD13" s="21"/>
      <c r="AE13" s="21"/>
      <c r="AF13" s="21"/>
      <c r="AG13" s="21"/>
      <c r="AH13" s="21"/>
      <c r="AI13" s="21"/>
      <c r="AJ13" s="21"/>
      <c r="AK13" s="21"/>
      <c r="AL13" s="21"/>
      <c r="AM13" s="21"/>
      <c r="AN13" s="21"/>
      <c r="AO13" s="21"/>
      <c r="AP13" s="21"/>
      <c r="AQ13" s="21"/>
      <c r="AR13" s="21"/>
      <c r="AS13" s="21"/>
      <c r="AT13" s="21"/>
      <c r="AU13" s="21"/>
      <c r="AV13" s="21"/>
      <c r="AW13" s="21"/>
      <c r="AX13" s="21"/>
      <c r="AY13" s="21"/>
      <c r="AZ13" s="21"/>
      <c r="BA13" s="21"/>
      <c r="BB13" s="21"/>
      <c r="BC13" s="21"/>
      <c r="BD13" s="21"/>
      <c r="BE13" s="21"/>
      <c r="BF13" s="21"/>
      <c r="BG13" s="21"/>
      <c r="BH13" s="21"/>
      <c r="BI13" s="21"/>
      <c r="BJ13" s="21"/>
      <c r="BK13" s="21"/>
      <c r="BL13" s="21"/>
      <c r="BM13" s="21"/>
      <c r="BN13" s="21"/>
      <c r="BO13" s="21"/>
      <c r="BP13" s="21"/>
      <c r="BQ13" s="21"/>
      <c r="BR13" s="21"/>
      <c r="BS13" s="21"/>
      <c r="BT13" s="21"/>
      <c r="BU13" s="21"/>
      <c r="BV13" s="21"/>
      <c r="BW13" s="21"/>
      <c r="BX13" s="21"/>
      <c r="BY13" s="21"/>
      <c r="BZ13" s="21"/>
      <c r="CA13" s="21"/>
      <c r="CB13" s="21"/>
      <c r="CC13" s="21"/>
      <c r="CD13" s="21"/>
      <c r="CE13" s="21"/>
      <c r="CF13" s="21"/>
      <c r="CG13" s="21"/>
      <c r="CH13" s="21"/>
      <c r="CI13" s="21"/>
      <c r="CJ13" s="21"/>
      <c r="CK13" s="21"/>
      <c r="CL13" s="21"/>
      <c r="CM13" s="21"/>
      <c r="CN13" s="21"/>
      <c r="CO13" s="21"/>
      <c r="CP13" s="21"/>
      <c r="CQ13" s="21"/>
      <c r="CR13" s="21"/>
      <c r="CS13" s="21"/>
      <c r="CT13" s="21"/>
      <c r="CU13" s="21"/>
      <c r="CV13" s="21"/>
      <c r="CW13" s="21"/>
      <c r="CX13" s="21"/>
      <c r="CY13" s="21"/>
      <c r="CZ13" s="21"/>
      <c r="DA13" s="21"/>
      <c r="DB13" s="21"/>
      <c r="DC13" s="21"/>
      <c r="DD13" s="21"/>
      <c r="DE13" s="21"/>
      <c r="DF13" s="21"/>
      <c r="DG13" s="21"/>
      <c r="DH13" s="21"/>
      <c r="DI13" s="21"/>
      <c r="DJ13" s="21"/>
      <c r="DK13" s="21"/>
      <c r="DL13" s="21"/>
      <c r="DM13" s="21"/>
      <c r="DN13" s="21"/>
      <c r="DO13" s="21"/>
      <c r="DP13" s="21"/>
      <c r="DQ13" s="21"/>
      <c r="DR13" s="21"/>
      <c r="DS13" s="21"/>
      <c r="DT13" s="21"/>
      <c r="DU13" s="21"/>
      <c r="DV13" s="21"/>
      <c r="DW13" s="21"/>
      <c r="DX13" s="21"/>
      <c r="DY13" s="21"/>
      <c r="DZ13" s="21"/>
      <c r="EA13" s="21"/>
      <c r="EB13" s="21"/>
      <c r="EC13" s="21"/>
      <c r="ED13" s="21"/>
      <c r="EE13" s="21"/>
      <c r="EF13" s="21"/>
      <c r="EG13" s="21"/>
      <c r="EH13" s="21"/>
      <c r="EI13" s="21"/>
      <c r="EJ13" s="21"/>
      <c r="EK13" s="21"/>
      <c r="EL13" s="21"/>
      <c r="EM13" s="21"/>
      <c r="EN13" s="21"/>
      <c r="EO13" s="21"/>
      <c r="EP13" s="21"/>
      <c r="EQ13" s="21"/>
      <c r="ER13" s="21"/>
      <c r="ES13" s="21"/>
      <c r="ET13" s="21"/>
      <c r="EU13" s="21"/>
      <c r="EV13" s="21"/>
      <c r="EW13" s="21"/>
      <c r="EX13" s="21"/>
      <c r="EY13" s="21"/>
      <c r="EZ13" s="21"/>
      <c r="FA13" s="21"/>
      <c r="FB13" s="21"/>
      <c r="FC13" s="21"/>
      <c r="FD13" s="21"/>
      <c r="FE13" s="21"/>
      <c r="FF13" s="21"/>
      <c r="FG13" s="21"/>
      <c r="FH13" s="21"/>
      <c r="FI13" s="21"/>
      <c r="FJ13" s="21"/>
      <c r="FK13" s="21"/>
      <c r="FL13" s="21"/>
      <c r="FM13" s="21"/>
      <c r="FN13" s="21"/>
      <c r="FO13" s="21"/>
      <c r="FP13" s="21"/>
      <c r="FQ13" s="21"/>
      <c r="FR13" s="21"/>
      <c r="FS13" s="21"/>
      <c r="FT13" s="21"/>
      <c r="FU13" s="21"/>
      <c r="FV13" s="21"/>
      <c r="FW13" s="21"/>
      <c r="FX13" s="21"/>
      <c r="FY13" s="21"/>
      <c r="FZ13" s="21"/>
      <c r="GA13" s="21"/>
      <c r="GB13" s="21"/>
      <c r="GC13" s="21"/>
      <c r="GD13" s="21"/>
      <c r="GE13" s="21"/>
      <c r="GF13" s="21"/>
      <c r="GG13" s="21"/>
      <c r="GH13" s="21"/>
      <c r="GI13" s="21"/>
      <c r="GJ13" s="21"/>
      <c r="GK13" s="21"/>
      <c r="GL13" s="21"/>
      <c r="GM13" s="21"/>
      <c r="GN13" s="21"/>
      <c r="GO13" s="21"/>
      <c r="GP13" s="21"/>
      <c r="GQ13" s="21"/>
      <c r="GR13" s="21"/>
      <c r="GS13" s="21"/>
      <c r="GT13" s="21"/>
      <c r="GU13" s="21"/>
      <c r="GV13" s="21"/>
      <c r="GW13" s="21"/>
      <c r="GX13" s="21"/>
      <c r="GY13" s="21"/>
      <c r="GZ13" s="21"/>
      <c r="HA13" s="21"/>
      <c r="HB13" s="21"/>
      <c r="HC13" s="21"/>
      <c r="HD13" s="21"/>
      <c r="HE13" s="21"/>
      <c r="HF13" s="21"/>
      <c r="HG13" s="21"/>
      <c r="HH13" s="21"/>
      <c r="HI13" s="21"/>
      <c r="HJ13" s="21"/>
      <c r="HK13" s="21"/>
      <c r="HL13" s="21"/>
      <c r="HM13" s="21"/>
      <c r="HN13" s="21"/>
      <c r="HO13" s="21"/>
      <c r="HP13" s="21"/>
      <c r="HQ13" s="21"/>
      <c r="HR13" s="21"/>
      <c r="HS13" s="21"/>
      <c r="HT13" s="21"/>
      <c r="HU13" s="21"/>
      <c r="HV13" s="21"/>
      <c r="HW13" s="21"/>
      <c r="HX13" s="21"/>
      <c r="HY13" s="21"/>
      <c r="HZ13" s="21"/>
      <c r="IA13" s="21"/>
      <c r="IB13" s="21"/>
      <c r="IC13" s="21"/>
      <c r="ID13" s="21"/>
      <c r="IE13" s="21"/>
      <c r="IF13" s="21"/>
      <c r="IG13" s="21"/>
      <c r="IH13" s="21"/>
      <c r="II13" s="21"/>
      <c r="IJ13" s="21"/>
      <c r="IK13" s="21"/>
      <c r="IL13" s="21"/>
      <c r="IM13" s="21"/>
      <c r="IN13" s="21"/>
      <c r="IO13" s="21"/>
      <c r="IP13" s="21"/>
      <c r="IQ13" s="21"/>
      <c r="IR13" s="21"/>
      <c r="IS13" s="21"/>
      <c r="IT13" s="21"/>
      <c r="IU13" s="21"/>
    </row>
    <row r="14" spans="1:255" ht="14.25" customHeight="1">
      <c r="A14" s="85"/>
      <c r="B14" s="56" t="s">
        <v>261</v>
      </c>
      <c r="C14" s="69">
        <v>32805180</v>
      </c>
      <c r="D14" s="70">
        <v>98397350</v>
      </c>
      <c r="E14" s="70">
        <v>49198680</v>
      </c>
      <c r="F14" s="70">
        <v>49198670</v>
      </c>
      <c r="G14" s="70">
        <v>572453030</v>
      </c>
      <c r="H14" s="70">
        <v>262404170</v>
      </c>
      <c r="I14" s="74">
        <v>262394320</v>
      </c>
      <c r="J14" s="21"/>
      <c r="K14" s="21"/>
      <c r="L14" s="21"/>
      <c r="M14" s="21"/>
      <c r="N14" s="21"/>
      <c r="O14" s="21"/>
      <c r="P14" s="21"/>
      <c r="Q14" s="21"/>
      <c r="R14" s="21"/>
      <c r="S14" s="21"/>
      <c r="T14" s="21"/>
      <c r="U14" s="21"/>
      <c r="V14" s="21"/>
      <c r="W14" s="21"/>
      <c r="X14" s="21"/>
      <c r="Y14" s="21"/>
      <c r="Z14" s="21"/>
      <c r="AA14" s="21"/>
      <c r="AB14" s="21"/>
      <c r="AC14" s="21"/>
      <c r="AD14" s="21"/>
      <c r="AE14" s="21"/>
      <c r="AF14" s="21"/>
      <c r="AG14" s="21"/>
      <c r="AH14" s="21"/>
      <c r="AI14" s="21"/>
      <c r="AJ14" s="21"/>
      <c r="AK14" s="21"/>
      <c r="AL14" s="21"/>
      <c r="AM14" s="21"/>
      <c r="AN14" s="21"/>
      <c r="AO14" s="21"/>
      <c r="AP14" s="21"/>
      <c r="AQ14" s="21"/>
      <c r="AR14" s="21"/>
      <c r="AS14" s="21"/>
      <c r="AT14" s="21"/>
      <c r="AU14" s="21"/>
      <c r="AV14" s="21"/>
      <c r="AW14" s="21"/>
      <c r="AX14" s="21"/>
      <c r="AY14" s="21"/>
      <c r="AZ14" s="21"/>
      <c r="BA14" s="21"/>
      <c r="BB14" s="21"/>
      <c r="BC14" s="21"/>
      <c r="BD14" s="21"/>
      <c r="BE14" s="21"/>
      <c r="BF14" s="21"/>
      <c r="BG14" s="21"/>
      <c r="BH14" s="21"/>
      <c r="BI14" s="21"/>
      <c r="BJ14" s="21"/>
      <c r="BK14" s="21"/>
      <c r="BL14" s="21"/>
      <c r="BM14" s="21"/>
      <c r="BN14" s="21"/>
      <c r="BO14" s="21"/>
      <c r="BP14" s="21"/>
      <c r="BQ14" s="21"/>
      <c r="BR14" s="21"/>
      <c r="BS14" s="21"/>
      <c r="BT14" s="21"/>
      <c r="BU14" s="21"/>
      <c r="BV14" s="21"/>
      <c r="BW14" s="21"/>
      <c r="BX14" s="21"/>
      <c r="BY14" s="21"/>
      <c r="BZ14" s="21"/>
      <c r="CA14" s="21"/>
      <c r="CB14" s="21"/>
      <c r="CC14" s="21"/>
      <c r="CD14" s="21"/>
      <c r="CE14" s="21"/>
      <c r="CF14" s="21"/>
      <c r="CG14" s="21"/>
      <c r="CH14" s="21"/>
      <c r="CI14" s="21"/>
      <c r="CJ14" s="21"/>
      <c r="CK14" s="21"/>
      <c r="CL14" s="21"/>
      <c r="CM14" s="21"/>
      <c r="CN14" s="21"/>
      <c r="CO14" s="21"/>
      <c r="CP14" s="21"/>
      <c r="CQ14" s="21"/>
      <c r="CR14" s="21"/>
      <c r="CS14" s="21"/>
      <c r="CT14" s="21"/>
      <c r="CU14" s="21"/>
      <c r="CV14" s="21"/>
      <c r="CW14" s="21"/>
      <c r="CX14" s="21"/>
      <c r="CY14" s="21"/>
      <c r="CZ14" s="21"/>
      <c r="DA14" s="21"/>
      <c r="DB14" s="21"/>
      <c r="DC14" s="21"/>
      <c r="DD14" s="21"/>
      <c r="DE14" s="21"/>
      <c r="DF14" s="21"/>
      <c r="DG14" s="21"/>
      <c r="DH14" s="21"/>
      <c r="DI14" s="21"/>
      <c r="DJ14" s="21"/>
      <c r="DK14" s="21"/>
      <c r="DL14" s="21"/>
      <c r="DM14" s="21"/>
      <c r="DN14" s="21"/>
      <c r="DO14" s="21"/>
      <c r="DP14" s="21"/>
      <c r="DQ14" s="21"/>
      <c r="DR14" s="21"/>
      <c r="DS14" s="21"/>
      <c r="DT14" s="21"/>
      <c r="DU14" s="21"/>
      <c r="DV14" s="21"/>
      <c r="DW14" s="21"/>
      <c r="DX14" s="21"/>
      <c r="DY14" s="21"/>
      <c r="DZ14" s="21"/>
      <c r="EA14" s="21"/>
      <c r="EB14" s="21"/>
      <c r="EC14" s="21"/>
      <c r="ED14" s="21"/>
      <c r="EE14" s="21"/>
      <c r="EF14" s="21"/>
      <c r="EG14" s="21"/>
      <c r="EH14" s="21"/>
      <c r="EI14" s="21"/>
      <c r="EJ14" s="21"/>
      <c r="EK14" s="21"/>
      <c r="EL14" s="21"/>
      <c r="EM14" s="21"/>
      <c r="EN14" s="21"/>
      <c r="EO14" s="21"/>
      <c r="EP14" s="21"/>
      <c r="EQ14" s="21"/>
      <c r="ER14" s="21"/>
      <c r="ES14" s="21"/>
      <c r="ET14" s="21"/>
      <c r="EU14" s="21"/>
      <c r="EV14" s="21"/>
      <c r="EW14" s="21"/>
      <c r="EX14" s="21"/>
      <c r="EY14" s="21"/>
      <c r="EZ14" s="21"/>
      <c r="FA14" s="21"/>
      <c r="FB14" s="21"/>
      <c r="FC14" s="21"/>
      <c r="FD14" s="21"/>
      <c r="FE14" s="21"/>
      <c r="FF14" s="21"/>
      <c r="FG14" s="21"/>
      <c r="FH14" s="21"/>
      <c r="FI14" s="21"/>
      <c r="FJ14" s="21"/>
      <c r="FK14" s="21"/>
      <c r="FL14" s="21"/>
      <c r="FM14" s="21"/>
      <c r="FN14" s="21"/>
      <c r="FO14" s="21"/>
      <c r="FP14" s="21"/>
      <c r="FQ14" s="21"/>
      <c r="FR14" s="21"/>
      <c r="FS14" s="21"/>
      <c r="FT14" s="21"/>
      <c r="FU14" s="21"/>
      <c r="FV14" s="21"/>
      <c r="FW14" s="21"/>
      <c r="FX14" s="21"/>
      <c r="FY14" s="21"/>
      <c r="FZ14" s="21"/>
      <c r="GA14" s="21"/>
      <c r="GB14" s="21"/>
      <c r="GC14" s="21"/>
      <c r="GD14" s="21"/>
      <c r="GE14" s="21"/>
      <c r="GF14" s="21"/>
      <c r="GG14" s="21"/>
      <c r="GH14" s="21"/>
      <c r="GI14" s="21"/>
      <c r="GJ14" s="21"/>
      <c r="GK14" s="21"/>
      <c r="GL14" s="21"/>
      <c r="GM14" s="21"/>
      <c r="GN14" s="21"/>
      <c r="GO14" s="21"/>
      <c r="GP14" s="21"/>
      <c r="GQ14" s="21"/>
      <c r="GR14" s="21"/>
      <c r="GS14" s="21"/>
      <c r="GT14" s="21"/>
      <c r="GU14" s="21"/>
      <c r="GV14" s="21"/>
      <c r="GW14" s="21"/>
      <c r="GX14" s="21"/>
      <c r="GY14" s="21"/>
      <c r="GZ14" s="21"/>
      <c r="HA14" s="21"/>
      <c r="HB14" s="21"/>
      <c r="HC14" s="21"/>
      <c r="HD14" s="21"/>
      <c r="HE14" s="21"/>
      <c r="HF14" s="21"/>
      <c r="HG14" s="21"/>
      <c r="HH14" s="21"/>
      <c r="HI14" s="21"/>
      <c r="HJ14" s="21"/>
      <c r="HK14" s="21"/>
      <c r="HL14" s="21"/>
      <c r="HM14" s="21"/>
      <c r="HN14" s="21"/>
      <c r="HO14" s="21"/>
      <c r="HP14" s="21"/>
      <c r="HQ14" s="21"/>
      <c r="HR14" s="21"/>
      <c r="HS14" s="21"/>
      <c r="HT14" s="21"/>
      <c r="HU14" s="21"/>
      <c r="HV14" s="21"/>
      <c r="HW14" s="21"/>
      <c r="HX14" s="21"/>
      <c r="HY14" s="21"/>
      <c r="HZ14" s="21"/>
      <c r="IA14" s="21"/>
      <c r="IB14" s="21"/>
      <c r="IC14" s="21"/>
      <c r="ID14" s="21"/>
      <c r="IE14" s="21"/>
      <c r="IF14" s="21"/>
      <c r="IG14" s="21"/>
      <c r="IH14" s="21"/>
      <c r="II14" s="21"/>
      <c r="IJ14" s="21"/>
      <c r="IK14" s="21"/>
      <c r="IL14" s="21"/>
      <c r="IM14" s="21"/>
      <c r="IN14" s="21"/>
      <c r="IO14" s="21"/>
      <c r="IP14" s="21"/>
      <c r="IQ14" s="21"/>
      <c r="IR14" s="21"/>
      <c r="IS14" s="21"/>
      <c r="IT14" s="21"/>
      <c r="IU14" s="21"/>
    </row>
    <row r="15" spans="1:255" ht="14.25" customHeight="1">
      <c r="A15" s="85" t="s">
        <v>271</v>
      </c>
      <c r="B15" s="56" t="s">
        <v>262</v>
      </c>
      <c r="C15" s="69">
        <v>0</v>
      </c>
      <c r="D15" s="70">
        <v>0</v>
      </c>
      <c r="E15" s="70">
        <v>0</v>
      </c>
      <c r="F15" s="70">
        <v>0</v>
      </c>
      <c r="G15" s="70">
        <v>54949480</v>
      </c>
      <c r="H15" s="70">
        <v>0</v>
      </c>
      <c r="I15" s="74">
        <v>0</v>
      </c>
      <c r="J15" s="21"/>
      <c r="K15" s="21"/>
      <c r="L15" s="21"/>
      <c r="M15" s="21"/>
      <c r="N15" s="21"/>
      <c r="O15" s="21"/>
      <c r="P15" s="21"/>
      <c r="Q15" s="21"/>
      <c r="R15" s="21"/>
      <c r="S15" s="21"/>
      <c r="T15" s="21"/>
      <c r="U15" s="21"/>
      <c r="V15" s="21"/>
      <c r="W15" s="21"/>
      <c r="X15" s="21"/>
      <c r="Y15" s="21"/>
      <c r="Z15" s="21"/>
      <c r="AA15" s="21"/>
      <c r="AB15" s="21"/>
      <c r="AC15" s="21"/>
      <c r="AD15" s="21"/>
      <c r="AE15" s="21"/>
      <c r="AF15" s="21"/>
      <c r="AG15" s="21"/>
      <c r="AH15" s="21"/>
      <c r="AI15" s="21"/>
      <c r="AJ15" s="21"/>
      <c r="AK15" s="21"/>
      <c r="AL15" s="21"/>
      <c r="AM15" s="21"/>
      <c r="AN15" s="21"/>
      <c r="AO15" s="21"/>
      <c r="AP15" s="21"/>
      <c r="AQ15" s="21"/>
      <c r="AR15" s="21"/>
      <c r="AS15" s="21"/>
      <c r="AT15" s="21"/>
      <c r="AU15" s="21"/>
      <c r="AV15" s="21"/>
      <c r="AW15" s="21"/>
      <c r="AX15" s="21"/>
      <c r="AY15" s="21"/>
      <c r="AZ15" s="21"/>
      <c r="BA15" s="21"/>
      <c r="BB15" s="21"/>
      <c r="BC15" s="21"/>
      <c r="BD15" s="21"/>
      <c r="BE15" s="21"/>
      <c r="BF15" s="21"/>
      <c r="BG15" s="21"/>
      <c r="BH15" s="21"/>
      <c r="BI15" s="21"/>
      <c r="BJ15" s="21"/>
      <c r="BK15" s="21"/>
      <c r="BL15" s="21"/>
      <c r="BM15" s="21"/>
      <c r="BN15" s="21"/>
      <c r="BO15" s="21"/>
      <c r="BP15" s="21"/>
      <c r="BQ15" s="21"/>
      <c r="BR15" s="21"/>
      <c r="BS15" s="21"/>
      <c r="BT15" s="21"/>
      <c r="BU15" s="21"/>
      <c r="BV15" s="21"/>
      <c r="BW15" s="21"/>
      <c r="BX15" s="21"/>
      <c r="BY15" s="21"/>
      <c r="BZ15" s="21"/>
      <c r="CA15" s="21"/>
      <c r="CB15" s="21"/>
      <c r="CC15" s="21"/>
      <c r="CD15" s="21"/>
      <c r="CE15" s="21"/>
      <c r="CF15" s="21"/>
      <c r="CG15" s="21"/>
      <c r="CH15" s="21"/>
      <c r="CI15" s="21"/>
      <c r="CJ15" s="21"/>
      <c r="CK15" s="21"/>
      <c r="CL15" s="21"/>
      <c r="CM15" s="21"/>
      <c r="CN15" s="21"/>
      <c r="CO15" s="21"/>
      <c r="CP15" s="21"/>
      <c r="CQ15" s="21"/>
      <c r="CR15" s="21"/>
      <c r="CS15" s="21"/>
      <c r="CT15" s="21"/>
      <c r="CU15" s="21"/>
      <c r="CV15" s="21"/>
      <c r="CW15" s="21"/>
      <c r="CX15" s="21"/>
      <c r="CY15" s="21"/>
      <c r="CZ15" s="21"/>
      <c r="DA15" s="21"/>
      <c r="DB15" s="21"/>
      <c r="DC15" s="21"/>
      <c r="DD15" s="21"/>
      <c r="DE15" s="21"/>
      <c r="DF15" s="21"/>
      <c r="DG15" s="21"/>
      <c r="DH15" s="21"/>
      <c r="DI15" s="21"/>
      <c r="DJ15" s="21"/>
      <c r="DK15" s="21"/>
      <c r="DL15" s="21"/>
      <c r="DM15" s="21"/>
      <c r="DN15" s="21"/>
      <c r="DO15" s="21"/>
      <c r="DP15" s="21"/>
      <c r="DQ15" s="21"/>
      <c r="DR15" s="21"/>
      <c r="DS15" s="21"/>
      <c r="DT15" s="21"/>
      <c r="DU15" s="21"/>
      <c r="DV15" s="21"/>
      <c r="DW15" s="21"/>
      <c r="DX15" s="21"/>
      <c r="DY15" s="21"/>
      <c r="DZ15" s="21"/>
      <c r="EA15" s="21"/>
      <c r="EB15" s="21"/>
      <c r="EC15" s="21"/>
      <c r="ED15" s="21"/>
      <c r="EE15" s="21"/>
      <c r="EF15" s="21"/>
      <c r="EG15" s="21"/>
      <c r="EH15" s="21"/>
      <c r="EI15" s="21"/>
      <c r="EJ15" s="21"/>
      <c r="EK15" s="21"/>
      <c r="EL15" s="21"/>
      <c r="EM15" s="21"/>
      <c r="EN15" s="21"/>
      <c r="EO15" s="21"/>
      <c r="EP15" s="21"/>
      <c r="EQ15" s="21"/>
      <c r="ER15" s="21"/>
      <c r="ES15" s="21"/>
      <c r="ET15" s="21"/>
      <c r="EU15" s="21"/>
      <c r="EV15" s="21"/>
      <c r="EW15" s="21"/>
      <c r="EX15" s="21"/>
      <c r="EY15" s="21"/>
      <c r="EZ15" s="21"/>
      <c r="FA15" s="21"/>
      <c r="FB15" s="21"/>
      <c r="FC15" s="21"/>
      <c r="FD15" s="21"/>
      <c r="FE15" s="21"/>
      <c r="FF15" s="21"/>
      <c r="FG15" s="21"/>
      <c r="FH15" s="21"/>
      <c r="FI15" s="21"/>
      <c r="FJ15" s="21"/>
      <c r="FK15" s="21"/>
      <c r="FL15" s="21"/>
      <c r="FM15" s="21"/>
      <c r="FN15" s="21"/>
      <c r="FO15" s="21"/>
      <c r="FP15" s="21"/>
      <c r="FQ15" s="21"/>
      <c r="FR15" s="21"/>
      <c r="FS15" s="21"/>
      <c r="FT15" s="21"/>
      <c r="FU15" s="21"/>
      <c r="FV15" s="21"/>
      <c r="FW15" s="21"/>
      <c r="FX15" s="21"/>
      <c r="FY15" s="21"/>
      <c r="FZ15" s="21"/>
      <c r="GA15" s="21"/>
      <c r="GB15" s="21"/>
      <c r="GC15" s="21"/>
      <c r="GD15" s="21"/>
      <c r="GE15" s="21"/>
      <c r="GF15" s="21"/>
      <c r="GG15" s="21"/>
      <c r="GH15" s="21"/>
      <c r="GI15" s="21"/>
      <c r="GJ15" s="21"/>
      <c r="GK15" s="21"/>
      <c r="GL15" s="21"/>
      <c r="GM15" s="21"/>
      <c r="GN15" s="21"/>
      <c r="GO15" s="21"/>
      <c r="GP15" s="21"/>
      <c r="GQ15" s="21"/>
      <c r="GR15" s="21"/>
      <c r="GS15" s="21"/>
      <c r="GT15" s="21"/>
      <c r="GU15" s="21"/>
      <c r="GV15" s="21"/>
      <c r="GW15" s="21"/>
      <c r="GX15" s="21"/>
      <c r="GY15" s="21"/>
      <c r="GZ15" s="21"/>
      <c r="HA15" s="21"/>
      <c r="HB15" s="21"/>
      <c r="HC15" s="21"/>
      <c r="HD15" s="21"/>
      <c r="HE15" s="21"/>
      <c r="HF15" s="21"/>
      <c r="HG15" s="21"/>
      <c r="HH15" s="21"/>
      <c r="HI15" s="21"/>
      <c r="HJ15" s="21"/>
      <c r="HK15" s="21"/>
      <c r="HL15" s="21"/>
      <c r="HM15" s="21"/>
      <c r="HN15" s="21"/>
      <c r="HO15" s="21"/>
      <c r="HP15" s="21"/>
      <c r="HQ15" s="21"/>
      <c r="HR15" s="21"/>
      <c r="HS15" s="21"/>
      <c r="HT15" s="21"/>
      <c r="HU15" s="21"/>
      <c r="HV15" s="21"/>
      <c r="HW15" s="21"/>
      <c r="HX15" s="21"/>
      <c r="HY15" s="21"/>
      <c r="HZ15" s="21"/>
      <c r="IA15" s="21"/>
      <c r="IB15" s="21"/>
      <c r="IC15" s="21"/>
      <c r="ID15" s="21"/>
      <c r="IE15" s="21"/>
      <c r="IF15" s="21"/>
      <c r="IG15" s="21"/>
      <c r="IH15" s="21"/>
      <c r="II15" s="21"/>
      <c r="IJ15" s="21"/>
      <c r="IK15" s="21"/>
      <c r="IL15" s="21"/>
      <c r="IM15" s="21"/>
      <c r="IN15" s="21"/>
      <c r="IO15" s="21"/>
      <c r="IP15" s="21"/>
      <c r="IQ15" s="21"/>
      <c r="IR15" s="21"/>
      <c r="IS15" s="21"/>
      <c r="IT15" s="21"/>
      <c r="IU15" s="21"/>
    </row>
    <row r="16" spans="1:255" ht="14.25" customHeight="1">
      <c r="A16" s="85"/>
      <c r="B16" s="56" t="s">
        <v>264</v>
      </c>
      <c r="C16" s="69">
        <v>22265630</v>
      </c>
      <c r="D16" s="70">
        <v>66780390</v>
      </c>
      <c r="E16" s="70">
        <v>33390200</v>
      </c>
      <c r="F16" s="70">
        <v>33390190</v>
      </c>
      <c r="G16" s="70">
        <v>356173780</v>
      </c>
      <c r="H16" s="70">
        <v>178091610</v>
      </c>
      <c r="I16" s="74">
        <v>178082170</v>
      </c>
      <c r="J16" s="21"/>
      <c r="K16" s="21"/>
      <c r="L16" s="21"/>
      <c r="M16" s="21"/>
      <c r="N16" s="21"/>
      <c r="O16" s="21"/>
      <c r="P16" s="21"/>
      <c r="Q16" s="21"/>
      <c r="R16" s="21"/>
      <c r="S16" s="21"/>
      <c r="T16" s="21"/>
      <c r="U16" s="21"/>
      <c r="V16" s="21"/>
      <c r="W16" s="21"/>
      <c r="X16" s="21"/>
      <c r="Y16" s="21"/>
      <c r="Z16" s="21"/>
      <c r="AA16" s="21"/>
      <c r="AB16" s="21"/>
      <c r="AC16" s="21"/>
      <c r="AD16" s="21"/>
      <c r="AE16" s="21"/>
      <c r="AF16" s="21"/>
      <c r="AG16" s="21"/>
      <c r="AH16" s="21"/>
      <c r="AI16" s="21"/>
      <c r="AJ16" s="21"/>
      <c r="AK16" s="21"/>
      <c r="AL16" s="21"/>
      <c r="AM16" s="21"/>
      <c r="AN16" s="21"/>
      <c r="AO16" s="21"/>
      <c r="AP16" s="21"/>
      <c r="AQ16" s="21"/>
      <c r="AR16" s="21"/>
      <c r="AS16" s="21"/>
      <c r="AT16" s="21"/>
      <c r="AU16" s="21"/>
      <c r="AV16" s="21"/>
      <c r="AW16" s="21"/>
      <c r="AX16" s="21"/>
      <c r="AY16" s="21"/>
      <c r="AZ16" s="21"/>
      <c r="BA16" s="21"/>
      <c r="BB16" s="21"/>
      <c r="BC16" s="21"/>
      <c r="BD16" s="21"/>
      <c r="BE16" s="21"/>
      <c r="BF16" s="21"/>
      <c r="BG16" s="21"/>
      <c r="BH16" s="21"/>
      <c r="BI16" s="21"/>
      <c r="BJ16" s="21"/>
      <c r="BK16" s="21"/>
      <c r="BL16" s="21"/>
      <c r="BM16" s="21"/>
      <c r="BN16" s="21"/>
      <c r="BO16" s="21"/>
      <c r="BP16" s="21"/>
      <c r="BQ16" s="21"/>
      <c r="BR16" s="21"/>
      <c r="BS16" s="21"/>
      <c r="BT16" s="21"/>
      <c r="BU16" s="21"/>
      <c r="BV16" s="21"/>
      <c r="BW16" s="21"/>
      <c r="BX16" s="21"/>
      <c r="BY16" s="21"/>
      <c r="BZ16" s="21"/>
      <c r="CA16" s="21"/>
      <c r="CB16" s="21"/>
      <c r="CC16" s="21"/>
      <c r="CD16" s="21"/>
      <c r="CE16" s="21"/>
      <c r="CF16" s="21"/>
      <c r="CG16" s="21"/>
      <c r="CH16" s="21"/>
      <c r="CI16" s="21"/>
      <c r="CJ16" s="21"/>
      <c r="CK16" s="21"/>
      <c r="CL16" s="21"/>
      <c r="CM16" s="21"/>
      <c r="CN16" s="21"/>
      <c r="CO16" s="21"/>
      <c r="CP16" s="21"/>
      <c r="CQ16" s="21"/>
      <c r="CR16" s="21"/>
      <c r="CS16" s="21"/>
      <c r="CT16" s="21"/>
      <c r="CU16" s="21"/>
      <c r="CV16" s="21"/>
      <c r="CW16" s="21"/>
      <c r="CX16" s="21"/>
      <c r="CY16" s="21"/>
      <c r="CZ16" s="21"/>
      <c r="DA16" s="21"/>
      <c r="DB16" s="21"/>
      <c r="DC16" s="21"/>
      <c r="DD16" s="21"/>
      <c r="DE16" s="21"/>
      <c r="DF16" s="21"/>
      <c r="DG16" s="21"/>
      <c r="DH16" s="21"/>
      <c r="DI16" s="21"/>
      <c r="DJ16" s="21"/>
      <c r="DK16" s="21"/>
      <c r="DL16" s="21"/>
      <c r="DM16" s="21"/>
      <c r="DN16" s="21"/>
      <c r="DO16" s="21"/>
      <c r="DP16" s="21"/>
      <c r="DQ16" s="21"/>
      <c r="DR16" s="21"/>
      <c r="DS16" s="21"/>
      <c r="DT16" s="21"/>
      <c r="DU16" s="21"/>
      <c r="DV16" s="21"/>
      <c r="DW16" s="21"/>
      <c r="DX16" s="21"/>
      <c r="DY16" s="21"/>
      <c r="DZ16" s="21"/>
      <c r="EA16" s="21"/>
      <c r="EB16" s="21"/>
      <c r="EC16" s="21"/>
      <c r="ED16" s="21"/>
      <c r="EE16" s="21"/>
      <c r="EF16" s="21"/>
      <c r="EG16" s="21"/>
      <c r="EH16" s="21"/>
      <c r="EI16" s="21"/>
      <c r="EJ16" s="21"/>
      <c r="EK16" s="21"/>
      <c r="EL16" s="21"/>
      <c r="EM16" s="21"/>
      <c r="EN16" s="21"/>
      <c r="EO16" s="21"/>
      <c r="EP16" s="21"/>
      <c r="EQ16" s="21"/>
      <c r="ER16" s="21"/>
      <c r="ES16" s="21"/>
      <c r="ET16" s="21"/>
      <c r="EU16" s="21"/>
      <c r="EV16" s="21"/>
      <c r="EW16" s="21"/>
      <c r="EX16" s="21"/>
      <c r="EY16" s="21"/>
      <c r="EZ16" s="21"/>
      <c r="FA16" s="21"/>
      <c r="FB16" s="21"/>
      <c r="FC16" s="21"/>
      <c r="FD16" s="21"/>
      <c r="FE16" s="21"/>
      <c r="FF16" s="21"/>
      <c r="FG16" s="21"/>
      <c r="FH16" s="21"/>
      <c r="FI16" s="21"/>
      <c r="FJ16" s="21"/>
      <c r="FK16" s="21"/>
      <c r="FL16" s="21"/>
      <c r="FM16" s="21"/>
      <c r="FN16" s="21"/>
      <c r="FO16" s="21"/>
      <c r="FP16" s="21"/>
      <c r="FQ16" s="21"/>
      <c r="FR16" s="21"/>
      <c r="FS16" s="21"/>
      <c r="FT16" s="21"/>
      <c r="FU16" s="21"/>
      <c r="FV16" s="21"/>
      <c r="FW16" s="21"/>
      <c r="FX16" s="21"/>
      <c r="FY16" s="21"/>
      <c r="FZ16" s="21"/>
      <c r="GA16" s="21"/>
      <c r="GB16" s="21"/>
      <c r="GC16" s="21"/>
      <c r="GD16" s="21"/>
      <c r="GE16" s="21"/>
      <c r="GF16" s="21"/>
      <c r="GG16" s="21"/>
      <c r="GH16" s="21"/>
      <c r="GI16" s="21"/>
      <c r="GJ16" s="21"/>
      <c r="GK16" s="21"/>
      <c r="GL16" s="21"/>
      <c r="GM16" s="21"/>
      <c r="GN16" s="21"/>
      <c r="GO16" s="21"/>
      <c r="GP16" s="21"/>
      <c r="GQ16" s="21"/>
      <c r="GR16" s="21"/>
      <c r="GS16" s="21"/>
      <c r="GT16" s="21"/>
      <c r="GU16" s="21"/>
      <c r="GV16" s="21"/>
      <c r="GW16" s="21"/>
      <c r="GX16" s="21"/>
      <c r="GY16" s="21"/>
      <c r="GZ16" s="21"/>
      <c r="HA16" s="21"/>
      <c r="HB16" s="21"/>
      <c r="HC16" s="21"/>
      <c r="HD16" s="21"/>
      <c r="HE16" s="21"/>
      <c r="HF16" s="21"/>
      <c r="HG16" s="21"/>
      <c r="HH16" s="21"/>
      <c r="HI16" s="21"/>
      <c r="HJ16" s="21"/>
      <c r="HK16" s="21"/>
      <c r="HL16" s="21"/>
      <c r="HM16" s="21"/>
      <c r="HN16" s="21"/>
      <c r="HO16" s="21"/>
      <c r="HP16" s="21"/>
      <c r="HQ16" s="21"/>
      <c r="HR16" s="21"/>
      <c r="HS16" s="21"/>
      <c r="HT16" s="21"/>
      <c r="HU16" s="21"/>
      <c r="HV16" s="21"/>
      <c r="HW16" s="21"/>
      <c r="HX16" s="21"/>
      <c r="HY16" s="21"/>
      <c r="HZ16" s="21"/>
      <c r="IA16" s="21"/>
      <c r="IB16" s="21"/>
      <c r="IC16" s="21"/>
      <c r="ID16" s="21"/>
      <c r="IE16" s="21"/>
      <c r="IF16" s="21"/>
      <c r="IG16" s="21"/>
      <c r="IH16" s="21"/>
      <c r="II16" s="21"/>
      <c r="IJ16" s="21"/>
      <c r="IK16" s="21"/>
      <c r="IL16" s="21"/>
      <c r="IM16" s="21"/>
      <c r="IN16" s="21"/>
      <c r="IO16" s="21"/>
      <c r="IP16" s="21"/>
      <c r="IQ16" s="21"/>
      <c r="IR16" s="21"/>
      <c r="IS16" s="21"/>
      <c r="IT16" s="21"/>
      <c r="IU16" s="21"/>
    </row>
    <row r="17" spans="1:255" ht="14.25" customHeight="1">
      <c r="A17" s="85"/>
      <c r="B17" s="56" t="s">
        <v>261</v>
      </c>
      <c r="C17" s="69">
        <v>22265630</v>
      </c>
      <c r="D17" s="70">
        <v>66780390</v>
      </c>
      <c r="E17" s="70">
        <v>33390200</v>
      </c>
      <c r="F17" s="70">
        <v>33390190</v>
      </c>
      <c r="G17" s="70">
        <v>411123260</v>
      </c>
      <c r="H17" s="70">
        <v>178091610</v>
      </c>
      <c r="I17" s="74">
        <v>178082170</v>
      </c>
      <c r="J17" s="21"/>
      <c r="K17" s="21"/>
      <c r="L17" s="21"/>
      <c r="M17" s="21"/>
      <c r="N17" s="21"/>
      <c r="O17" s="21"/>
      <c r="P17" s="21"/>
      <c r="Q17" s="21"/>
      <c r="R17" s="21"/>
      <c r="S17" s="21"/>
      <c r="T17" s="21"/>
      <c r="U17" s="21"/>
      <c r="V17" s="21"/>
      <c r="W17" s="21"/>
      <c r="X17" s="21"/>
      <c r="Y17" s="21"/>
      <c r="Z17" s="21"/>
      <c r="AA17" s="21"/>
      <c r="AB17" s="21"/>
      <c r="AC17" s="21"/>
      <c r="AD17" s="21"/>
      <c r="AE17" s="21"/>
      <c r="AF17" s="21"/>
      <c r="AG17" s="21"/>
      <c r="AH17" s="21"/>
      <c r="AI17" s="21"/>
      <c r="AJ17" s="21"/>
      <c r="AK17" s="21"/>
      <c r="AL17" s="21"/>
      <c r="AM17" s="21"/>
      <c r="AN17" s="21"/>
      <c r="AO17" s="21"/>
      <c r="AP17" s="21"/>
      <c r="AQ17" s="21"/>
      <c r="AR17" s="21"/>
      <c r="AS17" s="21"/>
      <c r="AT17" s="21"/>
      <c r="AU17" s="21"/>
      <c r="AV17" s="21"/>
      <c r="AW17" s="21"/>
      <c r="AX17" s="21"/>
      <c r="AY17" s="21"/>
      <c r="AZ17" s="21"/>
      <c r="BA17" s="21"/>
      <c r="BB17" s="21"/>
      <c r="BC17" s="21"/>
      <c r="BD17" s="21"/>
      <c r="BE17" s="21"/>
      <c r="BF17" s="21"/>
      <c r="BG17" s="21"/>
      <c r="BH17" s="21"/>
      <c r="BI17" s="21"/>
      <c r="BJ17" s="21"/>
      <c r="BK17" s="21"/>
      <c r="BL17" s="21"/>
      <c r="BM17" s="21"/>
      <c r="BN17" s="21"/>
      <c r="BO17" s="21"/>
      <c r="BP17" s="21"/>
      <c r="BQ17" s="21"/>
      <c r="BR17" s="21"/>
      <c r="BS17" s="21"/>
      <c r="BT17" s="21"/>
      <c r="BU17" s="21"/>
      <c r="BV17" s="21"/>
      <c r="BW17" s="21"/>
      <c r="BX17" s="21"/>
      <c r="BY17" s="21"/>
      <c r="BZ17" s="21"/>
      <c r="CA17" s="21"/>
      <c r="CB17" s="21"/>
      <c r="CC17" s="21"/>
      <c r="CD17" s="21"/>
      <c r="CE17" s="21"/>
      <c r="CF17" s="21"/>
      <c r="CG17" s="21"/>
      <c r="CH17" s="21"/>
      <c r="CI17" s="21"/>
      <c r="CJ17" s="21"/>
      <c r="CK17" s="21"/>
      <c r="CL17" s="21"/>
      <c r="CM17" s="21"/>
      <c r="CN17" s="21"/>
      <c r="CO17" s="21"/>
      <c r="CP17" s="21"/>
      <c r="CQ17" s="21"/>
      <c r="CR17" s="21"/>
      <c r="CS17" s="21"/>
      <c r="CT17" s="21"/>
      <c r="CU17" s="21"/>
      <c r="CV17" s="21"/>
      <c r="CW17" s="21"/>
      <c r="CX17" s="21"/>
      <c r="CY17" s="21"/>
      <c r="CZ17" s="21"/>
      <c r="DA17" s="21"/>
      <c r="DB17" s="21"/>
      <c r="DC17" s="21"/>
      <c r="DD17" s="21"/>
      <c r="DE17" s="21"/>
      <c r="DF17" s="21"/>
      <c r="DG17" s="21"/>
      <c r="DH17" s="21"/>
      <c r="DI17" s="21"/>
      <c r="DJ17" s="21"/>
      <c r="DK17" s="21"/>
      <c r="DL17" s="21"/>
      <c r="DM17" s="21"/>
      <c r="DN17" s="21"/>
      <c r="DO17" s="21"/>
      <c r="DP17" s="21"/>
      <c r="DQ17" s="21"/>
      <c r="DR17" s="21"/>
      <c r="DS17" s="21"/>
      <c r="DT17" s="21"/>
      <c r="DU17" s="21"/>
      <c r="DV17" s="21"/>
      <c r="DW17" s="21"/>
      <c r="DX17" s="21"/>
      <c r="DY17" s="21"/>
      <c r="DZ17" s="21"/>
      <c r="EA17" s="21"/>
      <c r="EB17" s="21"/>
      <c r="EC17" s="21"/>
      <c r="ED17" s="21"/>
      <c r="EE17" s="21"/>
      <c r="EF17" s="21"/>
      <c r="EG17" s="21"/>
      <c r="EH17" s="21"/>
      <c r="EI17" s="21"/>
      <c r="EJ17" s="21"/>
      <c r="EK17" s="21"/>
      <c r="EL17" s="21"/>
      <c r="EM17" s="21"/>
      <c r="EN17" s="21"/>
      <c r="EO17" s="21"/>
      <c r="EP17" s="21"/>
      <c r="EQ17" s="21"/>
      <c r="ER17" s="21"/>
      <c r="ES17" s="21"/>
      <c r="ET17" s="21"/>
      <c r="EU17" s="21"/>
      <c r="EV17" s="21"/>
      <c r="EW17" s="21"/>
      <c r="EX17" s="21"/>
      <c r="EY17" s="21"/>
      <c r="EZ17" s="21"/>
      <c r="FA17" s="21"/>
      <c r="FB17" s="21"/>
      <c r="FC17" s="21"/>
      <c r="FD17" s="21"/>
      <c r="FE17" s="21"/>
      <c r="FF17" s="21"/>
      <c r="FG17" s="21"/>
      <c r="FH17" s="21"/>
      <c r="FI17" s="21"/>
      <c r="FJ17" s="21"/>
      <c r="FK17" s="21"/>
      <c r="FL17" s="21"/>
      <c r="FM17" s="21"/>
      <c r="FN17" s="21"/>
      <c r="FO17" s="21"/>
      <c r="FP17" s="21"/>
      <c r="FQ17" s="21"/>
      <c r="FR17" s="21"/>
      <c r="FS17" s="21"/>
      <c r="FT17" s="21"/>
      <c r="FU17" s="21"/>
      <c r="FV17" s="21"/>
      <c r="FW17" s="21"/>
      <c r="FX17" s="21"/>
      <c r="FY17" s="21"/>
      <c r="FZ17" s="21"/>
      <c r="GA17" s="21"/>
      <c r="GB17" s="21"/>
      <c r="GC17" s="21"/>
      <c r="GD17" s="21"/>
      <c r="GE17" s="21"/>
      <c r="GF17" s="21"/>
      <c r="GG17" s="21"/>
      <c r="GH17" s="21"/>
      <c r="GI17" s="21"/>
      <c r="GJ17" s="21"/>
      <c r="GK17" s="21"/>
      <c r="GL17" s="21"/>
      <c r="GM17" s="21"/>
      <c r="GN17" s="21"/>
      <c r="GO17" s="21"/>
      <c r="GP17" s="21"/>
      <c r="GQ17" s="21"/>
      <c r="GR17" s="21"/>
      <c r="GS17" s="21"/>
      <c r="GT17" s="21"/>
      <c r="GU17" s="21"/>
      <c r="GV17" s="21"/>
      <c r="GW17" s="21"/>
      <c r="GX17" s="21"/>
      <c r="GY17" s="21"/>
      <c r="GZ17" s="21"/>
      <c r="HA17" s="21"/>
      <c r="HB17" s="21"/>
      <c r="HC17" s="21"/>
      <c r="HD17" s="21"/>
      <c r="HE17" s="21"/>
      <c r="HF17" s="21"/>
      <c r="HG17" s="21"/>
      <c r="HH17" s="21"/>
      <c r="HI17" s="21"/>
      <c r="HJ17" s="21"/>
      <c r="HK17" s="21"/>
      <c r="HL17" s="21"/>
      <c r="HM17" s="21"/>
      <c r="HN17" s="21"/>
      <c r="HO17" s="21"/>
      <c r="HP17" s="21"/>
      <c r="HQ17" s="21"/>
      <c r="HR17" s="21"/>
      <c r="HS17" s="21"/>
      <c r="HT17" s="21"/>
      <c r="HU17" s="21"/>
      <c r="HV17" s="21"/>
      <c r="HW17" s="21"/>
      <c r="HX17" s="21"/>
      <c r="HY17" s="21"/>
      <c r="HZ17" s="21"/>
      <c r="IA17" s="21"/>
      <c r="IB17" s="21"/>
      <c r="IC17" s="21"/>
      <c r="ID17" s="21"/>
      <c r="IE17" s="21"/>
      <c r="IF17" s="21"/>
      <c r="IG17" s="21"/>
      <c r="IH17" s="21"/>
      <c r="II17" s="21"/>
      <c r="IJ17" s="21"/>
      <c r="IK17" s="21"/>
      <c r="IL17" s="21"/>
      <c r="IM17" s="21"/>
      <c r="IN17" s="21"/>
      <c r="IO17" s="21"/>
      <c r="IP17" s="21"/>
      <c r="IQ17" s="21"/>
      <c r="IR17" s="21"/>
      <c r="IS17" s="21"/>
      <c r="IT17" s="21"/>
      <c r="IU17" s="21"/>
    </row>
    <row r="18" spans="1:255" ht="14.25" customHeight="1">
      <c r="A18" s="85" t="s">
        <v>267</v>
      </c>
      <c r="B18" s="56" t="s">
        <v>262</v>
      </c>
      <c r="C18" s="69">
        <v>0</v>
      </c>
      <c r="D18" s="70">
        <v>0</v>
      </c>
      <c r="E18" s="70">
        <v>0</v>
      </c>
      <c r="F18" s="70">
        <v>0</v>
      </c>
      <c r="G18" s="70">
        <v>54526310</v>
      </c>
      <c r="H18" s="70">
        <v>0</v>
      </c>
      <c r="I18" s="74">
        <v>0</v>
      </c>
      <c r="J18" s="21"/>
      <c r="K18" s="21"/>
      <c r="L18" s="21"/>
      <c r="M18" s="21"/>
      <c r="N18" s="21"/>
      <c r="O18" s="21"/>
      <c r="P18" s="21"/>
      <c r="Q18" s="21"/>
      <c r="R18" s="21"/>
      <c r="S18" s="21"/>
      <c r="T18" s="21"/>
      <c r="U18" s="21"/>
      <c r="V18" s="21"/>
      <c r="W18" s="21"/>
      <c r="X18" s="21"/>
      <c r="Y18" s="21"/>
      <c r="Z18" s="21"/>
      <c r="AA18" s="21"/>
      <c r="AB18" s="21"/>
      <c r="AC18" s="21"/>
      <c r="AD18" s="21"/>
      <c r="AE18" s="21"/>
      <c r="AF18" s="21"/>
      <c r="AG18" s="21"/>
      <c r="AH18" s="21"/>
      <c r="AI18" s="21"/>
      <c r="AJ18" s="21"/>
      <c r="AK18" s="21"/>
      <c r="AL18" s="21"/>
      <c r="AM18" s="21"/>
      <c r="AN18" s="21"/>
      <c r="AO18" s="21"/>
      <c r="AP18" s="21"/>
      <c r="AQ18" s="21"/>
      <c r="AR18" s="21"/>
      <c r="AS18" s="21"/>
      <c r="AT18" s="21"/>
      <c r="AU18" s="21"/>
      <c r="AV18" s="21"/>
      <c r="AW18" s="21"/>
      <c r="AX18" s="21"/>
      <c r="AY18" s="21"/>
      <c r="AZ18" s="21"/>
      <c r="BA18" s="21"/>
      <c r="BB18" s="21"/>
      <c r="BC18" s="21"/>
      <c r="BD18" s="21"/>
      <c r="BE18" s="21"/>
      <c r="BF18" s="21"/>
      <c r="BG18" s="21"/>
      <c r="BH18" s="21"/>
      <c r="BI18" s="21"/>
      <c r="BJ18" s="21"/>
      <c r="BK18" s="21"/>
      <c r="BL18" s="21"/>
      <c r="BM18" s="21"/>
      <c r="BN18" s="21"/>
      <c r="BO18" s="21"/>
      <c r="BP18" s="21"/>
      <c r="BQ18" s="21"/>
      <c r="BR18" s="21"/>
      <c r="BS18" s="21"/>
      <c r="BT18" s="21"/>
      <c r="BU18" s="21"/>
      <c r="BV18" s="21"/>
      <c r="BW18" s="21"/>
      <c r="BX18" s="21"/>
      <c r="BY18" s="21"/>
      <c r="BZ18" s="21"/>
      <c r="CA18" s="21"/>
      <c r="CB18" s="21"/>
      <c r="CC18" s="21"/>
      <c r="CD18" s="21"/>
      <c r="CE18" s="21"/>
      <c r="CF18" s="21"/>
      <c r="CG18" s="21"/>
      <c r="CH18" s="21"/>
      <c r="CI18" s="21"/>
      <c r="CJ18" s="21"/>
      <c r="CK18" s="21"/>
      <c r="CL18" s="21"/>
      <c r="CM18" s="21"/>
      <c r="CN18" s="21"/>
      <c r="CO18" s="21"/>
      <c r="CP18" s="21"/>
      <c r="CQ18" s="21"/>
      <c r="CR18" s="21"/>
      <c r="CS18" s="21"/>
      <c r="CT18" s="21"/>
      <c r="CU18" s="21"/>
      <c r="CV18" s="21"/>
      <c r="CW18" s="21"/>
      <c r="CX18" s="21"/>
      <c r="CY18" s="21"/>
      <c r="CZ18" s="21"/>
      <c r="DA18" s="21"/>
      <c r="DB18" s="21"/>
      <c r="DC18" s="21"/>
      <c r="DD18" s="21"/>
      <c r="DE18" s="21"/>
      <c r="DF18" s="21"/>
      <c r="DG18" s="21"/>
      <c r="DH18" s="21"/>
      <c r="DI18" s="21"/>
      <c r="DJ18" s="21"/>
      <c r="DK18" s="21"/>
      <c r="DL18" s="21"/>
      <c r="DM18" s="21"/>
      <c r="DN18" s="21"/>
      <c r="DO18" s="21"/>
      <c r="DP18" s="21"/>
      <c r="DQ18" s="21"/>
      <c r="DR18" s="21"/>
      <c r="DS18" s="21"/>
      <c r="DT18" s="21"/>
      <c r="DU18" s="21"/>
      <c r="DV18" s="21"/>
      <c r="DW18" s="21"/>
      <c r="DX18" s="21"/>
      <c r="DY18" s="21"/>
      <c r="DZ18" s="21"/>
      <c r="EA18" s="21"/>
      <c r="EB18" s="21"/>
      <c r="EC18" s="21"/>
      <c r="ED18" s="21"/>
      <c r="EE18" s="21"/>
      <c r="EF18" s="21"/>
      <c r="EG18" s="21"/>
      <c r="EH18" s="21"/>
      <c r="EI18" s="21"/>
      <c r="EJ18" s="21"/>
      <c r="EK18" s="21"/>
      <c r="EL18" s="21"/>
      <c r="EM18" s="21"/>
      <c r="EN18" s="21"/>
      <c r="EO18" s="21"/>
      <c r="EP18" s="21"/>
      <c r="EQ18" s="21"/>
      <c r="ER18" s="21"/>
      <c r="ES18" s="21"/>
      <c r="ET18" s="21"/>
      <c r="EU18" s="21"/>
      <c r="EV18" s="21"/>
      <c r="EW18" s="21"/>
      <c r="EX18" s="21"/>
      <c r="EY18" s="21"/>
      <c r="EZ18" s="21"/>
      <c r="FA18" s="21"/>
      <c r="FB18" s="21"/>
      <c r="FC18" s="21"/>
      <c r="FD18" s="21"/>
      <c r="FE18" s="21"/>
      <c r="FF18" s="21"/>
      <c r="FG18" s="21"/>
      <c r="FH18" s="21"/>
      <c r="FI18" s="21"/>
      <c r="FJ18" s="21"/>
      <c r="FK18" s="21"/>
      <c r="FL18" s="21"/>
      <c r="FM18" s="21"/>
      <c r="FN18" s="21"/>
      <c r="FO18" s="21"/>
      <c r="FP18" s="21"/>
      <c r="FQ18" s="21"/>
      <c r="FR18" s="21"/>
      <c r="FS18" s="21"/>
      <c r="FT18" s="21"/>
      <c r="FU18" s="21"/>
      <c r="FV18" s="21"/>
      <c r="FW18" s="21"/>
      <c r="FX18" s="21"/>
      <c r="FY18" s="21"/>
      <c r="FZ18" s="21"/>
      <c r="GA18" s="21"/>
      <c r="GB18" s="21"/>
      <c r="GC18" s="21"/>
      <c r="GD18" s="21"/>
      <c r="GE18" s="21"/>
      <c r="GF18" s="21"/>
      <c r="GG18" s="21"/>
      <c r="GH18" s="21"/>
      <c r="GI18" s="21"/>
      <c r="GJ18" s="21"/>
      <c r="GK18" s="21"/>
      <c r="GL18" s="21"/>
      <c r="GM18" s="21"/>
      <c r="GN18" s="21"/>
      <c r="GO18" s="21"/>
      <c r="GP18" s="21"/>
      <c r="GQ18" s="21"/>
      <c r="GR18" s="21"/>
      <c r="GS18" s="21"/>
      <c r="GT18" s="21"/>
      <c r="GU18" s="21"/>
      <c r="GV18" s="21"/>
      <c r="GW18" s="21"/>
      <c r="GX18" s="21"/>
      <c r="GY18" s="21"/>
      <c r="GZ18" s="21"/>
      <c r="HA18" s="21"/>
      <c r="HB18" s="21"/>
      <c r="HC18" s="21"/>
      <c r="HD18" s="21"/>
      <c r="HE18" s="21"/>
      <c r="HF18" s="21"/>
      <c r="HG18" s="21"/>
      <c r="HH18" s="21"/>
      <c r="HI18" s="21"/>
      <c r="HJ18" s="21"/>
      <c r="HK18" s="21"/>
      <c r="HL18" s="21"/>
      <c r="HM18" s="21"/>
      <c r="HN18" s="21"/>
      <c r="HO18" s="21"/>
      <c r="HP18" s="21"/>
      <c r="HQ18" s="21"/>
      <c r="HR18" s="21"/>
      <c r="HS18" s="21"/>
      <c r="HT18" s="21"/>
      <c r="HU18" s="21"/>
      <c r="HV18" s="21"/>
      <c r="HW18" s="21"/>
      <c r="HX18" s="21"/>
      <c r="HY18" s="21"/>
      <c r="HZ18" s="21"/>
      <c r="IA18" s="21"/>
      <c r="IB18" s="21"/>
      <c r="IC18" s="21"/>
      <c r="ID18" s="21"/>
      <c r="IE18" s="21"/>
      <c r="IF18" s="21"/>
      <c r="IG18" s="21"/>
      <c r="IH18" s="21"/>
      <c r="II18" s="21"/>
      <c r="IJ18" s="21"/>
      <c r="IK18" s="21"/>
      <c r="IL18" s="21"/>
      <c r="IM18" s="21"/>
      <c r="IN18" s="21"/>
      <c r="IO18" s="21"/>
      <c r="IP18" s="21"/>
      <c r="IQ18" s="21"/>
      <c r="IR18" s="21"/>
      <c r="IS18" s="21"/>
      <c r="IT18" s="21"/>
      <c r="IU18" s="21"/>
    </row>
    <row r="19" spans="1:255" ht="14.25" customHeight="1">
      <c r="A19" s="85"/>
      <c r="B19" s="56" t="s">
        <v>264</v>
      </c>
      <c r="C19" s="69">
        <v>17630110</v>
      </c>
      <c r="D19" s="70">
        <v>52877010</v>
      </c>
      <c r="E19" s="70">
        <v>26438510</v>
      </c>
      <c r="F19" s="70">
        <v>26438500</v>
      </c>
      <c r="G19" s="70">
        <v>282019860</v>
      </c>
      <c r="H19" s="70">
        <v>141013520</v>
      </c>
      <c r="I19" s="74">
        <v>141006340</v>
      </c>
      <c r="J19" s="21"/>
      <c r="K19" s="21"/>
      <c r="L19" s="21"/>
      <c r="M19" s="21"/>
      <c r="N19" s="21"/>
      <c r="O19" s="21"/>
      <c r="P19" s="21"/>
      <c r="Q19" s="21"/>
      <c r="R19" s="21"/>
      <c r="S19" s="21"/>
      <c r="T19" s="21"/>
      <c r="U19" s="21"/>
      <c r="V19" s="21"/>
      <c r="W19" s="21"/>
      <c r="X19" s="21"/>
      <c r="Y19" s="21"/>
      <c r="Z19" s="21"/>
      <c r="AA19" s="21"/>
      <c r="AB19" s="21"/>
      <c r="AC19" s="21"/>
      <c r="AD19" s="21"/>
      <c r="AE19" s="21"/>
      <c r="AF19" s="21"/>
      <c r="AG19" s="21"/>
      <c r="AH19" s="21"/>
      <c r="AI19" s="21"/>
      <c r="AJ19" s="21"/>
      <c r="AK19" s="21"/>
      <c r="AL19" s="21"/>
      <c r="AM19" s="21"/>
      <c r="AN19" s="21"/>
      <c r="AO19" s="21"/>
      <c r="AP19" s="21"/>
      <c r="AQ19" s="21"/>
      <c r="AR19" s="21"/>
      <c r="AS19" s="21"/>
      <c r="AT19" s="21"/>
      <c r="AU19" s="21"/>
      <c r="AV19" s="21"/>
      <c r="AW19" s="21"/>
      <c r="AX19" s="21"/>
      <c r="AY19" s="21"/>
      <c r="AZ19" s="21"/>
      <c r="BA19" s="21"/>
      <c r="BB19" s="21"/>
      <c r="BC19" s="21"/>
      <c r="BD19" s="21"/>
      <c r="BE19" s="21"/>
      <c r="BF19" s="21"/>
      <c r="BG19" s="21"/>
      <c r="BH19" s="21"/>
      <c r="BI19" s="21"/>
      <c r="BJ19" s="21"/>
      <c r="BK19" s="21"/>
      <c r="BL19" s="21"/>
      <c r="BM19" s="21"/>
      <c r="BN19" s="21"/>
      <c r="BO19" s="21"/>
      <c r="BP19" s="21"/>
      <c r="BQ19" s="21"/>
      <c r="BR19" s="21"/>
      <c r="BS19" s="21"/>
      <c r="BT19" s="21"/>
      <c r="BU19" s="21"/>
      <c r="BV19" s="21"/>
      <c r="BW19" s="21"/>
      <c r="BX19" s="21"/>
      <c r="BY19" s="21"/>
      <c r="BZ19" s="21"/>
      <c r="CA19" s="21"/>
      <c r="CB19" s="21"/>
      <c r="CC19" s="21"/>
      <c r="CD19" s="21"/>
      <c r="CE19" s="21"/>
      <c r="CF19" s="21"/>
      <c r="CG19" s="21"/>
      <c r="CH19" s="21"/>
      <c r="CI19" s="21"/>
      <c r="CJ19" s="21"/>
      <c r="CK19" s="21"/>
      <c r="CL19" s="21"/>
      <c r="CM19" s="21"/>
      <c r="CN19" s="21"/>
      <c r="CO19" s="21"/>
      <c r="CP19" s="21"/>
      <c r="CQ19" s="21"/>
      <c r="CR19" s="21"/>
      <c r="CS19" s="21"/>
      <c r="CT19" s="21"/>
      <c r="CU19" s="21"/>
      <c r="CV19" s="21"/>
      <c r="CW19" s="21"/>
      <c r="CX19" s="21"/>
      <c r="CY19" s="21"/>
      <c r="CZ19" s="21"/>
      <c r="DA19" s="21"/>
      <c r="DB19" s="21"/>
      <c r="DC19" s="21"/>
      <c r="DD19" s="21"/>
      <c r="DE19" s="21"/>
      <c r="DF19" s="21"/>
      <c r="DG19" s="21"/>
      <c r="DH19" s="21"/>
      <c r="DI19" s="21"/>
      <c r="DJ19" s="21"/>
      <c r="DK19" s="21"/>
      <c r="DL19" s="21"/>
      <c r="DM19" s="21"/>
      <c r="DN19" s="21"/>
      <c r="DO19" s="21"/>
      <c r="DP19" s="21"/>
      <c r="DQ19" s="21"/>
      <c r="DR19" s="21"/>
      <c r="DS19" s="21"/>
      <c r="DT19" s="21"/>
      <c r="DU19" s="21"/>
      <c r="DV19" s="21"/>
      <c r="DW19" s="21"/>
      <c r="DX19" s="21"/>
      <c r="DY19" s="21"/>
      <c r="DZ19" s="21"/>
      <c r="EA19" s="21"/>
      <c r="EB19" s="21"/>
      <c r="EC19" s="21"/>
      <c r="ED19" s="21"/>
      <c r="EE19" s="21"/>
      <c r="EF19" s="21"/>
      <c r="EG19" s="21"/>
      <c r="EH19" s="21"/>
      <c r="EI19" s="21"/>
      <c r="EJ19" s="21"/>
      <c r="EK19" s="21"/>
      <c r="EL19" s="21"/>
      <c r="EM19" s="21"/>
      <c r="EN19" s="21"/>
      <c r="EO19" s="21"/>
      <c r="EP19" s="21"/>
      <c r="EQ19" s="21"/>
      <c r="ER19" s="21"/>
      <c r="ES19" s="21"/>
      <c r="ET19" s="21"/>
      <c r="EU19" s="21"/>
      <c r="EV19" s="21"/>
      <c r="EW19" s="21"/>
      <c r="EX19" s="21"/>
      <c r="EY19" s="21"/>
      <c r="EZ19" s="21"/>
      <c r="FA19" s="21"/>
      <c r="FB19" s="21"/>
      <c r="FC19" s="21"/>
      <c r="FD19" s="21"/>
      <c r="FE19" s="21"/>
      <c r="FF19" s="21"/>
      <c r="FG19" s="21"/>
      <c r="FH19" s="21"/>
      <c r="FI19" s="21"/>
      <c r="FJ19" s="21"/>
      <c r="FK19" s="21"/>
      <c r="FL19" s="21"/>
      <c r="FM19" s="21"/>
      <c r="FN19" s="21"/>
      <c r="FO19" s="21"/>
      <c r="FP19" s="21"/>
      <c r="FQ19" s="21"/>
      <c r="FR19" s="21"/>
      <c r="FS19" s="21"/>
      <c r="FT19" s="21"/>
      <c r="FU19" s="21"/>
      <c r="FV19" s="21"/>
      <c r="FW19" s="21"/>
      <c r="FX19" s="21"/>
      <c r="FY19" s="21"/>
      <c r="FZ19" s="21"/>
      <c r="GA19" s="21"/>
      <c r="GB19" s="21"/>
      <c r="GC19" s="21"/>
      <c r="GD19" s="21"/>
      <c r="GE19" s="21"/>
      <c r="GF19" s="21"/>
      <c r="GG19" s="21"/>
      <c r="GH19" s="21"/>
      <c r="GI19" s="21"/>
      <c r="GJ19" s="21"/>
      <c r="GK19" s="21"/>
      <c r="GL19" s="21"/>
      <c r="GM19" s="21"/>
      <c r="GN19" s="21"/>
      <c r="GO19" s="21"/>
      <c r="GP19" s="21"/>
      <c r="GQ19" s="21"/>
      <c r="GR19" s="21"/>
      <c r="GS19" s="21"/>
      <c r="GT19" s="21"/>
      <c r="GU19" s="21"/>
      <c r="GV19" s="21"/>
      <c r="GW19" s="21"/>
      <c r="GX19" s="21"/>
      <c r="GY19" s="21"/>
      <c r="GZ19" s="21"/>
      <c r="HA19" s="21"/>
      <c r="HB19" s="21"/>
      <c r="HC19" s="21"/>
      <c r="HD19" s="21"/>
      <c r="HE19" s="21"/>
      <c r="HF19" s="21"/>
      <c r="HG19" s="21"/>
      <c r="HH19" s="21"/>
      <c r="HI19" s="21"/>
      <c r="HJ19" s="21"/>
      <c r="HK19" s="21"/>
      <c r="HL19" s="21"/>
      <c r="HM19" s="21"/>
      <c r="HN19" s="21"/>
      <c r="HO19" s="21"/>
      <c r="HP19" s="21"/>
      <c r="HQ19" s="21"/>
      <c r="HR19" s="21"/>
      <c r="HS19" s="21"/>
      <c r="HT19" s="21"/>
      <c r="HU19" s="21"/>
      <c r="HV19" s="21"/>
      <c r="HW19" s="21"/>
      <c r="HX19" s="21"/>
      <c r="HY19" s="21"/>
      <c r="HZ19" s="21"/>
      <c r="IA19" s="21"/>
      <c r="IB19" s="21"/>
      <c r="IC19" s="21"/>
      <c r="ID19" s="21"/>
      <c r="IE19" s="21"/>
      <c r="IF19" s="21"/>
      <c r="IG19" s="21"/>
      <c r="IH19" s="21"/>
      <c r="II19" s="21"/>
      <c r="IJ19" s="21"/>
      <c r="IK19" s="21"/>
      <c r="IL19" s="21"/>
      <c r="IM19" s="21"/>
      <c r="IN19" s="21"/>
      <c r="IO19" s="21"/>
      <c r="IP19" s="21"/>
      <c r="IQ19" s="21"/>
      <c r="IR19" s="21"/>
      <c r="IS19" s="21"/>
      <c r="IT19" s="21"/>
      <c r="IU19" s="21"/>
    </row>
    <row r="20" spans="1:255" ht="14.25" customHeight="1">
      <c r="A20" s="85"/>
      <c r="B20" s="56" t="s">
        <v>261</v>
      </c>
      <c r="C20" s="69">
        <v>17630110</v>
      </c>
      <c r="D20" s="70">
        <v>52877010</v>
      </c>
      <c r="E20" s="70">
        <v>26438510</v>
      </c>
      <c r="F20" s="70">
        <v>26438500</v>
      </c>
      <c r="G20" s="70">
        <v>336546170</v>
      </c>
      <c r="H20" s="70">
        <v>141013520</v>
      </c>
      <c r="I20" s="74">
        <v>141006340</v>
      </c>
      <c r="J20" s="21"/>
      <c r="K20" s="21"/>
      <c r="L20" s="21"/>
      <c r="M20" s="21"/>
      <c r="N20" s="21"/>
      <c r="O20" s="21"/>
      <c r="P20" s="21"/>
      <c r="Q20" s="21"/>
      <c r="R20" s="21"/>
      <c r="S20" s="21"/>
      <c r="T20" s="21"/>
      <c r="U20" s="21"/>
      <c r="V20" s="21"/>
      <c r="W20" s="21"/>
      <c r="X20" s="21"/>
      <c r="Y20" s="21"/>
      <c r="Z20" s="21"/>
      <c r="AA20" s="21"/>
      <c r="AB20" s="21"/>
      <c r="AC20" s="21"/>
      <c r="AD20" s="21"/>
      <c r="AE20" s="21"/>
      <c r="AF20" s="21"/>
      <c r="AG20" s="21"/>
      <c r="AH20" s="21"/>
      <c r="AI20" s="21"/>
      <c r="AJ20" s="21"/>
      <c r="AK20" s="21"/>
      <c r="AL20" s="21"/>
      <c r="AM20" s="21"/>
      <c r="AN20" s="21"/>
      <c r="AO20" s="21"/>
      <c r="AP20" s="21"/>
      <c r="AQ20" s="21"/>
      <c r="AR20" s="21"/>
      <c r="AS20" s="21"/>
      <c r="AT20" s="21"/>
      <c r="AU20" s="21"/>
      <c r="AV20" s="21"/>
      <c r="AW20" s="21"/>
      <c r="AX20" s="21"/>
      <c r="AY20" s="21"/>
      <c r="AZ20" s="21"/>
      <c r="BA20" s="21"/>
      <c r="BB20" s="21"/>
      <c r="BC20" s="21"/>
      <c r="BD20" s="21"/>
      <c r="BE20" s="21"/>
      <c r="BF20" s="21"/>
      <c r="BG20" s="21"/>
      <c r="BH20" s="21"/>
      <c r="BI20" s="21"/>
      <c r="BJ20" s="21"/>
      <c r="BK20" s="21"/>
      <c r="BL20" s="21"/>
      <c r="BM20" s="21"/>
      <c r="BN20" s="21"/>
      <c r="BO20" s="21"/>
      <c r="BP20" s="21"/>
      <c r="BQ20" s="21"/>
      <c r="BR20" s="21"/>
      <c r="BS20" s="21"/>
      <c r="BT20" s="21"/>
      <c r="BU20" s="21"/>
      <c r="BV20" s="21"/>
      <c r="BW20" s="21"/>
      <c r="BX20" s="21"/>
      <c r="BY20" s="21"/>
      <c r="BZ20" s="21"/>
      <c r="CA20" s="21"/>
      <c r="CB20" s="21"/>
      <c r="CC20" s="21"/>
      <c r="CD20" s="21"/>
      <c r="CE20" s="21"/>
      <c r="CF20" s="21"/>
      <c r="CG20" s="21"/>
      <c r="CH20" s="21"/>
      <c r="CI20" s="21"/>
      <c r="CJ20" s="21"/>
      <c r="CK20" s="21"/>
      <c r="CL20" s="21"/>
      <c r="CM20" s="21"/>
      <c r="CN20" s="21"/>
      <c r="CO20" s="21"/>
      <c r="CP20" s="21"/>
      <c r="CQ20" s="21"/>
      <c r="CR20" s="21"/>
      <c r="CS20" s="21"/>
      <c r="CT20" s="21"/>
      <c r="CU20" s="21"/>
      <c r="CV20" s="21"/>
      <c r="CW20" s="21"/>
      <c r="CX20" s="21"/>
      <c r="CY20" s="21"/>
      <c r="CZ20" s="21"/>
      <c r="DA20" s="21"/>
      <c r="DB20" s="21"/>
      <c r="DC20" s="21"/>
      <c r="DD20" s="21"/>
      <c r="DE20" s="21"/>
      <c r="DF20" s="21"/>
      <c r="DG20" s="21"/>
      <c r="DH20" s="21"/>
      <c r="DI20" s="21"/>
      <c r="DJ20" s="21"/>
      <c r="DK20" s="21"/>
      <c r="DL20" s="21"/>
      <c r="DM20" s="21"/>
      <c r="DN20" s="21"/>
      <c r="DO20" s="21"/>
      <c r="DP20" s="21"/>
      <c r="DQ20" s="21"/>
      <c r="DR20" s="21"/>
      <c r="DS20" s="21"/>
      <c r="DT20" s="21"/>
      <c r="DU20" s="21"/>
      <c r="DV20" s="21"/>
      <c r="DW20" s="21"/>
      <c r="DX20" s="21"/>
      <c r="DY20" s="21"/>
      <c r="DZ20" s="21"/>
      <c r="EA20" s="21"/>
      <c r="EB20" s="21"/>
      <c r="EC20" s="21"/>
      <c r="ED20" s="21"/>
      <c r="EE20" s="21"/>
      <c r="EF20" s="21"/>
      <c r="EG20" s="21"/>
      <c r="EH20" s="21"/>
      <c r="EI20" s="21"/>
      <c r="EJ20" s="21"/>
      <c r="EK20" s="21"/>
      <c r="EL20" s="21"/>
      <c r="EM20" s="21"/>
      <c r="EN20" s="21"/>
      <c r="EO20" s="21"/>
      <c r="EP20" s="21"/>
      <c r="EQ20" s="21"/>
      <c r="ER20" s="21"/>
      <c r="ES20" s="21"/>
      <c r="ET20" s="21"/>
      <c r="EU20" s="21"/>
      <c r="EV20" s="21"/>
      <c r="EW20" s="21"/>
      <c r="EX20" s="21"/>
      <c r="EY20" s="21"/>
      <c r="EZ20" s="21"/>
      <c r="FA20" s="21"/>
      <c r="FB20" s="21"/>
      <c r="FC20" s="21"/>
      <c r="FD20" s="21"/>
      <c r="FE20" s="21"/>
      <c r="FF20" s="21"/>
      <c r="FG20" s="21"/>
      <c r="FH20" s="21"/>
      <c r="FI20" s="21"/>
      <c r="FJ20" s="21"/>
      <c r="FK20" s="21"/>
      <c r="FL20" s="21"/>
      <c r="FM20" s="21"/>
      <c r="FN20" s="21"/>
      <c r="FO20" s="21"/>
      <c r="FP20" s="21"/>
      <c r="FQ20" s="21"/>
      <c r="FR20" s="21"/>
      <c r="FS20" s="21"/>
      <c r="FT20" s="21"/>
      <c r="FU20" s="21"/>
      <c r="FV20" s="21"/>
      <c r="FW20" s="21"/>
      <c r="FX20" s="21"/>
      <c r="FY20" s="21"/>
      <c r="FZ20" s="21"/>
      <c r="GA20" s="21"/>
      <c r="GB20" s="21"/>
      <c r="GC20" s="21"/>
      <c r="GD20" s="21"/>
      <c r="GE20" s="21"/>
      <c r="GF20" s="21"/>
      <c r="GG20" s="21"/>
      <c r="GH20" s="21"/>
      <c r="GI20" s="21"/>
      <c r="GJ20" s="21"/>
      <c r="GK20" s="21"/>
      <c r="GL20" s="21"/>
      <c r="GM20" s="21"/>
      <c r="GN20" s="21"/>
      <c r="GO20" s="21"/>
      <c r="GP20" s="21"/>
      <c r="GQ20" s="21"/>
      <c r="GR20" s="21"/>
      <c r="GS20" s="21"/>
      <c r="GT20" s="21"/>
      <c r="GU20" s="21"/>
      <c r="GV20" s="21"/>
      <c r="GW20" s="21"/>
      <c r="GX20" s="21"/>
      <c r="GY20" s="21"/>
      <c r="GZ20" s="21"/>
      <c r="HA20" s="21"/>
      <c r="HB20" s="21"/>
      <c r="HC20" s="21"/>
      <c r="HD20" s="21"/>
      <c r="HE20" s="21"/>
      <c r="HF20" s="21"/>
      <c r="HG20" s="21"/>
      <c r="HH20" s="21"/>
      <c r="HI20" s="21"/>
      <c r="HJ20" s="21"/>
      <c r="HK20" s="21"/>
      <c r="HL20" s="21"/>
      <c r="HM20" s="21"/>
      <c r="HN20" s="21"/>
      <c r="HO20" s="21"/>
      <c r="HP20" s="21"/>
      <c r="HQ20" s="21"/>
      <c r="HR20" s="21"/>
      <c r="HS20" s="21"/>
      <c r="HT20" s="21"/>
      <c r="HU20" s="21"/>
      <c r="HV20" s="21"/>
      <c r="HW20" s="21"/>
      <c r="HX20" s="21"/>
      <c r="HY20" s="21"/>
      <c r="HZ20" s="21"/>
      <c r="IA20" s="21"/>
      <c r="IB20" s="21"/>
      <c r="IC20" s="21"/>
      <c r="ID20" s="21"/>
      <c r="IE20" s="21"/>
      <c r="IF20" s="21"/>
      <c r="IG20" s="21"/>
      <c r="IH20" s="21"/>
      <c r="II20" s="21"/>
      <c r="IJ20" s="21"/>
      <c r="IK20" s="21"/>
      <c r="IL20" s="21"/>
      <c r="IM20" s="21"/>
      <c r="IN20" s="21"/>
      <c r="IO20" s="21"/>
      <c r="IP20" s="21"/>
      <c r="IQ20" s="21"/>
      <c r="IR20" s="21"/>
      <c r="IS20" s="21"/>
      <c r="IT20" s="21"/>
      <c r="IU20" s="21"/>
    </row>
    <row r="21" spans="1:255" ht="14.25" customHeight="1">
      <c r="A21" s="85" t="s">
        <v>265</v>
      </c>
      <c r="B21" s="56" t="s">
        <v>262</v>
      </c>
      <c r="C21" s="69">
        <v>0</v>
      </c>
      <c r="D21" s="70">
        <v>0</v>
      </c>
      <c r="E21" s="70">
        <v>0</v>
      </c>
      <c r="F21" s="70">
        <v>0</v>
      </c>
      <c r="G21" s="70">
        <v>37094250</v>
      </c>
      <c r="H21" s="70">
        <v>0</v>
      </c>
      <c r="I21" s="74">
        <v>0</v>
      </c>
      <c r="J21" s="21"/>
      <c r="K21" s="21"/>
      <c r="L21" s="21"/>
      <c r="M21" s="21"/>
      <c r="N21" s="21"/>
      <c r="O21" s="21"/>
      <c r="P21" s="21"/>
      <c r="Q21" s="21"/>
      <c r="R21" s="21"/>
      <c r="S21" s="21"/>
      <c r="T21" s="21"/>
      <c r="U21" s="21"/>
      <c r="V21" s="21"/>
      <c r="W21" s="21"/>
      <c r="X21" s="21"/>
      <c r="Y21" s="21"/>
      <c r="Z21" s="21"/>
      <c r="AA21" s="21"/>
      <c r="AB21" s="21"/>
      <c r="AC21" s="21"/>
      <c r="AD21" s="21"/>
      <c r="AE21" s="21"/>
      <c r="AF21" s="21"/>
      <c r="AG21" s="21"/>
      <c r="AH21" s="21"/>
      <c r="AI21" s="21"/>
      <c r="AJ21" s="21"/>
      <c r="AK21" s="21"/>
      <c r="AL21" s="21"/>
      <c r="AM21" s="21"/>
      <c r="AN21" s="21"/>
      <c r="AO21" s="21"/>
      <c r="AP21" s="21"/>
      <c r="AQ21" s="21"/>
      <c r="AR21" s="21"/>
      <c r="AS21" s="21"/>
      <c r="AT21" s="21"/>
      <c r="AU21" s="21"/>
      <c r="AV21" s="21"/>
      <c r="AW21" s="21"/>
      <c r="AX21" s="21"/>
      <c r="AY21" s="21"/>
      <c r="AZ21" s="21"/>
      <c r="BA21" s="21"/>
      <c r="BB21" s="21"/>
      <c r="BC21" s="21"/>
      <c r="BD21" s="21"/>
      <c r="BE21" s="21"/>
      <c r="BF21" s="21"/>
      <c r="BG21" s="21"/>
      <c r="BH21" s="21"/>
      <c r="BI21" s="21"/>
      <c r="BJ21" s="21"/>
      <c r="BK21" s="21"/>
      <c r="BL21" s="21"/>
      <c r="BM21" s="21"/>
      <c r="BN21" s="21"/>
      <c r="BO21" s="21"/>
      <c r="BP21" s="21"/>
      <c r="BQ21" s="21"/>
      <c r="BR21" s="21"/>
      <c r="BS21" s="21"/>
      <c r="BT21" s="21"/>
      <c r="BU21" s="21"/>
      <c r="BV21" s="21"/>
      <c r="BW21" s="21"/>
      <c r="BX21" s="21"/>
      <c r="BY21" s="21"/>
      <c r="BZ21" s="21"/>
      <c r="CA21" s="21"/>
      <c r="CB21" s="21"/>
      <c r="CC21" s="21"/>
      <c r="CD21" s="21"/>
      <c r="CE21" s="21"/>
      <c r="CF21" s="21"/>
      <c r="CG21" s="21"/>
      <c r="CH21" s="21"/>
      <c r="CI21" s="21"/>
      <c r="CJ21" s="21"/>
      <c r="CK21" s="21"/>
      <c r="CL21" s="21"/>
      <c r="CM21" s="21"/>
      <c r="CN21" s="21"/>
      <c r="CO21" s="21"/>
      <c r="CP21" s="21"/>
      <c r="CQ21" s="21"/>
      <c r="CR21" s="21"/>
      <c r="CS21" s="21"/>
      <c r="CT21" s="21"/>
      <c r="CU21" s="21"/>
      <c r="CV21" s="21"/>
      <c r="CW21" s="21"/>
      <c r="CX21" s="21"/>
      <c r="CY21" s="21"/>
      <c r="CZ21" s="21"/>
      <c r="DA21" s="21"/>
      <c r="DB21" s="21"/>
      <c r="DC21" s="21"/>
      <c r="DD21" s="21"/>
      <c r="DE21" s="21"/>
      <c r="DF21" s="21"/>
      <c r="DG21" s="21"/>
      <c r="DH21" s="21"/>
      <c r="DI21" s="21"/>
      <c r="DJ21" s="21"/>
      <c r="DK21" s="21"/>
      <c r="DL21" s="21"/>
      <c r="DM21" s="21"/>
      <c r="DN21" s="21"/>
      <c r="DO21" s="21"/>
      <c r="DP21" s="21"/>
      <c r="DQ21" s="21"/>
      <c r="DR21" s="21"/>
      <c r="DS21" s="21"/>
      <c r="DT21" s="21"/>
      <c r="DU21" s="21"/>
      <c r="DV21" s="21"/>
      <c r="DW21" s="21"/>
      <c r="DX21" s="21"/>
      <c r="DY21" s="21"/>
      <c r="DZ21" s="21"/>
      <c r="EA21" s="21"/>
      <c r="EB21" s="21"/>
      <c r="EC21" s="21"/>
      <c r="ED21" s="21"/>
      <c r="EE21" s="21"/>
      <c r="EF21" s="21"/>
      <c r="EG21" s="21"/>
      <c r="EH21" s="21"/>
      <c r="EI21" s="21"/>
      <c r="EJ21" s="21"/>
      <c r="EK21" s="21"/>
      <c r="EL21" s="21"/>
      <c r="EM21" s="21"/>
      <c r="EN21" s="21"/>
      <c r="EO21" s="21"/>
      <c r="EP21" s="21"/>
      <c r="EQ21" s="21"/>
      <c r="ER21" s="21"/>
      <c r="ES21" s="21"/>
      <c r="ET21" s="21"/>
      <c r="EU21" s="21"/>
      <c r="EV21" s="21"/>
      <c r="EW21" s="21"/>
      <c r="EX21" s="21"/>
      <c r="EY21" s="21"/>
      <c r="EZ21" s="21"/>
      <c r="FA21" s="21"/>
      <c r="FB21" s="21"/>
      <c r="FC21" s="21"/>
      <c r="FD21" s="21"/>
      <c r="FE21" s="21"/>
      <c r="FF21" s="21"/>
      <c r="FG21" s="21"/>
      <c r="FH21" s="21"/>
      <c r="FI21" s="21"/>
      <c r="FJ21" s="21"/>
      <c r="FK21" s="21"/>
      <c r="FL21" s="21"/>
      <c r="FM21" s="21"/>
      <c r="FN21" s="21"/>
      <c r="FO21" s="21"/>
      <c r="FP21" s="21"/>
      <c r="FQ21" s="21"/>
      <c r="FR21" s="21"/>
      <c r="FS21" s="21"/>
      <c r="FT21" s="21"/>
      <c r="FU21" s="21"/>
      <c r="FV21" s="21"/>
      <c r="FW21" s="21"/>
      <c r="FX21" s="21"/>
      <c r="FY21" s="21"/>
      <c r="FZ21" s="21"/>
      <c r="GA21" s="21"/>
      <c r="GB21" s="21"/>
      <c r="GC21" s="21"/>
      <c r="GD21" s="21"/>
      <c r="GE21" s="21"/>
      <c r="GF21" s="21"/>
      <c r="GG21" s="21"/>
      <c r="GH21" s="21"/>
      <c r="GI21" s="21"/>
      <c r="GJ21" s="21"/>
      <c r="GK21" s="21"/>
      <c r="GL21" s="21"/>
      <c r="GM21" s="21"/>
      <c r="GN21" s="21"/>
      <c r="GO21" s="21"/>
      <c r="GP21" s="21"/>
      <c r="GQ21" s="21"/>
      <c r="GR21" s="21"/>
      <c r="GS21" s="21"/>
      <c r="GT21" s="21"/>
      <c r="GU21" s="21"/>
      <c r="GV21" s="21"/>
      <c r="GW21" s="21"/>
      <c r="GX21" s="21"/>
      <c r="GY21" s="21"/>
      <c r="GZ21" s="21"/>
      <c r="HA21" s="21"/>
      <c r="HB21" s="21"/>
      <c r="HC21" s="21"/>
      <c r="HD21" s="21"/>
      <c r="HE21" s="21"/>
      <c r="HF21" s="21"/>
      <c r="HG21" s="21"/>
      <c r="HH21" s="21"/>
      <c r="HI21" s="21"/>
      <c r="HJ21" s="21"/>
      <c r="HK21" s="21"/>
      <c r="HL21" s="21"/>
      <c r="HM21" s="21"/>
      <c r="HN21" s="21"/>
      <c r="HO21" s="21"/>
      <c r="HP21" s="21"/>
      <c r="HQ21" s="21"/>
      <c r="HR21" s="21"/>
      <c r="HS21" s="21"/>
      <c r="HT21" s="21"/>
      <c r="HU21" s="21"/>
      <c r="HV21" s="21"/>
      <c r="HW21" s="21"/>
      <c r="HX21" s="21"/>
      <c r="HY21" s="21"/>
      <c r="HZ21" s="21"/>
      <c r="IA21" s="21"/>
      <c r="IB21" s="21"/>
      <c r="IC21" s="21"/>
      <c r="ID21" s="21"/>
      <c r="IE21" s="21"/>
      <c r="IF21" s="21"/>
      <c r="IG21" s="21"/>
      <c r="IH21" s="21"/>
      <c r="II21" s="21"/>
      <c r="IJ21" s="21"/>
      <c r="IK21" s="21"/>
      <c r="IL21" s="21"/>
      <c r="IM21" s="21"/>
      <c r="IN21" s="21"/>
      <c r="IO21" s="21"/>
      <c r="IP21" s="21"/>
      <c r="IQ21" s="21"/>
      <c r="IR21" s="21"/>
      <c r="IS21" s="21"/>
      <c r="IT21" s="21"/>
      <c r="IU21" s="21"/>
    </row>
    <row r="22" spans="1:255" ht="14.25" customHeight="1">
      <c r="A22" s="85"/>
      <c r="B22" s="56" t="s">
        <v>264</v>
      </c>
      <c r="C22" s="69">
        <v>19768630</v>
      </c>
      <c r="D22" s="70">
        <v>59289700</v>
      </c>
      <c r="E22" s="70">
        <v>29644850</v>
      </c>
      <c r="F22" s="70">
        <v>29644850</v>
      </c>
      <c r="G22" s="70">
        <v>316222620</v>
      </c>
      <c r="H22" s="70">
        <v>158115310</v>
      </c>
      <c r="I22" s="74">
        <v>158107310</v>
      </c>
      <c r="J22" s="21"/>
      <c r="K22" s="21"/>
      <c r="L22" s="21"/>
      <c r="M22" s="21"/>
      <c r="N22" s="21"/>
      <c r="O22" s="21"/>
      <c r="P22" s="21"/>
      <c r="Q22" s="21"/>
      <c r="R22" s="21"/>
      <c r="S22" s="21"/>
      <c r="T22" s="21"/>
      <c r="U22" s="21"/>
      <c r="V22" s="21"/>
      <c r="W22" s="21"/>
      <c r="X22" s="21"/>
      <c r="Y22" s="21"/>
      <c r="Z22" s="21"/>
      <c r="AA22" s="21"/>
      <c r="AB22" s="21"/>
      <c r="AC22" s="21"/>
      <c r="AD22" s="21"/>
      <c r="AE22" s="21"/>
      <c r="AF22" s="21"/>
      <c r="AG22" s="21"/>
      <c r="AH22" s="21"/>
      <c r="AI22" s="21"/>
      <c r="AJ22" s="21"/>
      <c r="AK22" s="21"/>
      <c r="AL22" s="21"/>
      <c r="AM22" s="21"/>
      <c r="AN22" s="21"/>
      <c r="AO22" s="21"/>
      <c r="AP22" s="21"/>
      <c r="AQ22" s="21"/>
      <c r="AR22" s="21"/>
      <c r="AS22" s="21"/>
      <c r="AT22" s="21"/>
      <c r="AU22" s="21"/>
      <c r="AV22" s="21"/>
      <c r="AW22" s="21"/>
      <c r="AX22" s="21"/>
      <c r="AY22" s="21"/>
      <c r="AZ22" s="21"/>
      <c r="BA22" s="21"/>
      <c r="BB22" s="21"/>
      <c r="BC22" s="21"/>
      <c r="BD22" s="21"/>
      <c r="BE22" s="21"/>
      <c r="BF22" s="21"/>
      <c r="BG22" s="21"/>
      <c r="BH22" s="21"/>
      <c r="BI22" s="21"/>
      <c r="BJ22" s="21"/>
      <c r="BK22" s="21"/>
      <c r="BL22" s="21"/>
      <c r="BM22" s="21"/>
      <c r="BN22" s="21"/>
      <c r="BO22" s="21"/>
      <c r="BP22" s="21"/>
      <c r="BQ22" s="21"/>
      <c r="BR22" s="21"/>
      <c r="BS22" s="21"/>
      <c r="BT22" s="21"/>
      <c r="BU22" s="21"/>
      <c r="BV22" s="21"/>
      <c r="BW22" s="21"/>
      <c r="BX22" s="21"/>
      <c r="BY22" s="21"/>
      <c r="BZ22" s="21"/>
      <c r="CA22" s="21"/>
      <c r="CB22" s="21"/>
      <c r="CC22" s="21"/>
      <c r="CD22" s="21"/>
      <c r="CE22" s="21"/>
      <c r="CF22" s="21"/>
      <c r="CG22" s="21"/>
      <c r="CH22" s="21"/>
      <c r="CI22" s="21"/>
      <c r="CJ22" s="21"/>
      <c r="CK22" s="21"/>
      <c r="CL22" s="21"/>
      <c r="CM22" s="21"/>
      <c r="CN22" s="21"/>
      <c r="CO22" s="21"/>
      <c r="CP22" s="21"/>
      <c r="CQ22" s="21"/>
      <c r="CR22" s="21"/>
      <c r="CS22" s="21"/>
      <c r="CT22" s="21"/>
      <c r="CU22" s="21"/>
      <c r="CV22" s="21"/>
      <c r="CW22" s="21"/>
      <c r="CX22" s="21"/>
      <c r="CY22" s="21"/>
      <c r="CZ22" s="21"/>
      <c r="DA22" s="21"/>
      <c r="DB22" s="21"/>
      <c r="DC22" s="21"/>
      <c r="DD22" s="21"/>
      <c r="DE22" s="21"/>
      <c r="DF22" s="21"/>
      <c r="DG22" s="21"/>
      <c r="DH22" s="21"/>
      <c r="DI22" s="21"/>
      <c r="DJ22" s="21"/>
      <c r="DK22" s="21"/>
      <c r="DL22" s="21"/>
      <c r="DM22" s="21"/>
      <c r="DN22" s="21"/>
      <c r="DO22" s="21"/>
      <c r="DP22" s="21"/>
      <c r="DQ22" s="21"/>
      <c r="DR22" s="21"/>
      <c r="DS22" s="21"/>
      <c r="DT22" s="21"/>
      <c r="DU22" s="21"/>
      <c r="DV22" s="21"/>
      <c r="DW22" s="21"/>
      <c r="DX22" s="21"/>
      <c r="DY22" s="21"/>
      <c r="DZ22" s="21"/>
      <c r="EA22" s="21"/>
      <c r="EB22" s="21"/>
      <c r="EC22" s="21"/>
      <c r="ED22" s="21"/>
      <c r="EE22" s="21"/>
      <c r="EF22" s="21"/>
      <c r="EG22" s="21"/>
      <c r="EH22" s="21"/>
      <c r="EI22" s="21"/>
      <c r="EJ22" s="21"/>
      <c r="EK22" s="21"/>
      <c r="EL22" s="21"/>
      <c r="EM22" s="21"/>
      <c r="EN22" s="21"/>
      <c r="EO22" s="21"/>
      <c r="EP22" s="21"/>
      <c r="EQ22" s="21"/>
      <c r="ER22" s="21"/>
      <c r="ES22" s="21"/>
      <c r="ET22" s="21"/>
      <c r="EU22" s="21"/>
      <c r="EV22" s="21"/>
      <c r="EW22" s="21"/>
      <c r="EX22" s="21"/>
      <c r="EY22" s="21"/>
      <c r="EZ22" s="21"/>
      <c r="FA22" s="21"/>
      <c r="FB22" s="21"/>
      <c r="FC22" s="21"/>
      <c r="FD22" s="21"/>
      <c r="FE22" s="21"/>
      <c r="FF22" s="21"/>
      <c r="FG22" s="21"/>
      <c r="FH22" s="21"/>
      <c r="FI22" s="21"/>
      <c r="FJ22" s="21"/>
      <c r="FK22" s="21"/>
      <c r="FL22" s="21"/>
      <c r="FM22" s="21"/>
      <c r="FN22" s="21"/>
      <c r="FO22" s="21"/>
      <c r="FP22" s="21"/>
      <c r="FQ22" s="21"/>
      <c r="FR22" s="21"/>
      <c r="FS22" s="21"/>
      <c r="FT22" s="21"/>
      <c r="FU22" s="21"/>
      <c r="FV22" s="21"/>
      <c r="FW22" s="21"/>
      <c r="FX22" s="21"/>
      <c r="FY22" s="21"/>
      <c r="FZ22" s="21"/>
      <c r="GA22" s="21"/>
      <c r="GB22" s="21"/>
      <c r="GC22" s="21"/>
      <c r="GD22" s="21"/>
      <c r="GE22" s="21"/>
      <c r="GF22" s="21"/>
      <c r="GG22" s="21"/>
      <c r="GH22" s="21"/>
      <c r="GI22" s="21"/>
      <c r="GJ22" s="21"/>
      <c r="GK22" s="21"/>
      <c r="GL22" s="21"/>
      <c r="GM22" s="21"/>
      <c r="GN22" s="21"/>
      <c r="GO22" s="21"/>
      <c r="GP22" s="21"/>
      <c r="GQ22" s="21"/>
      <c r="GR22" s="21"/>
      <c r="GS22" s="21"/>
      <c r="GT22" s="21"/>
      <c r="GU22" s="21"/>
      <c r="GV22" s="21"/>
      <c r="GW22" s="21"/>
      <c r="GX22" s="21"/>
      <c r="GY22" s="21"/>
      <c r="GZ22" s="21"/>
      <c r="HA22" s="21"/>
      <c r="HB22" s="21"/>
      <c r="HC22" s="21"/>
      <c r="HD22" s="21"/>
      <c r="HE22" s="21"/>
      <c r="HF22" s="21"/>
      <c r="HG22" s="21"/>
      <c r="HH22" s="21"/>
      <c r="HI22" s="21"/>
      <c r="HJ22" s="21"/>
      <c r="HK22" s="21"/>
      <c r="HL22" s="21"/>
      <c r="HM22" s="21"/>
      <c r="HN22" s="21"/>
      <c r="HO22" s="21"/>
      <c r="HP22" s="21"/>
      <c r="HQ22" s="21"/>
      <c r="HR22" s="21"/>
      <c r="HS22" s="21"/>
      <c r="HT22" s="21"/>
      <c r="HU22" s="21"/>
      <c r="HV22" s="21"/>
      <c r="HW22" s="21"/>
      <c r="HX22" s="21"/>
      <c r="HY22" s="21"/>
      <c r="HZ22" s="21"/>
      <c r="IA22" s="21"/>
      <c r="IB22" s="21"/>
      <c r="IC22" s="21"/>
      <c r="ID22" s="21"/>
      <c r="IE22" s="21"/>
      <c r="IF22" s="21"/>
      <c r="IG22" s="21"/>
      <c r="IH22" s="21"/>
      <c r="II22" s="21"/>
      <c r="IJ22" s="21"/>
      <c r="IK22" s="21"/>
      <c r="IL22" s="21"/>
      <c r="IM22" s="21"/>
      <c r="IN22" s="21"/>
      <c r="IO22" s="21"/>
      <c r="IP22" s="21"/>
      <c r="IQ22" s="21"/>
      <c r="IR22" s="21"/>
      <c r="IS22" s="21"/>
      <c r="IT22" s="21"/>
      <c r="IU22" s="21"/>
    </row>
    <row r="23" spans="1:255" ht="14.25" customHeight="1">
      <c r="A23" s="85"/>
      <c r="B23" s="56" t="s">
        <v>261</v>
      </c>
      <c r="C23" s="69">
        <v>19768630</v>
      </c>
      <c r="D23" s="70">
        <v>59289700</v>
      </c>
      <c r="E23" s="70">
        <v>29644850</v>
      </c>
      <c r="F23" s="70">
        <v>29644850</v>
      </c>
      <c r="G23" s="70">
        <v>353316870</v>
      </c>
      <c r="H23" s="70">
        <v>158115310</v>
      </c>
      <c r="I23" s="74">
        <v>158107310</v>
      </c>
      <c r="J23" s="21"/>
      <c r="K23" s="21"/>
      <c r="L23" s="21"/>
      <c r="M23" s="21"/>
      <c r="N23" s="21"/>
      <c r="O23" s="21"/>
      <c r="P23" s="21"/>
      <c r="Q23" s="21"/>
      <c r="R23" s="21"/>
      <c r="S23" s="21"/>
      <c r="T23" s="21"/>
      <c r="U23" s="21"/>
      <c r="V23" s="21"/>
      <c r="W23" s="21"/>
      <c r="X23" s="21"/>
      <c r="Y23" s="21"/>
      <c r="Z23" s="21"/>
      <c r="AA23" s="21"/>
      <c r="AB23" s="21"/>
      <c r="AC23" s="21"/>
      <c r="AD23" s="21"/>
      <c r="AE23" s="21"/>
      <c r="AF23" s="21"/>
      <c r="AG23" s="21"/>
      <c r="AH23" s="21"/>
      <c r="AI23" s="21"/>
      <c r="AJ23" s="21"/>
      <c r="AK23" s="21"/>
      <c r="AL23" s="21"/>
      <c r="AM23" s="21"/>
      <c r="AN23" s="21"/>
      <c r="AO23" s="21"/>
      <c r="AP23" s="21"/>
      <c r="AQ23" s="21"/>
      <c r="AR23" s="21"/>
      <c r="AS23" s="21"/>
      <c r="AT23" s="21"/>
      <c r="AU23" s="21"/>
      <c r="AV23" s="21"/>
      <c r="AW23" s="21"/>
      <c r="AX23" s="21"/>
      <c r="AY23" s="21"/>
      <c r="AZ23" s="21"/>
      <c r="BA23" s="21"/>
      <c r="BB23" s="21"/>
      <c r="BC23" s="21"/>
      <c r="BD23" s="21"/>
      <c r="BE23" s="21"/>
      <c r="BF23" s="21"/>
      <c r="BG23" s="21"/>
      <c r="BH23" s="21"/>
      <c r="BI23" s="21"/>
      <c r="BJ23" s="21"/>
      <c r="BK23" s="21"/>
      <c r="BL23" s="21"/>
      <c r="BM23" s="21"/>
      <c r="BN23" s="21"/>
      <c r="BO23" s="21"/>
      <c r="BP23" s="21"/>
      <c r="BQ23" s="21"/>
      <c r="BR23" s="21"/>
      <c r="BS23" s="21"/>
      <c r="BT23" s="21"/>
      <c r="BU23" s="21"/>
      <c r="BV23" s="21"/>
      <c r="BW23" s="21"/>
      <c r="BX23" s="21"/>
      <c r="BY23" s="21"/>
      <c r="BZ23" s="21"/>
      <c r="CA23" s="21"/>
      <c r="CB23" s="21"/>
      <c r="CC23" s="21"/>
      <c r="CD23" s="21"/>
      <c r="CE23" s="21"/>
      <c r="CF23" s="21"/>
      <c r="CG23" s="21"/>
      <c r="CH23" s="21"/>
      <c r="CI23" s="21"/>
      <c r="CJ23" s="21"/>
      <c r="CK23" s="21"/>
      <c r="CL23" s="21"/>
      <c r="CM23" s="21"/>
      <c r="CN23" s="21"/>
      <c r="CO23" s="21"/>
      <c r="CP23" s="21"/>
      <c r="CQ23" s="21"/>
      <c r="CR23" s="21"/>
      <c r="CS23" s="21"/>
      <c r="CT23" s="21"/>
      <c r="CU23" s="21"/>
      <c r="CV23" s="21"/>
      <c r="CW23" s="21"/>
      <c r="CX23" s="21"/>
      <c r="CY23" s="21"/>
      <c r="CZ23" s="21"/>
      <c r="DA23" s="21"/>
      <c r="DB23" s="21"/>
      <c r="DC23" s="21"/>
      <c r="DD23" s="21"/>
      <c r="DE23" s="21"/>
      <c r="DF23" s="21"/>
      <c r="DG23" s="21"/>
      <c r="DH23" s="21"/>
      <c r="DI23" s="21"/>
      <c r="DJ23" s="21"/>
      <c r="DK23" s="21"/>
      <c r="DL23" s="21"/>
      <c r="DM23" s="21"/>
      <c r="DN23" s="21"/>
      <c r="DO23" s="21"/>
      <c r="DP23" s="21"/>
      <c r="DQ23" s="21"/>
      <c r="DR23" s="21"/>
      <c r="DS23" s="21"/>
      <c r="DT23" s="21"/>
      <c r="DU23" s="21"/>
      <c r="DV23" s="21"/>
      <c r="DW23" s="21"/>
      <c r="DX23" s="21"/>
      <c r="DY23" s="21"/>
      <c r="DZ23" s="21"/>
      <c r="EA23" s="21"/>
      <c r="EB23" s="21"/>
      <c r="EC23" s="21"/>
      <c r="ED23" s="21"/>
      <c r="EE23" s="21"/>
      <c r="EF23" s="21"/>
      <c r="EG23" s="21"/>
      <c r="EH23" s="21"/>
      <c r="EI23" s="21"/>
      <c r="EJ23" s="21"/>
      <c r="EK23" s="21"/>
      <c r="EL23" s="21"/>
      <c r="EM23" s="21"/>
      <c r="EN23" s="21"/>
      <c r="EO23" s="21"/>
      <c r="EP23" s="21"/>
      <c r="EQ23" s="21"/>
      <c r="ER23" s="21"/>
      <c r="ES23" s="21"/>
      <c r="ET23" s="21"/>
      <c r="EU23" s="21"/>
      <c r="EV23" s="21"/>
      <c r="EW23" s="21"/>
      <c r="EX23" s="21"/>
      <c r="EY23" s="21"/>
      <c r="EZ23" s="21"/>
      <c r="FA23" s="21"/>
      <c r="FB23" s="21"/>
      <c r="FC23" s="21"/>
      <c r="FD23" s="21"/>
      <c r="FE23" s="21"/>
      <c r="FF23" s="21"/>
      <c r="FG23" s="21"/>
      <c r="FH23" s="21"/>
      <c r="FI23" s="21"/>
      <c r="FJ23" s="21"/>
      <c r="FK23" s="21"/>
      <c r="FL23" s="21"/>
      <c r="FM23" s="21"/>
      <c r="FN23" s="21"/>
      <c r="FO23" s="21"/>
      <c r="FP23" s="21"/>
      <c r="FQ23" s="21"/>
      <c r="FR23" s="21"/>
      <c r="FS23" s="21"/>
      <c r="FT23" s="21"/>
      <c r="FU23" s="21"/>
      <c r="FV23" s="21"/>
      <c r="FW23" s="21"/>
      <c r="FX23" s="21"/>
      <c r="FY23" s="21"/>
      <c r="FZ23" s="21"/>
      <c r="GA23" s="21"/>
      <c r="GB23" s="21"/>
      <c r="GC23" s="21"/>
      <c r="GD23" s="21"/>
      <c r="GE23" s="21"/>
      <c r="GF23" s="21"/>
      <c r="GG23" s="21"/>
      <c r="GH23" s="21"/>
      <c r="GI23" s="21"/>
      <c r="GJ23" s="21"/>
      <c r="GK23" s="21"/>
      <c r="GL23" s="21"/>
      <c r="GM23" s="21"/>
      <c r="GN23" s="21"/>
      <c r="GO23" s="21"/>
      <c r="GP23" s="21"/>
      <c r="GQ23" s="21"/>
      <c r="GR23" s="21"/>
      <c r="GS23" s="21"/>
      <c r="GT23" s="21"/>
      <c r="GU23" s="21"/>
      <c r="GV23" s="21"/>
      <c r="GW23" s="21"/>
      <c r="GX23" s="21"/>
      <c r="GY23" s="21"/>
      <c r="GZ23" s="21"/>
      <c r="HA23" s="21"/>
      <c r="HB23" s="21"/>
      <c r="HC23" s="21"/>
      <c r="HD23" s="21"/>
      <c r="HE23" s="21"/>
      <c r="HF23" s="21"/>
      <c r="HG23" s="21"/>
      <c r="HH23" s="21"/>
      <c r="HI23" s="21"/>
      <c r="HJ23" s="21"/>
      <c r="HK23" s="21"/>
      <c r="HL23" s="21"/>
      <c r="HM23" s="21"/>
      <c r="HN23" s="21"/>
      <c r="HO23" s="21"/>
      <c r="HP23" s="21"/>
      <c r="HQ23" s="21"/>
      <c r="HR23" s="21"/>
      <c r="HS23" s="21"/>
      <c r="HT23" s="21"/>
      <c r="HU23" s="21"/>
      <c r="HV23" s="21"/>
      <c r="HW23" s="21"/>
      <c r="HX23" s="21"/>
      <c r="HY23" s="21"/>
      <c r="HZ23" s="21"/>
      <c r="IA23" s="21"/>
      <c r="IB23" s="21"/>
      <c r="IC23" s="21"/>
      <c r="ID23" s="21"/>
      <c r="IE23" s="21"/>
      <c r="IF23" s="21"/>
      <c r="IG23" s="21"/>
      <c r="IH23" s="21"/>
      <c r="II23" s="21"/>
      <c r="IJ23" s="21"/>
      <c r="IK23" s="21"/>
      <c r="IL23" s="21"/>
      <c r="IM23" s="21"/>
      <c r="IN23" s="21"/>
      <c r="IO23" s="21"/>
      <c r="IP23" s="21"/>
      <c r="IQ23" s="21"/>
      <c r="IR23" s="21"/>
      <c r="IS23" s="21"/>
      <c r="IT23" s="21"/>
      <c r="IU23" s="21"/>
    </row>
    <row r="24" spans="1:255" ht="14.25" customHeight="1">
      <c r="A24" s="85" t="s">
        <v>266</v>
      </c>
      <c r="B24" s="56" t="s">
        <v>262</v>
      </c>
      <c r="C24" s="69">
        <v>0</v>
      </c>
      <c r="D24" s="70">
        <v>0</v>
      </c>
      <c r="E24" s="70">
        <v>0</v>
      </c>
      <c r="F24" s="70">
        <v>0</v>
      </c>
      <c r="G24" s="70">
        <v>52772110</v>
      </c>
      <c r="H24" s="70">
        <v>0</v>
      </c>
      <c r="I24" s="74">
        <v>0</v>
      </c>
      <c r="J24" s="21"/>
      <c r="K24" s="21"/>
      <c r="L24" s="21"/>
      <c r="M24" s="21"/>
      <c r="N24" s="21"/>
      <c r="O24" s="21"/>
      <c r="P24" s="21"/>
      <c r="Q24" s="21"/>
      <c r="R24" s="21"/>
      <c r="S24" s="21"/>
      <c r="T24" s="21"/>
      <c r="U24" s="21"/>
      <c r="V24" s="21"/>
      <c r="W24" s="21"/>
      <c r="X24" s="21"/>
      <c r="Y24" s="21"/>
      <c r="Z24" s="21"/>
      <c r="AA24" s="21"/>
      <c r="AB24" s="21"/>
      <c r="AC24" s="21"/>
      <c r="AD24" s="21"/>
      <c r="AE24" s="21"/>
      <c r="AF24" s="21"/>
      <c r="AG24" s="21"/>
      <c r="AH24" s="21"/>
      <c r="AI24" s="21"/>
      <c r="AJ24" s="21"/>
      <c r="AK24" s="21"/>
      <c r="AL24" s="21"/>
      <c r="AM24" s="21"/>
      <c r="AN24" s="21"/>
      <c r="AO24" s="21"/>
      <c r="AP24" s="21"/>
      <c r="AQ24" s="21"/>
      <c r="AR24" s="21"/>
      <c r="AS24" s="21"/>
      <c r="AT24" s="21"/>
      <c r="AU24" s="21"/>
      <c r="AV24" s="21"/>
      <c r="AW24" s="21"/>
      <c r="AX24" s="21"/>
      <c r="AY24" s="21"/>
      <c r="AZ24" s="21"/>
      <c r="BA24" s="21"/>
      <c r="BB24" s="21"/>
      <c r="BC24" s="21"/>
      <c r="BD24" s="21"/>
      <c r="BE24" s="21"/>
      <c r="BF24" s="21"/>
      <c r="BG24" s="21"/>
      <c r="BH24" s="21"/>
      <c r="BI24" s="21"/>
      <c r="BJ24" s="21"/>
      <c r="BK24" s="21"/>
      <c r="BL24" s="21"/>
      <c r="BM24" s="21"/>
      <c r="BN24" s="21"/>
      <c r="BO24" s="21"/>
      <c r="BP24" s="21"/>
      <c r="BQ24" s="21"/>
      <c r="BR24" s="21"/>
      <c r="BS24" s="21"/>
      <c r="BT24" s="21"/>
      <c r="BU24" s="21"/>
      <c r="BV24" s="21"/>
      <c r="BW24" s="21"/>
      <c r="BX24" s="21"/>
      <c r="BY24" s="21"/>
      <c r="BZ24" s="21"/>
      <c r="CA24" s="21"/>
      <c r="CB24" s="21"/>
      <c r="CC24" s="21"/>
      <c r="CD24" s="21"/>
      <c r="CE24" s="21"/>
      <c r="CF24" s="21"/>
      <c r="CG24" s="21"/>
      <c r="CH24" s="21"/>
      <c r="CI24" s="21"/>
      <c r="CJ24" s="21"/>
      <c r="CK24" s="21"/>
      <c r="CL24" s="21"/>
      <c r="CM24" s="21"/>
      <c r="CN24" s="21"/>
      <c r="CO24" s="21"/>
      <c r="CP24" s="21"/>
      <c r="CQ24" s="21"/>
      <c r="CR24" s="21"/>
      <c r="CS24" s="21"/>
      <c r="CT24" s="21"/>
      <c r="CU24" s="21"/>
      <c r="CV24" s="21"/>
      <c r="CW24" s="21"/>
      <c r="CX24" s="21"/>
      <c r="CY24" s="21"/>
      <c r="CZ24" s="21"/>
      <c r="DA24" s="21"/>
      <c r="DB24" s="21"/>
      <c r="DC24" s="21"/>
      <c r="DD24" s="21"/>
      <c r="DE24" s="21"/>
      <c r="DF24" s="21"/>
      <c r="DG24" s="21"/>
      <c r="DH24" s="21"/>
      <c r="DI24" s="21"/>
      <c r="DJ24" s="21"/>
      <c r="DK24" s="21"/>
      <c r="DL24" s="21"/>
      <c r="DM24" s="21"/>
      <c r="DN24" s="21"/>
      <c r="DO24" s="21"/>
      <c r="DP24" s="21"/>
      <c r="DQ24" s="21"/>
      <c r="DR24" s="21"/>
      <c r="DS24" s="21"/>
      <c r="DT24" s="21"/>
      <c r="DU24" s="21"/>
      <c r="DV24" s="21"/>
      <c r="DW24" s="21"/>
      <c r="DX24" s="21"/>
      <c r="DY24" s="21"/>
      <c r="DZ24" s="21"/>
      <c r="EA24" s="21"/>
      <c r="EB24" s="21"/>
      <c r="EC24" s="21"/>
      <c r="ED24" s="21"/>
      <c r="EE24" s="21"/>
      <c r="EF24" s="21"/>
      <c r="EG24" s="21"/>
      <c r="EH24" s="21"/>
      <c r="EI24" s="21"/>
      <c r="EJ24" s="21"/>
      <c r="EK24" s="21"/>
      <c r="EL24" s="21"/>
      <c r="EM24" s="21"/>
      <c r="EN24" s="21"/>
      <c r="EO24" s="21"/>
      <c r="EP24" s="21"/>
      <c r="EQ24" s="21"/>
      <c r="ER24" s="21"/>
      <c r="ES24" s="21"/>
      <c r="ET24" s="21"/>
      <c r="EU24" s="21"/>
      <c r="EV24" s="21"/>
      <c r="EW24" s="21"/>
      <c r="EX24" s="21"/>
      <c r="EY24" s="21"/>
      <c r="EZ24" s="21"/>
      <c r="FA24" s="21"/>
      <c r="FB24" s="21"/>
      <c r="FC24" s="21"/>
      <c r="FD24" s="21"/>
      <c r="FE24" s="21"/>
      <c r="FF24" s="21"/>
      <c r="FG24" s="21"/>
      <c r="FH24" s="21"/>
      <c r="FI24" s="21"/>
      <c r="FJ24" s="21"/>
      <c r="FK24" s="21"/>
      <c r="FL24" s="21"/>
      <c r="FM24" s="21"/>
      <c r="FN24" s="21"/>
      <c r="FO24" s="21"/>
      <c r="FP24" s="21"/>
      <c r="FQ24" s="21"/>
      <c r="FR24" s="21"/>
      <c r="FS24" s="21"/>
      <c r="FT24" s="21"/>
      <c r="FU24" s="21"/>
      <c r="FV24" s="21"/>
      <c r="FW24" s="21"/>
      <c r="FX24" s="21"/>
      <c r="FY24" s="21"/>
      <c r="FZ24" s="21"/>
      <c r="GA24" s="21"/>
      <c r="GB24" s="21"/>
      <c r="GC24" s="21"/>
      <c r="GD24" s="21"/>
      <c r="GE24" s="21"/>
      <c r="GF24" s="21"/>
      <c r="GG24" s="21"/>
      <c r="GH24" s="21"/>
      <c r="GI24" s="21"/>
      <c r="GJ24" s="21"/>
      <c r="GK24" s="21"/>
      <c r="GL24" s="21"/>
      <c r="GM24" s="21"/>
      <c r="GN24" s="21"/>
      <c r="GO24" s="21"/>
      <c r="GP24" s="21"/>
      <c r="GQ24" s="21"/>
      <c r="GR24" s="21"/>
      <c r="GS24" s="21"/>
      <c r="GT24" s="21"/>
      <c r="GU24" s="21"/>
      <c r="GV24" s="21"/>
      <c r="GW24" s="21"/>
      <c r="GX24" s="21"/>
      <c r="GY24" s="21"/>
      <c r="GZ24" s="21"/>
      <c r="HA24" s="21"/>
      <c r="HB24" s="21"/>
      <c r="HC24" s="21"/>
      <c r="HD24" s="21"/>
      <c r="HE24" s="21"/>
      <c r="HF24" s="21"/>
      <c r="HG24" s="21"/>
      <c r="HH24" s="21"/>
      <c r="HI24" s="21"/>
      <c r="HJ24" s="21"/>
      <c r="HK24" s="21"/>
      <c r="HL24" s="21"/>
      <c r="HM24" s="21"/>
      <c r="HN24" s="21"/>
      <c r="HO24" s="21"/>
      <c r="HP24" s="21"/>
      <c r="HQ24" s="21"/>
      <c r="HR24" s="21"/>
      <c r="HS24" s="21"/>
      <c r="HT24" s="21"/>
      <c r="HU24" s="21"/>
      <c r="HV24" s="21"/>
      <c r="HW24" s="21"/>
      <c r="HX24" s="21"/>
      <c r="HY24" s="21"/>
      <c r="HZ24" s="21"/>
      <c r="IA24" s="21"/>
      <c r="IB24" s="21"/>
      <c r="IC24" s="21"/>
      <c r="ID24" s="21"/>
      <c r="IE24" s="21"/>
      <c r="IF24" s="21"/>
      <c r="IG24" s="21"/>
      <c r="IH24" s="21"/>
      <c r="II24" s="21"/>
      <c r="IJ24" s="21"/>
      <c r="IK24" s="21"/>
      <c r="IL24" s="21"/>
      <c r="IM24" s="21"/>
      <c r="IN24" s="21"/>
      <c r="IO24" s="21"/>
      <c r="IP24" s="21"/>
      <c r="IQ24" s="21"/>
      <c r="IR24" s="21"/>
      <c r="IS24" s="21"/>
      <c r="IT24" s="21"/>
      <c r="IU24" s="21"/>
    </row>
    <row r="25" spans="1:255" ht="14.25" customHeight="1">
      <c r="A25" s="85"/>
      <c r="B25" s="56" t="s">
        <v>264</v>
      </c>
      <c r="C25" s="69">
        <v>10234360</v>
      </c>
      <c r="D25" s="70">
        <v>30695450</v>
      </c>
      <c r="E25" s="70">
        <v>15347730</v>
      </c>
      <c r="F25" s="70">
        <v>15347720</v>
      </c>
      <c r="G25" s="70">
        <v>163714470</v>
      </c>
      <c r="H25" s="70">
        <v>81859310</v>
      </c>
      <c r="I25" s="74">
        <v>81855160</v>
      </c>
      <c r="J25" s="21"/>
      <c r="K25" s="21"/>
      <c r="L25" s="21"/>
      <c r="M25" s="21"/>
      <c r="N25" s="21"/>
      <c r="O25" s="21"/>
      <c r="P25" s="21"/>
      <c r="Q25" s="21"/>
      <c r="R25" s="21"/>
      <c r="S25" s="21"/>
      <c r="T25" s="21"/>
      <c r="U25" s="21"/>
      <c r="V25" s="21"/>
      <c r="W25" s="21"/>
      <c r="X25" s="21"/>
      <c r="Y25" s="21"/>
      <c r="Z25" s="21"/>
      <c r="AA25" s="21"/>
      <c r="AB25" s="21"/>
      <c r="AC25" s="21"/>
      <c r="AD25" s="21"/>
      <c r="AE25" s="21"/>
      <c r="AF25" s="21"/>
      <c r="AG25" s="21"/>
      <c r="AH25" s="21"/>
      <c r="AI25" s="21"/>
      <c r="AJ25" s="21"/>
      <c r="AK25" s="21"/>
      <c r="AL25" s="21"/>
      <c r="AM25" s="21"/>
      <c r="AN25" s="21"/>
      <c r="AO25" s="21"/>
      <c r="AP25" s="21"/>
      <c r="AQ25" s="21"/>
      <c r="AR25" s="21"/>
      <c r="AS25" s="21"/>
      <c r="AT25" s="21"/>
      <c r="AU25" s="21"/>
      <c r="AV25" s="21"/>
      <c r="AW25" s="21"/>
      <c r="AX25" s="21"/>
      <c r="AY25" s="21"/>
      <c r="AZ25" s="21"/>
      <c r="BA25" s="21"/>
      <c r="BB25" s="21"/>
      <c r="BC25" s="21"/>
      <c r="BD25" s="21"/>
      <c r="BE25" s="21"/>
      <c r="BF25" s="21"/>
      <c r="BG25" s="21"/>
      <c r="BH25" s="21"/>
      <c r="BI25" s="21"/>
      <c r="BJ25" s="21"/>
      <c r="BK25" s="21"/>
      <c r="BL25" s="21"/>
      <c r="BM25" s="21"/>
      <c r="BN25" s="21"/>
      <c r="BO25" s="21"/>
      <c r="BP25" s="21"/>
      <c r="BQ25" s="21"/>
      <c r="BR25" s="21"/>
      <c r="BS25" s="21"/>
      <c r="BT25" s="21"/>
      <c r="BU25" s="21"/>
      <c r="BV25" s="21"/>
      <c r="BW25" s="21"/>
      <c r="BX25" s="21"/>
      <c r="BY25" s="21"/>
      <c r="BZ25" s="21"/>
      <c r="CA25" s="21"/>
      <c r="CB25" s="21"/>
      <c r="CC25" s="21"/>
      <c r="CD25" s="21"/>
      <c r="CE25" s="21"/>
      <c r="CF25" s="21"/>
      <c r="CG25" s="21"/>
      <c r="CH25" s="21"/>
      <c r="CI25" s="21"/>
      <c r="CJ25" s="21"/>
      <c r="CK25" s="21"/>
      <c r="CL25" s="21"/>
      <c r="CM25" s="21"/>
      <c r="CN25" s="21"/>
      <c r="CO25" s="21"/>
      <c r="CP25" s="21"/>
      <c r="CQ25" s="21"/>
      <c r="CR25" s="21"/>
      <c r="CS25" s="21"/>
      <c r="CT25" s="21"/>
      <c r="CU25" s="21"/>
      <c r="CV25" s="21"/>
      <c r="CW25" s="21"/>
      <c r="CX25" s="21"/>
      <c r="CY25" s="21"/>
      <c r="CZ25" s="21"/>
      <c r="DA25" s="21"/>
      <c r="DB25" s="21"/>
      <c r="DC25" s="21"/>
      <c r="DD25" s="21"/>
      <c r="DE25" s="21"/>
      <c r="DF25" s="21"/>
      <c r="DG25" s="21"/>
      <c r="DH25" s="21"/>
      <c r="DI25" s="21"/>
      <c r="DJ25" s="21"/>
      <c r="DK25" s="21"/>
      <c r="DL25" s="21"/>
      <c r="DM25" s="21"/>
      <c r="DN25" s="21"/>
      <c r="DO25" s="21"/>
      <c r="DP25" s="21"/>
      <c r="DQ25" s="21"/>
      <c r="DR25" s="21"/>
      <c r="DS25" s="21"/>
      <c r="DT25" s="21"/>
      <c r="DU25" s="21"/>
      <c r="DV25" s="21"/>
      <c r="DW25" s="21"/>
      <c r="DX25" s="21"/>
      <c r="DY25" s="21"/>
      <c r="DZ25" s="21"/>
      <c r="EA25" s="21"/>
      <c r="EB25" s="21"/>
      <c r="EC25" s="21"/>
      <c r="ED25" s="21"/>
      <c r="EE25" s="21"/>
      <c r="EF25" s="21"/>
      <c r="EG25" s="21"/>
      <c r="EH25" s="21"/>
      <c r="EI25" s="21"/>
      <c r="EJ25" s="21"/>
      <c r="EK25" s="21"/>
      <c r="EL25" s="21"/>
      <c r="EM25" s="21"/>
      <c r="EN25" s="21"/>
      <c r="EO25" s="21"/>
      <c r="EP25" s="21"/>
      <c r="EQ25" s="21"/>
      <c r="ER25" s="21"/>
      <c r="ES25" s="21"/>
      <c r="ET25" s="21"/>
      <c r="EU25" s="21"/>
      <c r="EV25" s="21"/>
      <c r="EW25" s="21"/>
      <c r="EX25" s="21"/>
      <c r="EY25" s="21"/>
      <c r="EZ25" s="21"/>
      <c r="FA25" s="21"/>
      <c r="FB25" s="21"/>
      <c r="FC25" s="21"/>
      <c r="FD25" s="21"/>
      <c r="FE25" s="21"/>
      <c r="FF25" s="21"/>
      <c r="FG25" s="21"/>
      <c r="FH25" s="21"/>
      <c r="FI25" s="21"/>
      <c r="FJ25" s="21"/>
      <c r="FK25" s="21"/>
      <c r="FL25" s="21"/>
      <c r="FM25" s="21"/>
      <c r="FN25" s="21"/>
      <c r="FO25" s="21"/>
      <c r="FP25" s="21"/>
      <c r="FQ25" s="21"/>
      <c r="FR25" s="21"/>
      <c r="FS25" s="21"/>
      <c r="FT25" s="21"/>
      <c r="FU25" s="21"/>
      <c r="FV25" s="21"/>
      <c r="FW25" s="21"/>
      <c r="FX25" s="21"/>
      <c r="FY25" s="21"/>
      <c r="FZ25" s="21"/>
      <c r="GA25" s="21"/>
      <c r="GB25" s="21"/>
      <c r="GC25" s="21"/>
      <c r="GD25" s="21"/>
      <c r="GE25" s="21"/>
      <c r="GF25" s="21"/>
      <c r="GG25" s="21"/>
      <c r="GH25" s="21"/>
      <c r="GI25" s="21"/>
      <c r="GJ25" s="21"/>
      <c r="GK25" s="21"/>
      <c r="GL25" s="21"/>
      <c r="GM25" s="21"/>
      <c r="GN25" s="21"/>
      <c r="GO25" s="21"/>
      <c r="GP25" s="21"/>
      <c r="GQ25" s="21"/>
      <c r="GR25" s="21"/>
      <c r="GS25" s="21"/>
      <c r="GT25" s="21"/>
      <c r="GU25" s="21"/>
      <c r="GV25" s="21"/>
      <c r="GW25" s="21"/>
      <c r="GX25" s="21"/>
      <c r="GY25" s="21"/>
      <c r="GZ25" s="21"/>
      <c r="HA25" s="21"/>
      <c r="HB25" s="21"/>
      <c r="HC25" s="21"/>
      <c r="HD25" s="21"/>
      <c r="HE25" s="21"/>
      <c r="HF25" s="21"/>
      <c r="HG25" s="21"/>
      <c r="HH25" s="21"/>
      <c r="HI25" s="21"/>
      <c r="HJ25" s="21"/>
      <c r="HK25" s="21"/>
      <c r="HL25" s="21"/>
      <c r="HM25" s="21"/>
      <c r="HN25" s="21"/>
      <c r="HO25" s="21"/>
      <c r="HP25" s="21"/>
      <c r="HQ25" s="21"/>
      <c r="HR25" s="21"/>
      <c r="HS25" s="21"/>
      <c r="HT25" s="21"/>
      <c r="HU25" s="21"/>
      <c r="HV25" s="21"/>
      <c r="HW25" s="21"/>
      <c r="HX25" s="21"/>
      <c r="HY25" s="21"/>
      <c r="HZ25" s="21"/>
      <c r="IA25" s="21"/>
      <c r="IB25" s="21"/>
      <c r="IC25" s="21"/>
      <c r="ID25" s="21"/>
      <c r="IE25" s="21"/>
      <c r="IF25" s="21"/>
      <c r="IG25" s="21"/>
      <c r="IH25" s="21"/>
      <c r="II25" s="21"/>
      <c r="IJ25" s="21"/>
      <c r="IK25" s="21"/>
      <c r="IL25" s="21"/>
      <c r="IM25" s="21"/>
      <c r="IN25" s="21"/>
      <c r="IO25" s="21"/>
      <c r="IP25" s="21"/>
      <c r="IQ25" s="21"/>
      <c r="IR25" s="21"/>
      <c r="IS25" s="21"/>
      <c r="IT25" s="21"/>
      <c r="IU25" s="21"/>
    </row>
    <row r="26" spans="1:255" ht="14.25" customHeight="1">
      <c r="A26" s="85"/>
      <c r="B26" s="56" t="s">
        <v>261</v>
      </c>
      <c r="C26" s="69">
        <v>10234360</v>
      </c>
      <c r="D26" s="70">
        <v>30695450</v>
      </c>
      <c r="E26" s="70">
        <v>15347730</v>
      </c>
      <c r="F26" s="70">
        <v>15347720</v>
      </c>
      <c r="G26" s="70">
        <v>216486580</v>
      </c>
      <c r="H26" s="70">
        <v>81859310</v>
      </c>
      <c r="I26" s="74">
        <v>81855160</v>
      </c>
      <c r="J26" s="21"/>
      <c r="K26" s="21"/>
      <c r="L26" s="21"/>
      <c r="M26" s="21"/>
      <c r="N26" s="21"/>
      <c r="O26" s="21"/>
      <c r="P26" s="21"/>
      <c r="Q26" s="21"/>
      <c r="R26" s="21"/>
      <c r="S26" s="21"/>
      <c r="T26" s="21"/>
      <c r="U26" s="21"/>
      <c r="V26" s="21"/>
      <c r="W26" s="21"/>
      <c r="X26" s="21"/>
      <c r="Y26" s="21"/>
      <c r="Z26" s="21"/>
      <c r="AA26" s="21"/>
      <c r="AB26" s="21"/>
      <c r="AC26" s="21"/>
      <c r="AD26" s="21"/>
      <c r="AE26" s="21"/>
      <c r="AF26" s="21"/>
      <c r="AG26" s="21"/>
      <c r="AH26" s="21"/>
      <c r="AI26" s="21"/>
      <c r="AJ26" s="21"/>
      <c r="AK26" s="21"/>
      <c r="AL26" s="21"/>
      <c r="AM26" s="21"/>
      <c r="AN26" s="21"/>
      <c r="AO26" s="21"/>
      <c r="AP26" s="21"/>
      <c r="AQ26" s="21"/>
      <c r="AR26" s="21"/>
      <c r="AS26" s="21"/>
      <c r="AT26" s="21"/>
      <c r="AU26" s="21"/>
      <c r="AV26" s="21"/>
      <c r="AW26" s="21"/>
      <c r="AX26" s="21"/>
      <c r="AY26" s="21"/>
      <c r="AZ26" s="21"/>
      <c r="BA26" s="21"/>
      <c r="BB26" s="21"/>
      <c r="BC26" s="21"/>
      <c r="BD26" s="21"/>
      <c r="BE26" s="21"/>
      <c r="BF26" s="21"/>
      <c r="BG26" s="21"/>
      <c r="BH26" s="21"/>
      <c r="BI26" s="21"/>
      <c r="BJ26" s="21"/>
      <c r="BK26" s="21"/>
      <c r="BL26" s="21"/>
      <c r="BM26" s="21"/>
      <c r="BN26" s="21"/>
      <c r="BO26" s="21"/>
      <c r="BP26" s="21"/>
      <c r="BQ26" s="21"/>
      <c r="BR26" s="21"/>
      <c r="BS26" s="21"/>
      <c r="BT26" s="21"/>
      <c r="BU26" s="21"/>
      <c r="BV26" s="21"/>
      <c r="BW26" s="21"/>
      <c r="BX26" s="21"/>
      <c r="BY26" s="21"/>
      <c r="BZ26" s="21"/>
      <c r="CA26" s="21"/>
      <c r="CB26" s="21"/>
      <c r="CC26" s="21"/>
      <c r="CD26" s="21"/>
      <c r="CE26" s="21"/>
      <c r="CF26" s="21"/>
      <c r="CG26" s="21"/>
      <c r="CH26" s="21"/>
      <c r="CI26" s="21"/>
      <c r="CJ26" s="21"/>
      <c r="CK26" s="21"/>
      <c r="CL26" s="21"/>
      <c r="CM26" s="21"/>
      <c r="CN26" s="21"/>
      <c r="CO26" s="21"/>
      <c r="CP26" s="21"/>
      <c r="CQ26" s="21"/>
      <c r="CR26" s="21"/>
      <c r="CS26" s="21"/>
      <c r="CT26" s="21"/>
      <c r="CU26" s="21"/>
      <c r="CV26" s="21"/>
      <c r="CW26" s="21"/>
      <c r="CX26" s="21"/>
      <c r="CY26" s="21"/>
      <c r="CZ26" s="21"/>
      <c r="DA26" s="21"/>
      <c r="DB26" s="21"/>
      <c r="DC26" s="21"/>
      <c r="DD26" s="21"/>
      <c r="DE26" s="21"/>
      <c r="DF26" s="21"/>
      <c r="DG26" s="21"/>
      <c r="DH26" s="21"/>
      <c r="DI26" s="21"/>
      <c r="DJ26" s="21"/>
      <c r="DK26" s="21"/>
      <c r="DL26" s="21"/>
      <c r="DM26" s="21"/>
      <c r="DN26" s="21"/>
      <c r="DO26" s="21"/>
      <c r="DP26" s="21"/>
      <c r="DQ26" s="21"/>
      <c r="DR26" s="21"/>
      <c r="DS26" s="21"/>
      <c r="DT26" s="21"/>
      <c r="DU26" s="21"/>
      <c r="DV26" s="21"/>
      <c r="DW26" s="21"/>
      <c r="DX26" s="21"/>
      <c r="DY26" s="21"/>
      <c r="DZ26" s="21"/>
      <c r="EA26" s="21"/>
      <c r="EB26" s="21"/>
      <c r="EC26" s="21"/>
      <c r="ED26" s="21"/>
      <c r="EE26" s="21"/>
      <c r="EF26" s="21"/>
      <c r="EG26" s="21"/>
      <c r="EH26" s="21"/>
      <c r="EI26" s="21"/>
      <c r="EJ26" s="21"/>
      <c r="EK26" s="21"/>
      <c r="EL26" s="21"/>
      <c r="EM26" s="21"/>
      <c r="EN26" s="21"/>
      <c r="EO26" s="21"/>
      <c r="EP26" s="21"/>
      <c r="EQ26" s="21"/>
      <c r="ER26" s="21"/>
      <c r="ES26" s="21"/>
      <c r="ET26" s="21"/>
      <c r="EU26" s="21"/>
      <c r="EV26" s="21"/>
      <c r="EW26" s="21"/>
      <c r="EX26" s="21"/>
      <c r="EY26" s="21"/>
      <c r="EZ26" s="21"/>
      <c r="FA26" s="21"/>
      <c r="FB26" s="21"/>
      <c r="FC26" s="21"/>
      <c r="FD26" s="21"/>
      <c r="FE26" s="21"/>
      <c r="FF26" s="21"/>
      <c r="FG26" s="21"/>
      <c r="FH26" s="21"/>
      <c r="FI26" s="21"/>
      <c r="FJ26" s="21"/>
      <c r="FK26" s="21"/>
      <c r="FL26" s="21"/>
      <c r="FM26" s="21"/>
      <c r="FN26" s="21"/>
      <c r="FO26" s="21"/>
      <c r="FP26" s="21"/>
      <c r="FQ26" s="21"/>
      <c r="FR26" s="21"/>
      <c r="FS26" s="21"/>
      <c r="FT26" s="21"/>
      <c r="FU26" s="21"/>
      <c r="FV26" s="21"/>
      <c r="FW26" s="21"/>
      <c r="FX26" s="21"/>
      <c r="FY26" s="21"/>
      <c r="FZ26" s="21"/>
      <c r="GA26" s="21"/>
      <c r="GB26" s="21"/>
      <c r="GC26" s="21"/>
      <c r="GD26" s="21"/>
      <c r="GE26" s="21"/>
      <c r="GF26" s="21"/>
      <c r="GG26" s="21"/>
      <c r="GH26" s="21"/>
      <c r="GI26" s="21"/>
      <c r="GJ26" s="21"/>
      <c r="GK26" s="21"/>
      <c r="GL26" s="21"/>
      <c r="GM26" s="21"/>
      <c r="GN26" s="21"/>
      <c r="GO26" s="21"/>
      <c r="GP26" s="21"/>
      <c r="GQ26" s="21"/>
      <c r="GR26" s="21"/>
      <c r="GS26" s="21"/>
      <c r="GT26" s="21"/>
      <c r="GU26" s="21"/>
      <c r="GV26" s="21"/>
      <c r="GW26" s="21"/>
      <c r="GX26" s="21"/>
      <c r="GY26" s="21"/>
      <c r="GZ26" s="21"/>
      <c r="HA26" s="21"/>
      <c r="HB26" s="21"/>
      <c r="HC26" s="21"/>
      <c r="HD26" s="21"/>
      <c r="HE26" s="21"/>
      <c r="HF26" s="21"/>
      <c r="HG26" s="21"/>
      <c r="HH26" s="21"/>
      <c r="HI26" s="21"/>
      <c r="HJ26" s="21"/>
      <c r="HK26" s="21"/>
      <c r="HL26" s="21"/>
      <c r="HM26" s="21"/>
      <c r="HN26" s="21"/>
      <c r="HO26" s="21"/>
      <c r="HP26" s="21"/>
      <c r="HQ26" s="21"/>
      <c r="HR26" s="21"/>
      <c r="HS26" s="21"/>
      <c r="HT26" s="21"/>
      <c r="HU26" s="21"/>
      <c r="HV26" s="21"/>
      <c r="HW26" s="21"/>
      <c r="HX26" s="21"/>
      <c r="HY26" s="21"/>
      <c r="HZ26" s="21"/>
      <c r="IA26" s="21"/>
      <c r="IB26" s="21"/>
      <c r="IC26" s="21"/>
      <c r="ID26" s="21"/>
      <c r="IE26" s="21"/>
      <c r="IF26" s="21"/>
      <c r="IG26" s="21"/>
      <c r="IH26" s="21"/>
      <c r="II26" s="21"/>
      <c r="IJ26" s="21"/>
      <c r="IK26" s="21"/>
      <c r="IL26" s="21"/>
      <c r="IM26" s="21"/>
      <c r="IN26" s="21"/>
      <c r="IO26" s="21"/>
      <c r="IP26" s="21"/>
      <c r="IQ26" s="21"/>
      <c r="IR26" s="21"/>
      <c r="IS26" s="21"/>
      <c r="IT26" s="21"/>
      <c r="IU26" s="21"/>
    </row>
    <row r="27" spans="1:255" ht="14.25" customHeight="1">
      <c r="A27" s="85" t="s">
        <v>270</v>
      </c>
      <c r="B27" s="56" t="s">
        <v>262</v>
      </c>
      <c r="C27" s="69">
        <v>0</v>
      </c>
      <c r="D27" s="70">
        <v>0</v>
      </c>
      <c r="E27" s="70">
        <v>0</v>
      </c>
      <c r="F27" s="70">
        <v>0</v>
      </c>
      <c r="G27" s="70">
        <v>16871660</v>
      </c>
      <c r="H27" s="70">
        <v>0</v>
      </c>
      <c r="I27" s="74">
        <v>0</v>
      </c>
      <c r="J27" s="21"/>
      <c r="K27" s="21"/>
      <c r="L27" s="21"/>
      <c r="M27" s="21"/>
      <c r="N27" s="21"/>
      <c r="O27" s="21"/>
      <c r="P27" s="21"/>
      <c r="Q27" s="21"/>
      <c r="R27" s="21"/>
      <c r="S27" s="21"/>
      <c r="T27" s="21"/>
      <c r="U27" s="21"/>
      <c r="V27" s="21"/>
      <c r="W27" s="21"/>
      <c r="X27" s="21"/>
      <c r="Y27" s="21"/>
      <c r="Z27" s="21"/>
      <c r="AA27" s="21"/>
      <c r="AB27" s="21"/>
      <c r="AC27" s="21"/>
      <c r="AD27" s="21"/>
      <c r="AE27" s="21"/>
      <c r="AF27" s="21"/>
      <c r="AG27" s="21"/>
      <c r="AH27" s="21"/>
      <c r="AI27" s="21"/>
      <c r="AJ27" s="21"/>
      <c r="AK27" s="21"/>
      <c r="AL27" s="21"/>
      <c r="AM27" s="21"/>
      <c r="AN27" s="21"/>
      <c r="AO27" s="21"/>
      <c r="AP27" s="21"/>
      <c r="AQ27" s="21"/>
      <c r="AR27" s="21"/>
      <c r="AS27" s="21"/>
      <c r="AT27" s="21"/>
      <c r="AU27" s="21"/>
      <c r="AV27" s="21"/>
      <c r="AW27" s="21"/>
      <c r="AX27" s="21"/>
      <c r="AY27" s="21"/>
      <c r="AZ27" s="21"/>
      <c r="BA27" s="21"/>
      <c r="BB27" s="21"/>
      <c r="BC27" s="21"/>
      <c r="BD27" s="21"/>
      <c r="BE27" s="21"/>
      <c r="BF27" s="21"/>
      <c r="BG27" s="21"/>
      <c r="BH27" s="21"/>
      <c r="BI27" s="21"/>
      <c r="BJ27" s="21"/>
      <c r="BK27" s="21"/>
      <c r="BL27" s="21"/>
      <c r="BM27" s="21"/>
      <c r="BN27" s="21"/>
      <c r="BO27" s="21"/>
      <c r="BP27" s="21"/>
      <c r="BQ27" s="21"/>
      <c r="BR27" s="21"/>
      <c r="BS27" s="21"/>
      <c r="BT27" s="21"/>
      <c r="BU27" s="21"/>
      <c r="BV27" s="21"/>
      <c r="BW27" s="21"/>
      <c r="BX27" s="21"/>
      <c r="BY27" s="21"/>
      <c r="BZ27" s="21"/>
      <c r="CA27" s="21"/>
      <c r="CB27" s="21"/>
      <c r="CC27" s="21"/>
      <c r="CD27" s="21"/>
      <c r="CE27" s="21"/>
      <c r="CF27" s="21"/>
      <c r="CG27" s="21"/>
      <c r="CH27" s="21"/>
      <c r="CI27" s="21"/>
      <c r="CJ27" s="21"/>
      <c r="CK27" s="21"/>
      <c r="CL27" s="21"/>
      <c r="CM27" s="21"/>
      <c r="CN27" s="21"/>
      <c r="CO27" s="21"/>
      <c r="CP27" s="21"/>
      <c r="CQ27" s="21"/>
      <c r="CR27" s="21"/>
      <c r="CS27" s="21"/>
      <c r="CT27" s="21"/>
      <c r="CU27" s="21"/>
      <c r="CV27" s="21"/>
      <c r="CW27" s="21"/>
      <c r="CX27" s="21"/>
      <c r="CY27" s="21"/>
      <c r="CZ27" s="21"/>
      <c r="DA27" s="21"/>
      <c r="DB27" s="21"/>
      <c r="DC27" s="21"/>
      <c r="DD27" s="21"/>
      <c r="DE27" s="21"/>
      <c r="DF27" s="21"/>
      <c r="DG27" s="21"/>
      <c r="DH27" s="21"/>
      <c r="DI27" s="21"/>
      <c r="DJ27" s="21"/>
      <c r="DK27" s="21"/>
      <c r="DL27" s="21"/>
      <c r="DM27" s="21"/>
      <c r="DN27" s="21"/>
      <c r="DO27" s="21"/>
      <c r="DP27" s="21"/>
      <c r="DQ27" s="21"/>
      <c r="DR27" s="21"/>
      <c r="DS27" s="21"/>
      <c r="DT27" s="21"/>
      <c r="DU27" s="21"/>
      <c r="DV27" s="21"/>
      <c r="DW27" s="21"/>
      <c r="DX27" s="21"/>
      <c r="DY27" s="21"/>
      <c r="DZ27" s="21"/>
      <c r="EA27" s="21"/>
      <c r="EB27" s="21"/>
      <c r="EC27" s="21"/>
      <c r="ED27" s="21"/>
      <c r="EE27" s="21"/>
      <c r="EF27" s="21"/>
      <c r="EG27" s="21"/>
      <c r="EH27" s="21"/>
      <c r="EI27" s="21"/>
      <c r="EJ27" s="21"/>
      <c r="EK27" s="21"/>
      <c r="EL27" s="21"/>
      <c r="EM27" s="21"/>
      <c r="EN27" s="21"/>
      <c r="EO27" s="21"/>
      <c r="EP27" s="21"/>
      <c r="EQ27" s="21"/>
      <c r="ER27" s="21"/>
      <c r="ES27" s="21"/>
      <c r="ET27" s="21"/>
      <c r="EU27" s="21"/>
      <c r="EV27" s="21"/>
      <c r="EW27" s="21"/>
      <c r="EX27" s="21"/>
      <c r="EY27" s="21"/>
      <c r="EZ27" s="21"/>
      <c r="FA27" s="21"/>
      <c r="FB27" s="21"/>
      <c r="FC27" s="21"/>
      <c r="FD27" s="21"/>
      <c r="FE27" s="21"/>
      <c r="FF27" s="21"/>
      <c r="FG27" s="21"/>
      <c r="FH27" s="21"/>
      <c r="FI27" s="21"/>
      <c r="FJ27" s="21"/>
      <c r="FK27" s="21"/>
      <c r="FL27" s="21"/>
      <c r="FM27" s="21"/>
      <c r="FN27" s="21"/>
      <c r="FO27" s="21"/>
      <c r="FP27" s="21"/>
      <c r="FQ27" s="21"/>
      <c r="FR27" s="21"/>
      <c r="FS27" s="21"/>
      <c r="FT27" s="21"/>
      <c r="FU27" s="21"/>
      <c r="FV27" s="21"/>
      <c r="FW27" s="21"/>
      <c r="FX27" s="21"/>
      <c r="FY27" s="21"/>
      <c r="FZ27" s="21"/>
      <c r="GA27" s="21"/>
      <c r="GB27" s="21"/>
      <c r="GC27" s="21"/>
      <c r="GD27" s="21"/>
      <c r="GE27" s="21"/>
      <c r="GF27" s="21"/>
      <c r="GG27" s="21"/>
      <c r="GH27" s="21"/>
      <c r="GI27" s="21"/>
      <c r="GJ27" s="21"/>
      <c r="GK27" s="21"/>
      <c r="GL27" s="21"/>
      <c r="GM27" s="21"/>
      <c r="GN27" s="21"/>
      <c r="GO27" s="21"/>
      <c r="GP27" s="21"/>
      <c r="GQ27" s="21"/>
      <c r="GR27" s="21"/>
      <c r="GS27" s="21"/>
      <c r="GT27" s="21"/>
      <c r="GU27" s="21"/>
      <c r="GV27" s="21"/>
      <c r="GW27" s="21"/>
      <c r="GX27" s="21"/>
      <c r="GY27" s="21"/>
      <c r="GZ27" s="21"/>
      <c r="HA27" s="21"/>
      <c r="HB27" s="21"/>
      <c r="HC27" s="21"/>
      <c r="HD27" s="21"/>
      <c r="HE27" s="21"/>
      <c r="HF27" s="21"/>
      <c r="HG27" s="21"/>
      <c r="HH27" s="21"/>
      <c r="HI27" s="21"/>
      <c r="HJ27" s="21"/>
      <c r="HK27" s="21"/>
      <c r="HL27" s="21"/>
      <c r="HM27" s="21"/>
      <c r="HN27" s="21"/>
      <c r="HO27" s="21"/>
      <c r="HP27" s="21"/>
      <c r="HQ27" s="21"/>
      <c r="HR27" s="21"/>
      <c r="HS27" s="21"/>
      <c r="HT27" s="21"/>
      <c r="HU27" s="21"/>
      <c r="HV27" s="21"/>
      <c r="HW27" s="21"/>
      <c r="HX27" s="21"/>
      <c r="HY27" s="21"/>
      <c r="HZ27" s="21"/>
      <c r="IA27" s="21"/>
      <c r="IB27" s="21"/>
      <c r="IC27" s="21"/>
      <c r="ID27" s="21"/>
      <c r="IE27" s="21"/>
      <c r="IF27" s="21"/>
      <c r="IG27" s="21"/>
      <c r="IH27" s="21"/>
      <c r="II27" s="21"/>
      <c r="IJ27" s="21"/>
      <c r="IK27" s="21"/>
      <c r="IL27" s="21"/>
      <c r="IM27" s="21"/>
      <c r="IN27" s="21"/>
      <c r="IO27" s="21"/>
      <c r="IP27" s="21"/>
      <c r="IQ27" s="21"/>
      <c r="IR27" s="21"/>
      <c r="IS27" s="21"/>
      <c r="IT27" s="21"/>
      <c r="IU27" s="21"/>
    </row>
    <row r="28" spans="1:255" ht="14.25" customHeight="1">
      <c r="A28" s="85"/>
      <c r="B28" s="56" t="s">
        <v>264</v>
      </c>
      <c r="C28" s="69">
        <v>9179400</v>
      </c>
      <c r="D28" s="70">
        <v>27529600</v>
      </c>
      <c r="E28" s="70">
        <v>13764800</v>
      </c>
      <c r="F28" s="70">
        <v>13764800</v>
      </c>
      <c r="G28" s="70">
        <v>146830920</v>
      </c>
      <c r="H28" s="70">
        <v>73417660</v>
      </c>
      <c r="I28" s="74">
        <v>73413260</v>
      </c>
      <c r="J28" s="21"/>
      <c r="K28" s="21"/>
      <c r="L28" s="21"/>
      <c r="M28" s="21"/>
      <c r="N28" s="21"/>
      <c r="O28" s="21"/>
      <c r="P28" s="21"/>
      <c r="Q28" s="21"/>
      <c r="R28" s="21"/>
      <c r="S28" s="21"/>
      <c r="T28" s="21"/>
      <c r="U28" s="21"/>
      <c r="V28" s="21"/>
      <c r="W28" s="21"/>
      <c r="X28" s="21"/>
      <c r="Y28" s="21"/>
      <c r="Z28" s="21"/>
      <c r="AA28" s="21"/>
      <c r="AB28" s="21"/>
      <c r="AC28" s="21"/>
      <c r="AD28" s="21"/>
      <c r="AE28" s="21"/>
      <c r="AF28" s="21"/>
      <c r="AG28" s="21"/>
      <c r="AH28" s="21"/>
      <c r="AI28" s="21"/>
      <c r="AJ28" s="21"/>
      <c r="AK28" s="21"/>
      <c r="AL28" s="21"/>
      <c r="AM28" s="21"/>
      <c r="AN28" s="21"/>
      <c r="AO28" s="21"/>
      <c r="AP28" s="21"/>
      <c r="AQ28" s="21"/>
      <c r="AR28" s="21"/>
      <c r="AS28" s="21"/>
      <c r="AT28" s="21"/>
      <c r="AU28" s="21"/>
      <c r="AV28" s="21"/>
      <c r="AW28" s="21"/>
      <c r="AX28" s="21"/>
      <c r="AY28" s="21"/>
      <c r="AZ28" s="21"/>
      <c r="BA28" s="21"/>
      <c r="BB28" s="21"/>
      <c r="BC28" s="21"/>
      <c r="BD28" s="21"/>
      <c r="BE28" s="21"/>
      <c r="BF28" s="21"/>
      <c r="BG28" s="21"/>
      <c r="BH28" s="21"/>
      <c r="BI28" s="21"/>
      <c r="BJ28" s="21"/>
      <c r="BK28" s="21"/>
      <c r="BL28" s="21"/>
      <c r="BM28" s="21"/>
      <c r="BN28" s="21"/>
      <c r="BO28" s="21"/>
      <c r="BP28" s="21"/>
      <c r="BQ28" s="21"/>
      <c r="BR28" s="21"/>
      <c r="BS28" s="21"/>
      <c r="BT28" s="21"/>
      <c r="BU28" s="21"/>
      <c r="BV28" s="21"/>
      <c r="BW28" s="21"/>
      <c r="BX28" s="21"/>
      <c r="BY28" s="21"/>
      <c r="BZ28" s="21"/>
      <c r="CA28" s="21"/>
      <c r="CB28" s="21"/>
      <c r="CC28" s="21"/>
      <c r="CD28" s="21"/>
      <c r="CE28" s="21"/>
      <c r="CF28" s="21"/>
      <c r="CG28" s="21"/>
      <c r="CH28" s="21"/>
      <c r="CI28" s="21"/>
      <c r="CJ28" s="21"/>
      <c r="CK28" s="21"/>
      <c r="CL28" s="21"/>
      <c r="CM28" s="21"/>
      <c r="CN28" s="21"/>
      <c r="CO28" s="21"/>
      <c r="CP28" s="21"/>
      <c r="CQ28" s="21"/>
      <c r="CR28" s="21"/>
      <c r="CS28" s="21"/>
      <c r="CT28" s="21"/>
      <c r="CU28" s="21"/>
      <c r="CV28" s="21"/>
      <c r="CW28" s="21"/>
      <c r="CX28" s="21"/>
      <c r="CY28" s="21"/>
      <c r="CZ28" s="21"/>
      <c r="DA28" s="21"/>
      <c r="DB28" s="21"/>
      <c r="DC28" s="21"/>
      <c r="DD28" s="21"/>
      <c r="DE28" s="21"/>
      <c r="DF28" s="21"/>
      <c r="DG28" s="21"/>
      <c r="DH28" s="21"/>
      <c r="DI28" s="21"/>
      <c r="DJ28" s="21"/>
      <c r="DK28" s="21"/>
      <c r="DL28" s="21"/>
      <c r="DM28" s="21"/>
      <c r="DN28" s="21"/>
      <c r="DO28" s="21"/>
      <c r="DP28" s="21"/>
      <c r="DQ28" s="21"/>
      <c r="DR28" s="21"/>
      <c r="DS28" s="21"/>
      <c r="DT28" s="21"/>
      <c r="DU28" s="21"/>
      <c r="DV28" s="21"/>
      <c r="DW28" s="21"/>
      <c r="DX28" s="21"/>
      <c r="DY28" s="21"/>
      <c r="DZ28" s="21"/>
      <c r="EA28" s="21"/>
      <c r="EB28" s="21"/>
      <c r="EC28" s="21"/>
      <c r="ED28" s="21"/>
      <c r="EE28" s="21"/>
      <c r="EF28" s="21"/>
      <c r="EG28" s="21"/>
      <c r="EH28" s="21"/>
      <c r="EI28" s="21"/>
      <c r="EJ28" s="21"/>
      <c r="EK28" s="21"/>
      <c r="EL28" s="21"/>
      <c r="EM28" s="21"/>
      <c r="EN28" s="21"/>
      <c r="EO28" s="21"/>
      <c r="EP28" s="21"/>
      <c r="EQ28" s="21"/>
      <c r="ER28" s="21"/>
      <c r="ES28" s="21"/>
      <c r="ET28" s="21"/>
      <c r="EU28" s="21"/>
      <c r="EV28" s="21"/>
      <c r="EW28" s="21"/>
      <c r="EX28" s="21"/>
      <c r="EY28" s="21"/>
      <c r="EZ28" s="21"/>
      <c r="FA28" s="21"/>
      <c r="FB28" s="21"/>
      <c r="FC28" s="21"/>
      <c r="FD28" s="21"/>
      <c r="FE28" s="21"/>
      <c r="FF28" s="21"/>
      <c r="FG28" s="21"/>
      <c r="FH28" s="21"/>
      <c r="FI28" s="21"/>
      <c r="FJ28" s="21"/>
      <c r="FK28" s="21"/>
      <c r="FL28" s="21"/>
      <c r="FM28" s="21"/>
      <c r="FN28" s="21"/>
      <c r="FO28" s="21"/>
      <c r="FP28" s="21"/>
      <c r="FQ28" s="21"/>
      <c r="FR28" s="21"/>
      <c r="FS28" s="21"/>
      <c r="FT28" s="21"/>
      <c r="FU28" s="21"/>
      <c r="FV28" s="21"/>
      <c r="FW28" s="21"/>
      <c r="FX28" s="21"/>
      <c r="FY28" s="21"/>
      <c r="FZ28" s="21"/>
      <c r="GA28" s="21"/>
      <c r="GB28" s="21"/>
      <c r="GC28" s="21"/>
      <c r="GD28" s="21"/>
      <c r="GE28" s="21"/>
      <c r="GF28" s="21"/>
      <c r="GG28" s="21"/>
      <c r="GH28" s="21"/>
      <c r="GI28" s="21"/>
      <c r="GJ28" s="21"/>
      <c r="GK28" s="21"/>
      <c r="GL28" s="21"/>
      <c r="GM28" s="21"/>
      <c r="GN28" s="21"/>
      <c r="GO28" s="21"/>
      <c r="GP28" s="21"/>
      <c r="GQ28" s="21"/>
      <c r="GR28" s="21"/>
      <c r="GS28" s="21"/>
      <c r="GT28" s="21"/>
      <c r="GU28" s="21"/>
      <c r="GV28" s="21"/>
      <c r="GW28" s="21"/>
      <c r="GX28" s="21"/>
      <c r="GY28" s="21"/>
      <c r="GZ28" s="21"/>
      <c r="HA28" s="21"/>
      <c r="HB28" s="21"/>
      <c r="HC28" s="21"/>
      <c r="HD28" s="21"/>
      <c r="HE28" s="21"/>
      <c r="HF28" s="21"/>
      <c r="HG28" s="21"/>
      <c r="HH28" s="21"/>
      <c r="HI28" s="21"/>
      <c r="HJ28" s="21"/>
      <c r="HK28" s="21"/>
      <c r="HL28" s="21"/>
      <c r="HM28" s="21"/>
      <c r="HN28" s="21"/>
      <c r="HO28" s="21"/>
      <c r="HP28" s="21"/>
      <c r="HQ28" s="21"/>
      <c r="HR28" s="21"/>
      <c r="HS28" s="21"/>
      <c r="HT28" s="21"/>
      <c r="HU28" s="21"/>
      <c r="HV28" s="21"/>
      <c r="HW28" s="21"/>
      <c r="HX28" s="21"/>
      <c r="HY28" s="21"/>
      <c r="HZ28" s="21"/>
      <c r="IA28" s="21"/>
      <c r="IB28" s="21"/>
      <c r="IC28" s="21"/>
      <c r="ID28" s="21"/>
      <c r="IE28" s="21"/>
      <c r="IF28" s="21"/>
      <c r="IG28" s="21"/>
      <c r="IH28" s="21"/>
      <c r="II28" s="21"/>
      <c r="IJ28" s="21"/>
      <c r="IK28" s="21"/>
      <c r="IL28" s="21"/>
      <c r="IM28" s="21"/>
      <c r="IN28" s="21"/>
      <c r="IO28" s="21"/>
      <c r="IP28" s="21"/>
      <c r="IQ28" s="21"/>
      <c r="IR28" s="21"/>
      <c r="IS28" s="21"/>
      <c r="IT28" s="21"/>
      <c r="IU28" s="21"/>
    </row>
    <row r="29" spans="1:255" ht="14.25" customHeight="1">
      <c r="A29" s="85"/>
      <c r="B29" s="56" t="s">
        <v>261</v>
      </c>
      <c r="C29" s="69">
        <v>9179400</v>
      </c>
      <c r="D29" s="70">
        <v>27529600</v>
      </c>
      <c r="E29" s="70">
        <v>13764800</v>
      </c>
      <c r="F29" s="70">
        <v>13764800</v>
      </c>
      <c r="G29" s="70">
        <v>163702580</v>
      </c>
      <c r="H29" s="70">
        <v>73417660</v>
      </c>
      <c r="I29" s="74">
        <v>73413260</v>
      </c>
      <c r="J29" s="21"/>
      <c r="K29" s="21"/>
      <c r="L29" s="21"/>
      <c r="M29" s="21"/>
      <c r="N29" s="21"/>
      <c r="O29" s="21"/>
      <c r="P29" s="21"/>
      <c r="Q29" s="21"/>
      <c r="R29" s="21"/>
      <c r="S29" s="21"/>
      <c r="T29" s="21"/>
      <c r="U29" s="21"/>
      <c r="V29" s="21"/>
      <c r="W29" s="21"/>
      <c r="X29" s="21"/>
      <c r="Y29" s="21"/>
      <c r="Z29" s="21"/>
      <c r="AA29" s="21"/>
      <c r="AB29" s="21"/>
      <c r="AC29" s="21"/>
      <c r="AD29" s="21"/>
      <c r="AE29" s="21"/>
      <c r="AF29" s="21"/>
      <c r="AG29" s="21"/>
      <c r="AH29" s="21"/>
      <c r="AI29" s="21"/>
      <c r="AJ29" s="21"/>
      <c r="AK29" s="21"/>
      <c r="AL29" s="21"/>
      <c r="AM29" s="21"/>
      <c r="AN29" s="21"/>
      <c r="AO29" s="21"/>
      <c r="AP29" s="21"/>
      <c r="AQ29" s="21"/>
      <c r="AR29" s="21"/>
      <c r="AS29" s="21"/>
      <c r="AT29" s="21"/>
      <c r="AU29" s="21"/>
      <c r="AV29" s="21"/>
      <c r="AW29" s="21"/>
      <c r="AX29" s="21"/>
      <c r="AY29" s="21"/>
      <c r="AZ29" s="21"/>
      <c r="BA29" s="21"/>
      <c r="BB29" s="21"/>
      <c r="BC29" s="21"/>
      <c r="BD29" s="21"/>
      <c r="BE29" s="21"/>
      <c r="BF29" s="21"/>
      <c r="BG29" s="21"/>
      <c r="BH29" s="21"/>
      <c r="BI29" s="21"/>
      <c r="BJ29" s="21"/>
      <c r="BK29" s="21"/>
      <c r="BL29" s="21"/>
      <c r="BM29" s="21"/>
      <c r="BN29" s="21"/>
      <c r="BO29" s="21"/>
      <c r="BP29" s="21"/>
      <c r="BQ29" s="21"/>
      <c r="BR29" s="21"/>
      <c r="BS29" s="21"/>
      <c r="BT29" s="21"/>
      <c r="BU29" s="21"/>
      <c r="BV29" s="21"/>
      <c r="BW29" s="21"/>
      <c r="BX29" s="21"/>
      <c r="BY29" s="21"/>
      <c r="BZ29" s="21"/>
      <c r="CA29" s="21"/>
      <c r="CB29" s="21"/>
      <c r="CC29" s="21"/>
      <c r="CD29" s="21"/>
      <c r="CE29" s="21"/>
      <c r="CF29" s="21"/>
      <c r="CG29" s="21"/>
      <c r="CH29" s="21"/>
      <c r="CI29" s="21"/>
      <c r="CJ29" s="21"/>
      <c r="CK29" s="21"/>
      <c r="CL29" s="21"/>
      <c r="CM29" s="21"/>
      <c r="CN29" s="21"/>
      <c r="CO29" s="21"/>
      <c r="CP29" s="21"/>
      <c r="CQ29" s="21"/>
      <c r="CR29" s="21"/>
      <c r="CS29" s="21"/>
      <c r="CT29" s="21"/>
      <c r="CU29" s="21"/>
      <c r="CV29" s="21"/>
      <c r="CW29" s="21"/>
      <c r="CX29" s="21"/>
      <c r="CY29" s="21"/>
      <c r="CZ29" s="21"/>
      <c r="DA29" s="21"/>
      <c r="DB29" s="21"/>
      <c r="DC29" s="21"/>
      <c r="DD29" s="21"/>
      <c r="DE29" s="21"/>
      <c r="DF29" s="21"/>
      <c r="DG29" s="21"/>
      <c r="DH29" s="21"/>
      <c r="DI29" s="21"/>
      <c r="DJ29" s="21"/>
      <c r="DK29" s="21"/>
      <c r="DL29" s="21"/>
      <c r="DM29" s="21"/>
      <c r="DN29" s="21"/>
      <c r="DO29" s="21"/>
      <c r="DP29" s="21"/>
      <c r="DQ29" s="21"/>
      <c r="DR29" s="21"/>
      <c r="DS29" s="21"/>
      <c r="DT29" s="21"/>
      <c r="DU29" s="21"/>
      <c r="DV29" s="21"/>
      <c r="DW29" s="21"/>
      <c r="DX29" s="21"/>
      <c r="DY29" s="21"/>
      <c r="DZ29" s="21"/>
      <c r="EA29" s="21"/>
      <c r="EB29" s="21"/>
      <c r="EC29" s="21"/>
      <c r="ED29" s="21"/>
      <c r="EE29" s="21"/>
      <c r="EF29" s="21"/>
      <c r="EG29" s="21"/>
      <c r="EH29" s="21"/>
      <c r="EI29" s="21"/>
      <c r="EJ29" s="21"/>
      <c r="EK29" s="21"/>
      <c r="EL29" s="21"/>
      <c r="EM29" s="21"/>
      <c r="EN29" s="21"/>
      <c r="EO29" s="21"/>
      <c r="EP29" s="21"/>
      <c r="EQ29" s="21"/>
      <c r="ER29" s="21"/>
      <c r="ES29" s="21"/>
      <c r="ET29" s="21"/>
      <c r="EU29" s="21"/>
      <c r="EV29" s="21"/>
      <c r="EW29" s="21"/>
      <c r="EX29" s="21"/>
      <c r="EY29" s="21"/>
      <c r="EZ29" s="21"/>
      <c r="FA29" s="21"/>
      <c r="FB29" s="21"/>
      <c r="FC29" s="21"/>
      <c r="FD29" s="21"/>
      <c r="FE29" s="21"/>
      <c r="FF29" s="21"/>
      <c r="FG29" s="21"/>
      <c r="FH29" s="21"/>
      <c r="FI29" s="21"/>
      <c r="FJ29" s="21"/>
      <c r="FK29" s="21"/>
      <c r="FL29" s="21"/>
      <c r="FM29" s="21"/>
      <c r="FN29" s="21"/>
      <c r="FO29" s="21"/>
      <c r="FP29" s="21"/>
      <c r="FQ29" s="21"/>
      <c r="FR29" s="21"/>
      <c r="FS29" s="21"/>
      <c r="FT29" s="21"/>
      <c r="FU29" s="21"/>
      <c r="FV29" s="21"/>
      <c r="FW29" s="21"/>
      <c r="FX29" s="21"/>
      <c r="FY29" s="21"/>
      <c r="FZ29" s="21"/>
      <c r="GA29" s="21"/>
      <c r="GB29" s="21"/>
      <c r="GC29" s="21"/>
      <c r="GD29" s="21"/>
      <c r="GE29" s="21"/>
      <c r="GF29" s="21"/>
      <c r="GG29" s="21"/>
      <c r="GH29" s="21"/>
      <c r="GI29" s="21"/>
      <c r="GJ29" s="21"/>
      <c r="GK29" s="21"/>
      <c r="GL29" s="21"/>
      <c r="GM29" s="21"/>
      <c r="GN29" s="21"/>
      <c r="GO29" s="21"/>
      <c r="GP29" s="21"/>
      <c r="GQ29" s="21"/>
      <c r="GR29" s="21"/>
      <c r="GS29" s="21"/>
      <c r="GT29" s="21"/>
      <c r="GU29" s="21"/>
      <c r="GV29" s="21"/>
      <c r="GW29" s="21"/>
      <c r="GX29" s="21"/>
      <c r="GY29" s="21"/>
      <c r="GZ29" s="21"/>
      <c r="HA29" s="21"/>
      <c r="HB29" s="21"/>
      <c r="HC29" s="21"/>
      <c r="HD29" s="21"/>
      <c r="HE29" s="21"/>
      <c r="HF29" s="21"/>
      <c r="HG29" s="21"/>
      <c r="HH29" s="21"/>
      <c r="HI29" s="21"/>
      <c r="HJ29" s="21"/>
      <c r="HK29" s="21"/>
      <c r="HL29" s="21"/>
      <c r="HM29" s="21"/>
      <c r="HN29" s="21"/>
      <c r="HO29" s="21"/>
      <c r="HP29" s="21"/>
      <c r="HQ29" s="21"/>
      <c r="HR29" s="21"/>
      <c r="HS29" s="21"/>
      <c r="HT29" s="21"/>
      <c r="HU29" s="21"/>
      <c r="HV29" s="21"/>
      <c r="HW29" s="21"/>
      <c r="HX29" s="21"/>
      <c r="HY29" s="21"/>
      <c r="HZ29" s="21"/>
      <c r="IA29" s="21"/>
      <c r="IB29" s="21"/>
      <c r="IC29" s="21"/>
      <c r="ID29" s="21"/>
      <c r="IE29" s="21"/>
      <c r="IF29" s="21"/>
      <c r="IG29" s="21"/>
      <c r="IH29" s="21"/>
      <c r="II29" s="21"/>
      <c r="IJ29" s="21"/>
      <c r="IK29" s="21"/>
      <c r="IL29" s="21"/>
      <c r="IM29" s="21"/>
      <c r="IN29" s="21"/>
      <c r="IO29" s="21"/>
      <c r="IP29" s="21"/>
      <c r="IQ29" s="21"/>
      <c r="IR29" s="21"/>
      <c r="IS29" s="21"/>
      <c r="IT29" s="21"/>
      <c r="IU29" s="21"/>
    </row>
    <row r="30" spans="1:255" ht="14.25" customHeight="1">
      <c r="A30" s="85" t="s">
        <v>269</v>
      </c>
      <c r="B30" s="56" t="s">
        <v>262</v>
      </c>
      <c r="C30" s="69">
        <v>0</v>
      </c>
      <c r="D30" s="70">
        <v>0</v>
      </c>
      <c r="E30" s="70">
        <v>0</v>
      </c>
      <c r="F30" s="70">
        <v>0</v>
      </c>
      <c r="G30" s="70">
        <v>4043390</v>
      </c>
      <c r="H30" s="70">
        <v>0</v>
      </c>
      <c r="I30" s="74">
        <v>0</v>
      </c>
      <c r="J30" s="21"/>
      <c r="K30" s="21"/>
      <c r="L30" s="21"/>
      <c r="M30" s="21"/>
      <c r="N30" s="21"/>
      <c r="O30" s="21"/>
      <c r="P30" s="21"/>
      <c r="Q30" s="21"/>
      <c r="R30" s="21"/>
      <c r="S30" s="21"/>
      <c r="T30" s="21"/>
      <c r="U30" s="21"/>
      <c r="V30" s="21"/>
      <c r="W30" s="21"/>
      <c r="X30" s="21"/>
      <c r="Y30" s="21"/>
      <c r="Z30" s="21"/>
      <c r="AA30" s="21"/>
      <c r="AB30" s="21"/>
      <c r="AC30" s="21"/>
      <c r="AD30" s="21"/>
      <c r="AE30" s="21"/>
      <c r="AF30" s="21"/>
      <c r="AG30" s="21"/>
      <c r="AH30" s="21"/>
      <c r="AI30" s="21"/>
      <c r="AJ30" s="21"/>
      <c r="AK30" s="21"/>
      <c r="AL30" s="21"/>
      <c r="AM30" s="21"/>
      <c r="AN30" s="21"/>
      <c r="AO30" s="21"/>
      <c r="AP30" s="21"/>
      <c r="AQ30" s="21"/>
      <c r="AR30" s="21"/>
      <c r="AS30" s="21"/>
      <c r="AT30" s="21"/>
      <c r="AU30" s="21"/>
      <c r="AV30" s="21"/>
      <c r="AW30" s="21"/>
      <c r="AX30" s="21"/>
      <c r="AY30" s="21"/>
      <c r="AZ30" s="21"/>
      <c r="BA30" s="21"/>
      <c r="BB30" s="21"/>
      <c r="BC30" s="21"/>
      <c r="BD30" s="21"/>
      <c r="BE30" s="21"/>
      <c r="BF30" s="21"/>
      <c r="BG30" s="21"/>
      <c r="BH30" s="21"/>
      <c r="BI30" s="21"/>
      <c r="BJ30" s="21"/>
      <c r="BK30" s="21"/>
      <c r="BL30" s="21"/>
      <c r="BM30" s="21"/>
      <c r="BN30" s="21"/>
      <c r="BO30" s="21"/>
      <c r="BP30" s="21"/>
      <c r="BQ30" s="21"/>
      <c r="BR30" s="21"/>
      <c r="BS30" s="21"/>
      <c r="BT30" s="21"/>
      <c r="BU30" s="21"/>
      <c r="BV30" s="21"/>
      <c r="BW30" s="21"/>
      <c r="BX30" s="21"/>
      <c r="BY30" s="21"/>
      <c r="BZ30" s="21"/>
      <c r="CA30" s="21"/>
      <c r="CB30" s="21"/>
      <c r="CC30" s="21"/>
      <c r="CD30" s="21"/>
      <c r="CE30" s="21"/>
      <c r="CF30" s="21"/>
      <c r="CG30" s="21"/>
      <c r="CH30" s="21"/>
      <c r="CI30" s="21"/>
      <c r="CJ30" s="21"/>
      <c r="CK30" s="21"/>
      <c r="CL30" s="21"/>
      <c r="CM30" s="21"/>
      <c r="CN30" s="21"/>
      <c r="CO30" s="21"/>
      <c r="CP30" s="21"/>
      <c r="CQ30" s="21"/>
      <c r="CR30" s="21"/>
      <c r="CS30" s="21"/>
      <c r="CT30" s="21"/>
      <c r="CU30" s="21"/>
      <c r="CV30" s="21"/>
      <c r="CW30" s="21"/>
      <c r="CX30" s="21"/>
      <c r="CY30" s="21"/>
      <c r="CZ30" s="21"/>
      <c r="DA30" s="21"/>
      <c r="DB30" s="21"/>
      <c r="DC30" s="21"/>
      <c r="DD30" s="21"/>
      <c r="DE30" s="21"/>
      <c r="DF30" s="21"/>
      <c r="DG30" s="21"/>
      <c r="DH30" s="21"/>
      <c r="DI30" s="21"/>
      <c r="DJ30" s="21"/>
      <c r="DK30" s="21"/>
      <c r="DL30" s="21"/>
      <c r="DM30" s="21"/>
      <c r="DN30" s="21"/>
      <c r="DO30" s="21"/>
      <c r="DP30" s="21"/>
      <c r="DQ30" s="21"/>
      <c r="DR30" s="21"/>
      <c r="DS30" s="21"/>
      <c r="DT30" s="21"/>
      <c r="DU30" s="21"/>
      <c r="DV30" s="21"/>
      <c r="DW30" s="21"/>
      <c r="DX30" s="21"/>
      <c r="DY30" s="21"/>
      <c r="DZ30" s="21"/>
      <c r="EA30" s="21"/>
      <c r="EB30" s="21"/>
      <c r="EC30" s="21"/>
      <c r="ED30" s="21"/>
      <c r="EE30" s="21"/>
      <c r="EF30" s="21"/>
      <c r="EG30" s="21"/>
      <c r="EH30" s="21"/>
      <c r="EI30" s="21"/>
      <c r="EJ30" s="21"/>
      <c r="EK30" s="21"/>
      <c r="EL30" s="21"/>
      <c r="EM30" s="21"/>
      <c r="EN30" s="21"/>
      <c r="EO30" s="21"/>
      <c r="EP30" s="21"/>
      <c r="EQ30" s="21"/>
      <c r="ER30" s="21"/>
      <c r="ES30" s="21"/>
      <c r="ET30" s="21"/>
      <c r="EU30" s="21"/>
      <c r="EV30" s="21"/>
      <c r="EW30" s="21"/>
      <c r="EX30" s="21"/>
      <c r="EY30" s="21"/>
      <c r="EZ30" s="21"/>
      <c r="FA30" s="21"/>
      <c r="FB30" s="21"/>
      <c r="FC30" s="21"/>
      <c r="FD30" s="21"/>
      <c r="FE30" s="21"/>
      <c r="FF30" s="21"/>
      <c r="FG30" s="21"/>
      <c r="FH30" s="21"/>
      <c r="FI30" s="21"/>
      <c r="FJ30" s="21"/>
      <c r="FK30" s="21"/>
      <c r="FL30" s="21"/>
      <c r="FM30" s="21"/>
      <c r="FN30" s="21"/>
      <c r="FO30" s="21"/>
      <c r="FP30" s="21"/>
      <c r="FQ30" s="21"/>
      <c r="FR30" s="21"/>
      <c r="FS30" s="21"/>
      <c r="FT30" s="21"/>
      <c r="FU30" s="21"/>
      <c r="FV30" s="21"/>
      <c r="FW30" s="21"/>
      <c r="FX30" s="21"/>
      <c r="FY30" s="21"/>
      <c r="FZ30" s="21"/>
      <c r="GA30" s="21"/>
      <c r="GB30" s="21"/>
      <c r="GC30" s="21"/>
      <c r="GD30" s="21"/>
      <c r="GE30" s="21"/>
      <c r="GF30" s="21"/>
      <c r="GG30" s="21"/>
      <c r="GH30" s="21"/>
      <c r="GI30" s="21"/>
      <c r="GJ30" s="21"/>
      <c r="GK30" s="21"/>
      <c r="GL30" s="21"/>
      <c r="GM30" s="21"/>
      <c r="GN30" s="21"/>
      <c r="GO30" s="21"/>
      <c r="GP30" s="21"/>
      <c r="GQ30" s="21"/>
      <c r="GR30" s="21"/>
      <c r="GS30" s="21"/>
      <c r="GT30" s="21"/>
      <c r="GU30" s="21"/>
      <c r="GV30" s="21"/>
      <c r="GW30" s="21"/>
      <c r="GX30" s="21"/>
      <c r="GY30" s="21"/>
      <c r="GZ30" s="21"/>
      <c r="HA30" s="21"/>
      <c r="HB30" s="21"/>
      <c r="HC30" s="21"/>
      <c r="HD30" s="21"/>
      <c r="HE30" s="21"/>
      <c r="HF30" s="21"/>
      <c r="HG30" s="21"/>
      <c r="HH30" s="21"/>
      <c r="HI30" s="21"/>
      <c r="HJ30" s="21"/>
      <c r="HK30" s="21"/>
      <c r="HL30" s="21"/>
      <c r="HM30" s="21"/>
      <c r="HN30" s="21"/>
      <c r="HO30" s="21"/>
      <c r="HP30" s="21"/>
      <c r="HQ30" s="21"/>
      <c r="HR30" s="21"/>
      <c r="HS30" s="21"/>
      <c r="HT30" s="21"/>
      <c r="HU30" s="21"/>
      <c r="HV30" s="21"/>
      <c r="HW30" s="21"/>
      <c r="HX30" s="21"/>
      <c r="HY30" s="21"/>
      <c r="HZ30" s="21"/>
      <c r="IA30" s="21"/>
      <c r="IB30" s="21"/>
      <c r="IC30" s="21"/>
      <c r="ID30" s="21"/>
      <c r="IE30" s="21"/>
      <c r="IF30" s="21"/>
      <c r="IG30" s="21"/>
      <c r="IH30" s="21"/>
      <c r="II30" s="21"/>
      <c r="IJ30" s="21"/>
      <c r="IK30" s="21"/>
      <c r="IL30" s="21"/>
      <c r="IM30" s="21"/>
      <c r="IN30" s="21"/>
      <c r="IO30" s="21"/>
      <c r="IP30" s="21"/>
      <c r="IQ30" s="21"/>
      <c r="IR30" s="21"/>
      <c r="IS30" s="21"/>
      <c r="IT30" s="21"/>
      <c r="IU30" s="21"/>
    </row>
    <row r="31" spans="1:255" ht="14.25" customHeight="1">
      <c r="A31" s="85"/>
      <c r="B31" s="56" t="s">
        <v>264</v>
      </c>
      <c r="C31" s="69">
        <v>1592110</v>
      </c>
      <c r="D31" s="70">
        <v>4774060</v>
      </c>
      <c r="E31" s="70">
        <v>2387030</v>
      </c>
      <c r="F31" s="70">
        <v>2387030</v>
      </c>
      <c r="G31" s="70">
        <v>25463040</v>
      </c>
      <c r="H31" s="70">
        <v>12732170</v>
      </c>
      <c r="I31" s="74">
        <v>12730870</v>
      </c>
      <c r="J31" s="21"/>
      <c r="K31" s="21"/>
      <c r="L31" s="21"/>
      <c r="M31" s="21"/>
      <c r="N31" s="21"/>
      <c r="O31" s="21"/>
      <c r="P31" s="21"/>
      <c r="Q31" s="21"/>
      <c r="R31" s="21"/>
      <c r="S31" s="21"/>
      <c r="T31" s="21"/>
      <c r="U31" s="21"/>
      <c r="V31" s="21"/>
      <c r="W31" s="21"/>
      <c r="X31" s="21"/>
      <c r="Y31" s="21"/>
      <c r="Z31" s="21"/>
      <c r="AA31" s="21"/>
      <c r="AB31" s="21"/>
      <c r="AC31" s="21"/>
      <c r="AD31" s="21"/>
      <c r="AE31" s="21"/>
      <c r="AF31" s="21"/>
      <c r="AG31" s="21"/>
      <c r="AH31" s="21"/>
      <c r="AI31" s="21"/>
      <c r="AJ31" s="21"/>
      <c r="AK31" s="21"/>
      <c r="AL31" s="21"/>
      <c r="AM31" s="21"/>
      <c r="AN31" s="21"/>
      <c r="AO31" s="21"/>
      <c r="AP31" s="21"/>
      <c r="AQ31" s="21"/>
      <c r="AR31" s="21"/>
      <c r="AS31" s="21"/>
      <c r="AT31" s="21"/>
      <c r="AU31" s="21"/>
      <c r="AV31" s="21"/>
      <c r="AW31" s="21"/>
      <c r="AX31" s="21"/>
      <c r="AY31" s="21"/>
      <c r="AZ31" s="21"/>
      <c r="BA31" s="21"/>
      <c r="BB31" s="21"/>
      <c r="BC31" s="21"/>
      <c r="BD31" s="21"/>
      <c r="BE31" s="21"/>
      <c r="BF31" s="21"/>
      <c r="BG31" s="21"/>
      <c r="BH31" s="21"/>
      <c r="BI31" s="21"/>
      <c r="BJ31" s="21"/>
      <c r="BK31" s="21"/>
      <c r="BL31" s="21"/>
      <c r="BM31" s="21"/>
      <c r="BN31" s="21"/>
      <c r="BO31" s="21"/>
      <c r="BP31" s="21"/>
      <c r="BQ31" s="21"/>
      <c r="BR31" s="21"/>
      <c r="BS31" s="21"/>
      <c r="BT31" s="21"/>
      <c r="BU31" s="21"/>
      <c r="BV31" s="21"/>
      <c r="BW31" s="21"/>
      <c r="BX31" s="21"/>
      <c r="BY31" s="21"/>
      <c r="BZ31" s="21"/>
      <c r="CA31" s="21"/>
      <c r="CB31" s="21"/>
      <c r="CC31" s="21"/>
      <c r="CD31" s="21"/>
      <c r="CE31" s="21"/>
      <c r="CF31" s="21"/>
      <c r="CG31" s="21"/>
      <c r="CH31" s="21"/>
      <c r="CI31" s="21"/>
      <c r="CJ31" s="21"/>
      <c r="CK31" s="21"/>
      <c r="CL31" s="21"/>
      <c r="CM31" s="21"/>
      <c r="CN31" s="21"/>
      <c r="CO31" s="21"/>
      <c r="CP31" s="21"/>
      <c r="CQ31" s="21"/>
      <c r="CR31" s="21"/>
      <c r="CS31" s="21"/>
      <c r="CT31" s="21"/>
      <c r="CU31" s="21"/>
      <c r="CV31" s="21"/>
      <c r="CW31" s="21"/>
      <c r="CX31" s="21"/>
      <c r="CY31" s="21"/>
      <c r="CZ31" s="21"/>
      <c r="DA31" s="21"/>
      <c r="DB31" s="21"/>
      <c r="DC31" s="21"/>
      <c r="DD31" s="21"/>
      <c r="DE31" s="21"/>
      <c r="DF31" s="21"/>
      <c r="DG31" s="21"/>
      <c r="DH31" s="21"/>
      <c r="DI31" s="21"/>
      <c r="DJ31" s="21"/>
      <c r="DK31" s="21"/>
      <c r="DL31" s="21"/>
      <c r="DM31" s="21"/>
      <c r="DN31" s="21"/>
      <c r="DO31" s="21"/>
      <c r="DP31" s="21"/>
      <c r="DQ31" s="21"/>
      <c r="DR31" s="21"/>
      <c r="DS31" s="21"/>
      <c r="DT31" s="21"/>
      <c r="DU31" s="21"/>
      <c r="DV31" s="21"/>
      <c r="DW31" s="21"/>
      <c r="DX31" s="21"/>
      <c r="DY31" s="21"/>
      <c r="DZ31" s="21"/>
      <c r="EA31" s="21"/>
      <c r="EB31" s="21"/>
      <c r="EC31" s="21"/>
      <c r="ED31" s="21"/>
      <c r="EE31" s="21"/>
      <c r="EF31" s="21"/>
      <c r="EG31" s="21"/>
      <c r="EH31" s="21"/>
      <c r="EI31" s="21"/>
      <c r="EJ31" s="21"/>
      <c r="EK31" s="21"/>
      <c r="EL31" s="21"/>
      <c r="EM31" s="21"/>
      <c r="EN31" s="21"/>
      <c r="EO31" s="21"/>
      <c r="EP31" s="21"/>
      <c r="EQ31" s="21"/>
      <c r="ER31" s="21"/>
      <c r="ES31" s="21"/>
      <c r="ET31" s="21"/>
      <c r="EU31" s="21"/>
      <c r="EV31" s="21"/>
      <c r="EW31" s="21"/>
      <c r="EX31" s="21"/>
      <c r="EY31" s="21"/>
      <c r="EZ31" s="21"/>
      <c r="FA31" s="21"/>
      <c r="FB31" s="21"/>
      <c r="FC31" s="21"/>
      <c r="FD31" s="21"/>
      <c r="FE31" s="21"/>
      <c r="FF31" s="21"/>
      <c r="FG31" s="21"/>
      <c r="FH31" s="21"/>
      <c r="FI31" s="21"/>
      <c r="FJ31" s="21"/>
      <c r="FK31" s="21"/>
      <c r="FL31" s="21"/>
      <c r="FM31" s="21"/>
      <c r="FN31" s="21"/>
      <c r="FO31" s="21"/>
      <c r="FP31" s="21"/>
      <c r="FQ31" s="21"/>
      <c r="FR31" s="21"/>
      <c r="FS31" s="21"/>
      <c r="FT31" s="21"/>
      <c r="FU31" s="21"/>
      <c r="FV31" s="21"/>
      <c r="FW31" s="21"/>
      <c r="FX31" s="21"/>
      <c r="FY31" s="21"/>
      <c r="FZ31" s="21"/>
      <c r="GA31" s="21"/>
      <c r="GB31" s="21"/>
      <c r="GC31" s="21"/>
      <c r="GD31" s="21"/>
      <c r="GE31" s="21"/>
      <c r="GF31" s="21"/>
      <c r="GG31" s="21"/>
      <c r="GH31" s="21"/>
      <c r="GI31" s="21"/>
      <c r="GJ31" s="21"/>
      <c r="GK31" s="21"/>
      <c r="GL31" s="21"/>
      <c r="GM31" s="21"/>
      <c r="GN31" s="21"/>
      <c r="GO31" s="21"/>
      <c r="GP31" s="21"/>
      <c r="GQ31" s="21"/>
      <c r="GR31" s="21"/>
      <c r="GS31" s="21"/>
      <c r="GT31" s="21"/>
      <c r="GU31" s="21"/>
      <c r="GV31" s="21"/>
      <c r="GW31" s="21"/>
      <c r="GX31" s="21"/>
      <c r="GY31" s="21"/>
      <c r="GZ31" s="21"/>
      <c r="HA31" s="21"/>
      <c r="HB31" s="21"/>
      <c r="HC31" s="21"/>
      <c r="HD31" s="21"/>
      <c r="HE31" s="21"/>
      <c r="HF31" s="21"/>
      <c r="HG31" s="21"/>
      <c r="HH31" s="21"/>
      <c r="HI31" s="21"/>
      <c r="HJ31" s="21"/>
      <c r="HK31" s="21"/>
      <c r="HL31" s="21"/>
      <c r="HM31" s="21"/>
      <c r="HN31" s="21"/>
      <c r="HO31" s="21"/>
      <c r="HP31" s="21"/>
      <c r="HQ31" s="21"/>
      <c r="HR31" s="21"/>
      <c r="HS31" s="21"/>
      <c r="HT31" s="21"/>
      <c r="HU31" s="21"/>
      <c r="HV31" s="21"/>
      <c r="HW31" s="21"/>
      <c r="HX31" s="21"/>
      <c r="HY31" s="21"/>
      <c r="HZ31" s="21"/>
      <c r="IA31" s="21"/>
      <c r="IB31" s="21"/>
      <c r="IC31" s="21"/>
      <c r="ID31" s="21"/>
      <c r="IE31" s="21"/>
      <c r="IF31" s="21"/>
      <c r="IG31" s="21"/>
      <c r="IH31" s="21"/>
      <c r="II31" s="21"/>
      <c r="IJ31" s="21"/>
      <c r="IK31" s="21"/>
      <c r="IL31" s="21"/>
      <c r="IM31" s="21"/>
      <c r="IN31" s="21"/>
      <c r="IO31" s="21"/>
      <c r="IP31" s="21"/>
      <c r="IQ31" s="21"/>
      <c r="IR31" s="21"/>
      <c r="IS31" s="21"/>
      <c r="IT31" s="21"/>
      <c r="IU31" s="21"/>
    </row>
    <row r="32" spans="1:255" ht="14.25" customHeight="1">
      <c r="A32" s="85"/>
      <c r="B32" s="56" t="s">
        <v>261</v>
      </c>
      <c r="C32" s="69">
        <v>1592110</v>
      </c>
      <c r="D32" s="70">
        <v>4774060</v>
      </c>
      <c r="E32" s="70">
        <v>2387030</v>
      </c>
      <c r="F32" s="70">
        <v>2387030</v>
      </c>
      <c r="G32" s="70">
        <v>29506430</v>
      </c>
      <c r="H32" s="70">
        <v>12732170</v>
      </c>
      <c r="I32" s="74">
        <v>12730870</v>
      </c>
      <c r="J32" s="21"/>
      <c r="K32" s="21"/>
      <c r="L32" s="21"/>
      <c r="M32" s="21"/>
      <c r="N32" s="21"/>
      <c r="O32" s="21"/>
      <c r="P32" s="21"/>
      <c r="Q32" s="21"/>
      <c r="R32" s="21"/>
      <c r="S32" s="21"/>
      <c r="T32" s="21"/>
      <c r="U32" s="21"/>
      <c r="V32" s="21"/>
      <c r="W32" s="21"/>
      <c r="X32" s="21"/>
      <c r="Y32" s="21"/>
      <c r="Z32" s="21"/>
      <c r="AA32" s="21"/>
      <c r="AB32" s="21"/>
      <c r="AC32" s="21"/>
      <c r="AD32" s="21"/>
      <c r="AE32" s="21"/>
      <c r="AF32" s="21"/>
      <c r="AG32" s="21"/>
      <c r="AH32" s="21"/>
      <c r="AI32" s="21"/>
      <c r="AJ32" s="21"/>
      <c r="AK32" s="21"/>
      <c r="AL32" s="21"/>
      <c r="AM32" s="21"/>
      <c r="AN32" s="21"/>
      <c r="AO32" s="21"/>
      <c r="AP32" s="21"/>
      <c r="AQ32" s="21"/>
      <c r="AR32" s="21"/>
      <c r="AS32" s="21"/>
      <c r="AT32" s="21"/>
      <c r="AU32" s="21"/>
      <c r="AV32" s="21"/>
      <c r="AW32" s="21"/>
      <c r="AX32" s="21"/>
      <c r="AY32" s="21"/>
      <c r="AZ32" s="21"/>
      <c r="BA32" s="21"/>
      <c r="BB32" s="21"/>
      <c r="BC32" s="21"/>
      <c r="BD32" s="21"/>
      <c r="BE32" s="21"/>
      <c r="BF32" s="21"/>
      <c r="BG32" s="21"/>
      <c r="BH32" s="21"/>
      <c r="BI32" s="21"/>
      <c r="BJ32" s="21"/>
      <c r="BK32" s="21"/>
      <c r="BL32" s="21"/>
      <c r="BM32" s="21"/>
      <c r="BN32" s="21"/>
      <c r="BO32" s="21"/>
      <c r="BP32" s="21"/>
      <c r="BQ32" s="21"/>
      <c r="BR32" s="21"/>
      <c r="BS32" s="21"/>
      <c r="BT32" s="21"/>
      <c r="BU32" s="21"/>
      <c r="BV32" s="21"/>
      <c r="BW32" s="21"/>
      <c r="BX32" s="21"/>
      <c r="BY32" s="21"/>
      <c r="BZ32" s="21"/>
      <c r="CA32" s="21"/>
      <c r="CB32" s="21"/>
      <c r="CC32" s="21"/>
      <c r="CD32" s="21"/>
      <c r="CE32" s="21"/>
      <c r="CF32" s="21"/>
      <c r="CG32" s="21"/>
      <c r="CH32" s="21"/>
      <c r="CI32" s="21"/>
      <c r="CJ32" s="21"/>
      <c r="CK32" s="21"/>
      <c r="CL32" s="21"/>
      <c r="CM32" s="21"/>
      <c r="CN32" s="21"/>
      <c r="CO32" s="21"/>
      <c r="CP32" s="21"/>
      <c r="CQ32" s="21"/>
      <c r="CR32" s="21"/>
      <c r="CS32" s="21"/>
      <c r="CT32" s="21"/>
      <c r="CU32" s="21"/>
      <c r="CV32" s="21"/>
      <c r="CW32" s="21"/>
      <c r="CX32" s="21"/>
      <c r="CY32" s="21"/>
      <c r="CZ32" s="21"/>
      <c r="DA32" s="21"/>
      <c r="DB32" s="21"/>
      <c r="DC32" s="21"/>
      <c r="DD32" s="21"/>
      <c r="DE32" s="21"/>
      <c r="DF32" s="21"/>
      <c r="DG32" s="21"/>
      <c r="DH32" s="21"/>
      <c r="DI32" s="21"/>
      <c r="DJ32" s="21"/>
      <c r="DK32" s="21"/>
      <c r="DL32" s="21"/>
      <c r="DM32" s="21"/>
      <c r="DN32" s="21"/>
      <c r="DO32" s="21"/>
      <c r="DP32" s="21"/>
      <c r="DQ32" s="21"/>
      <c r="DR32" s="21"/>
      <c r="DS32" s="21"/>
      <c r="DT32" s="21"/>
      <c r="DU32" s="21"/>
      <c r="DV32" s="21"/>
      <c r="DW32" s="21"/>
      <c r="DX32" s="21"/>
      <c r="DY32" s="21"/>
      <c r="DZ32" s="21"/>
      <c r="EA32" s="21"/>
      <c r="EB32" s="21"/>
      <c r="EC32" s="21"/>
      <c r="ED32" s="21"/>
      <c r="EE32" s="21"/>
      <c r="EF32" s="21"/>
      <c r="EG32" s="21"/>
      <c r="EH32" s="21"/>
      <c r="EI32" s="21"/>
      <c r="EJ32" s="21"/>
      <c r="EK32" s="21"/>
      <c r="EL32" s="21"/>
      <c r="EM32" s="21"/>
      <c r="EN32" s="21"/>
      <c r="EO32" s="21"/>
      <c r="EP32" s="21"/>
      <c r="EQ32" s="21"/>
      <c r="ER32" s="21"/>
      <c r="ES32" s="21"/>
      <c r="ET32" s="21"/>
      <c r="EU32" s="21"/>
      <c r="EV32" s="21"/>
      <c r="EW32" s="21"/>
      <c r="EX32" s="21"/>
      <c r="EY32" s="21"/>
      <c r="EZ32" s="21"/>
      <c r="FA32" s="21"/>
      <c r="FB32" s="21"/>
      <c r="FC32" s="21"/>
      <c r="FD32" s="21"/>
      <c r="FE32" s="21"/>
      <c r="FF32" s="21"/>
      <c r="FG32" s="21"/>
      <c r="FH32" s="21"/>
      <c r="FI32" s="21"/>
      <c r="FJ32" s="21"/>
      <c r="FK32" s="21"/>
      <c r="FL32" s="21"/>
      <c r="FM32" s="21"/>
      <c r="FN32" s="21"/>
      <c r="FO32" s="21"/>
      <c r="FP32" s="21"/>
      <c r="FQ32" s="21"/>
      <c r="FR32" s="21"/>
      <c r="FS32" s="21"/>
      <c r="FT32" s="21"/>
      <c r="FU32" s="21"/>
      <c r="FV32" s="21"/>
      <c r="FW32" s="21"/>
      <c r="FX32" s="21"/>
      <c r="FY32" s="21"/>
      <c r="FZ32" s="21"/>
      <c r="GA32" s="21"/>
      <c r="GB32" s="21"/>
      <c r="GC32" s="21"/>
      <c r="GD32" s="21"/>
      <c r="GE32" s="21"/>
      <c r="GF32" s="21"/>
      <c r="GG32" s="21"/>
      <c r="GH32" s="21"/>
      <c r="GI32" s="21"/>
      <c r="GJ32" s="21"/>
      <c r="GK32" s="21"/>
      <c r="GL32" s="21"/>
      <c r="GM32" s="21"/>
      <c r="GN32" s="21"/>
      <c r="GO32" s="21"/>
      <c r="GP32" s="21"/>
      <c r="GQ32" s="21"/>
      <c r="GR32" s="21"/>
      <c r="GS32" s="21"/>
      <c r="GT32" s="21"/>
      <c r="GU32" s="21"/>
      <c r="GV32" s="21"/>
      <c r="GW32" s="21"/>
      <c r="GX32" s="21"/>
      <c r="GY32" s="21"/>
      <c r="GZ32" s="21"/>
      <c r="HA32" s="21"/>
      <c r="HB32" s="21"/>
      <c r="HC32" s="21"/>
      <c r="HD32" s="21"/>
      <c r="HE32" s="21"/>
      <c r="HF32" s="21"/>
      <c r="HG32" s="21"/>
      <c r="HH32" s="21"/>
      <c r="HI32" s="21"/>
      <c r="HJ32" s="21"/>
      <c r="HK32" s="21"/>
      <c r="HL32" s="21"/>
      <c r="HM32" s="21"/>
      <c r="HN32" s="21"/>
      <c r="HO32" s="21"/>
      <c r="HP32" s="21"/>
      <c r="HQ32" s="21"/>
      <c r="HR32" s="21"/>
      <c r="HS32" s="21"/>
      <c r="HT32" s="21"/>
      <c r="HU32" s="21"/>
      <c r="HV32" s="21"/>
      <c r="HW32" s="21"/>
      <c r="HX32" s="21"/>
      <c r="HY32" s="21"/>
      <c r="HZ32" s="21"/>
      <c r="IA32" s="21"/>
      <c r="IB32" s="21"/>
      <c r="IC32" s="21"/>
      <c r="ID32" s="21"/>
      <c r="IE32" s="21"/>
      <c r="IF32" s="21"/>
      <c r="IG32" s="21"/>
      <c r="IH32" s="21"/>
      <c r="II32" s="21"/>
      <c r="IJ32" s="21"/>
      <c r="IK32" s="21"/>
      <c r="IL32" s="21"/>
      <c r="IM32" s="21"/>
      <c r="IN32" s="21"/>
      <c r="IO32" s="21"/>
      <c r="IP32" s="21"/>
      <c r="IQ32" s="21"/>
      <c r="IR32" s="21"/>
      <c r="IS32" s="21"/>
      <c r="IT32" s="21"/>
      <c r="IU32" s="21"/>
    </row>
    <row r="33" spans="1:255" ht="14.25" customHeight="1">
      <c r="A33" s="85" t="s">
        <v>279</v>
      </c>
      <c r="B33" s="56" t="s">
        <v>262</v>
      </c>
      <c r="C33" s="69">
        <v>0</v>
      </c>
      <c r="D33" s="70">
        <v>0</v>
      </c>
      <c r="E33" s="70">
        <v>0</v>
      </c>
      <c r="F33" s="70">
        <v>0</v>
      </c>
      <c r="G33" s="70">
        <v>61070</v>
      </c>
      <c r="H33" s="70">
        <v>0</v>
      </c>
      <c r="I33" s="74">
        <v>0</v>
      </c>
      <c r="J33" s="21"/>
      <c r="K33" s="21"/>
      <c r="L33" s="21"/>
      <c r="M33" s="21"/>
      <c r="N33" s="21"/>
      <c r="O33" s="21"/>
      <c r="P33" s="21"/>
      <c r="Q33" s="21"/>
      <c r="R33" s="21"/>
      <c r="S33" s="21"/>
      <c r="T33" s="21"/>
      <c r="U33" s="21"/>
      <c r="V33" s="21"/>
      <c r="W33" s="21"/>
      <c r="X33" s="21"/>
      <c r="Y33" s="21"/>
      <c r="Z33" s="21"/>
      <c r="AA33" s="21"/>
      <c r="AB33" s="21"/>
      <c r="AC33" s="21"/>
      <c r="AD33" s="21"/>
      <c r="AE33" s="21"/>
      <c r="AF33" s="21"/>
      <c r="AG33" s="21"/>
      <c r="AH33" s="21"/>
      <c r="AI33" s="21"/>
      <c r="AJ33" s="21"/>
      <c r="AK33" s="21"/>
      <c r="AL33" s="21"/>
      <c r="AM33" s="21"/>
      <c r="AN33" s="21"/>
      <c r="AO33" s="21"/>
      <c r="AP33" s="21"/>
      <c r="AQ33" s="21"/>
      <c r="AR33" s="21"/>
      <c r="AS33" s="21"/>
      <c r="AT33" s="21"/>
      <c r="AU33" s="21"/>
      <c r="AV33" s="21"/>
      <c r="AW33" s="21"/>
      <c r="AX33" s="21"/>
      <c r="AY33" s="21"/>
      <c r="AZ33" s="21"/>
      <c r="BA33" s="21"/>
      <c r="BB33" s="21"/>
      <c r="BC33" s="21"/>
      <c r="BD33" s="21"/>
      <c r="BE33" s="21"/>
      <c r="BF33" s="21"/>
      <c r="BG33" s="21"/>
      <c r="BH33" s="21"/>
      <c r="BI33" s="21"/>
      <c r="BJ33" s="21"/>
      <c r="BK33" s="21"/>
      <c r="BL33" s="21"/>
      <c r="BM33" s="21"/>
      <c r="BN33" s="21"/>
      <c r="BO33" s="21"/>
      <c r="BP33" s="21"/>
      <c r="BQ33" s="21"/>
      <c r="BR33" s="21"/>
      <c r="BS33" s="21"/>
      <c r="BT33" s="21"/>
      <c r="BU33" s="21"/>
      <c r="BV33" s="21"/>
      <c r="BW33" s="21"/>
      <c r="BX33" s="21"/>
      <c r="BY33" s="21"/>
      <c r="BZ33" s="21"/>
      <c r="CA33" s="21"/>
      <c r="CB33" s="21"/>
      <c r="CC33" s="21"/>
      <c r="CD33" s="21"/>
      <c r="CE33" s="21"/>
      <c r="CF33" s="21"/>
      <c r="CG33" s="21"/>
      <c r="CH33" s="21"/>
      <c r="CI33" s="21"/>
      <c r="CJ33" s="21"/>
      <c r="CK33" s="21"/>
      <c r="CL33" s="21"/>
      <c r="CM33" s="21"/>
      <c r="CN33" s="21"/>
      <c r="CO33" s="21"/>
      <c r="CP33" s="21"/>
      <c r="CQ33" s="21"/>
      <c r="CR33" s="21"/>
      <c r="CS33" s="21"/>
      <c r="CT33" s="21"/>
      <c r="CU33" s="21"/>
      <c r="CV33" s="21"/>
      <c r="CW33" s="21"/>
      <c r="CX33" s="21"/>
      <c r="CY33" s="21"/>
      <c r="CZ33" s="21"/>
      <c r="DA33" s="21"/>
      <c r="DB33" s="21"/>
      <c r="DC33" s="21"/>
      <c r="DD33" s="21"/>
      <c r="DE33" s="21"/>
      <c r="DF33" s="21"/>
      <c r="DG33" s="21"/>
      <c r="DH33" s="21"/>
      <c r="DI33" s="21"/>
      <c r="DJ33" s="21"/>
      <c r="DK33" s="21"/>
      <c r="DL33" s="21"/>
      <c r="DM33" s="21"/>
      <c r="DN33" s="21"/>
      <c r="DO33" s="21"/>
      <c r="DP33" s="21"/>
      <c r="DQ33" s="21"/>
      <c r="DR33" s="21"/>
      <c r="DS33" s="21"/>
      <c r="DT33" s="21"/>
      <c r="DU33" s="21"/>
      <c r="DV33" s="21"/>
      <c r="DW33" s="21"/>
      <c r="DX33" s="21"/>
      <c r="DY33" s="21"/>
      <c r="DZ33" s="21"/>
      <c r="EA33" s="21"/>
      <c r="EB33" s="21"/>
      <c r="EC33" s="21"/>
      <c r="ED33" s="21"/>
      <c r="EE33" s="21"/>
      <c r="EF33" s="21"/>
      <c r="EG33" s="21"/>
      <c r="EH33" s="21"/>
      <c r="EI33" s="21"/>
      <c r="EJ33" s="21"/>
      <c r="EK33" s="21"/>
      <c r="EL33" s="21"/>
      <c r="EM33" s="21"/>
      <c r="EN33" s="21"/>
      <c r="EO33" s="21"/>
      <c r="EP33" s="21"/>
      <c r="EQ33" s="21"/>
      <c r="ER33" s="21"/>
      <c r="ES33" s="21"/>
      <c r="ET33" s="21"/>
      <c r="EU33" s="21"/>
      <c r="EV33" s="21"/>
      <c r="EW33" s="21"/>
      <c r="EX33" s="21"/>
      <c r="EY33" s="21"/>
      <c r="EZ33" s="21"/>
      <c r="FA33" s="21"/>
      <c r="FB33" s="21"/>
      <c r="FC33" s="21"/>
      <c r="FD33" s="21"/>
      <c r="FE33" s="21"/>
      <c r="FF33" s="21"/>
      <c r="FG33" s="21"/>
      <c r="FH33" s="21"/>
      <c r="FI33" s="21"/>
      <c r="FJ33" s="21"/>
      <c r="FK33" s="21"/>
      <c r="FL33" s="21"/>
      <c r="FM33" s="21"/>
      <c r="FN33" s="21"/>
      <c r="FO33" s="21"/>
      <c r="FP33" s="21"/>
      <c r="FQ33" s="21"/>
      <c r="FR33" s="21"/>
      <c r="FS33" s="21"/>
      <c r="FT33" s="21"/>
      <c r="FU33" s="21"/>
      <c r="FV33" s="21"/>
      <c r="FW33" s="21"/>
      <c r="FX33" s="21"/>
      <c r="FY33" s="21"/>
      <c r="FZ33" s="21"/>
      <c r="GA33" s="21"/>
      <c r="GB33" s="21"/>
      <c r="GC33" s="21"/>
      <c r="GD33" s="21"/>
      <c r="GE33" s="21"/>
      <c r="GF33" s="21"/>
      <c r="GG33" s="21"/>
      <c r="GH33" s="21"/>
      <c r="GI33" s="21"/>
      <c r="GJ33" s="21"/>
      <c r="GK33" s="21"/>
      <c r="GL33" s="21"/>
      <c r="GM33" s="21"/>
      <c r="GN33" s="21"/>
      <c r="GO33" s="21"/>
      <c r="GP33" s="21"/>
      <c r="GQ33" s="21"/>
      <c r="GR33" s="21"/>
      <c r="GS33" s="21"/>
      <c r="GT33" s="21"/>
      <c r="GU33" s="21"/>
      <c r="GV33" s="21"/>
      <c r="GW33" s="21"/>
      <c r="GX33" s="21"/>
      <c r="GY33" s="21"/>
      <c r="GZ33" s="21"/>
      <c r="HA33" s="21"/>
      <c r="HB33" s="21"/>
      <c r="HC33" s="21"/>
      <c r="HD33" s="21"/>
      <c r="HE33" s="21"/>
      <c r="HF33" s="21"/>
      <c r="HG33" s="21"/>
      <c r="HH33" s="21"/>
      <c r="HI33" s="21"/>
      <c r="HJ33" s="21"/>
      <c r="HK33" s="21"/>
      <c r="HL33" s="21"/>
      <c r="HM33" s="21"/>
      <c r="HN33" s="21"/>
      <c r="HO33" s="21"/>
      <c r="HP33" s="21"/>
      <c r="HQ33" s="21"/>
      <c r="HR33" s="21"/>
      <c r="HS33" s="21"/>
      <c r="HT33" s="21"/>
      <c r="HU33" s="21"/>
      <c r="HV33" s="21"/>
      <c r="HW33" s="21"/>
      <c r="HX33" s="21"/>
      <c r="HY33" s="21"/>
      <c r="HZ33" s="21"/>
      <c r="IA33" s="21"/>
      <c r="IB33" s="21"/>
      <c r="IC33" s="21"/>
      <c r="ID33" s="21"/>
      <c r="IE33" s="21"/>
      <c r="IF33" s="21"/>
      <c r="IG33" s="21"/>
      <c r="IH33" s="21"/>
      <c r="II33" s="21"/>
      <c r="IJ33" s="21"/>
      <c r="IK33" s="21"/>
      <c r="IL33" s="21"/>
      <c r="IM33" s="21"/>
      <c r="IN33" s="21"/>
      <c r="IO33" s="21"/>
      <c r="IP33" s="21"/>
      <c r="IQ33" s="21"/>
      <c r="IR33" s="21"/>
      <c r="IS33" s="21"/>
      <c r="IT33" s="21"/>
      <c r="IU33" s="21"/>
    </row>
    <row r="34" spans="1:255" ht="14.25" customHeight="1">
      <c r="A34" s="85"/>
      <c r="B34" s="56" t="s">
        <v>264</v>
      </c>
      <c r="C34" s="69">
        <v>0</v>
      </c>
      <c r="D34" s="70">
        <v>0</v>
      </c>
      <c r="E34" s="70">
        <v>0</v>
      </c>
      <c r="F34" s="70">
        <v>0</v>
      </c>
      <c r="G34" s="70">
        <v>0</v>
      </c>
      <c r="H34" s="70">
        <v>0</v>
      </c>
      <c r="I34" s="74">
        <v>0</v>
      </c>
      <c r="J34" s="21"/>
      <c r="K34" s="21"/>
      <c r="L34" s="21"/>
      <c r="M34" s="21"/>
      <c r="N34" s="21"/>
      <c r="O34" s="21"/>
      <c r="P34" s="21"/>
      <c r="Q34" s="21"/>
      <c r="R34" s="21"/>
      <c r="S34" s="21"/>
      <c r="T34" s="21"/>
      <c r="U34" s="21"/>
      <c r="V34" s="21"/>
      <c r="W34" s="21"/>
      <c r="X34" s="21"/>
      <c r="Y34" s="21"/>
      <c r="Z34" s="21"/>
      <c r="AA34" s="21"/>
      <c r="AB34" s="21"/>
      <c r="AC34" s="21"/>
      <c r="AD34" s="21"/>
      <c r="AE34" s="21"/>
      <c r="AF34" s="21"/>
      <c r="AG34" s="21"/>
      <c r="AH34" s="21"/>
      <c r="AI34" s="21"/>
      <c r="AJ34" s="21"/>
      <c r="AK34" s="21"/>
      <c r="AL34" s="21"/>
      <c r="AM34" s="21"/>
      <c r="AN34" s="21"/>
      <c r="AO34" s="21"/>
      <c r="AP34" s="21"/>
      <c r="AQ34" s="21"/>
      <c r="AR34" s="21"/>
      <c r="AS34" s="21"/>
      <c r="AT34" s="21"/>
      <c r="AU34" s="21"/>
      <c r="AV34" s="21"/>
      <c r="AW34" s="21"/>
      <c r="AX34" s="21"/>
      <c r="AY34" s="21"/>
      <c r="AZ34" s="21"/>
      <c r="BA34" s="21"/>
      <c r="BB34" s="21"/>
      <c r="BC34" s="21"/>
      <c r="BD34" s="21"/>
      <c r="BE34" s="21"/>
      <c r="BF34" s="21"/>
      <c r="BG34" s="21"/>
      <c r="BH34" s="21"/>
      <c r="BI34" s="21"/>
      <c r="BJ34" s="21"/>
      <c r="BK34" s="21"/>
      <c r="BL34" s="21"/>
      <c r="BM34" s="21"/>
      <c r="BN34" s="21"/>
      <c r="BO34" s="21"/>
      <c r="BP34" s="21"/>
      <c r="BQ34" s="21"/>
      <c r="BR34" s="21"/>
      <c r="BS34" s="21"/>
      <c r="BT34" s="21"/>
      <c r="BU34" s="21"/>
      <c r="BV34" s="21"/>
      <c r="BW34" s="21"/>
      <c r="BX34" s="21"/>
      <c r="BY34" s="21"/>
      <c r="BZ34" s="21"/>
      <c r="CA34" s="21"/>
      <c r="CB34" s="21"/>
      <c r="CC34" s="21"/>
      <c r="CD34" s="21"/>
      <c r="CE34" s="21"/>
      <c r="CF34" s="21"/>
      <c r="CG34" s="21"/>
      <c r="CH34" s="21"/>
      <c r="CI34" s="21"/>
      <c r="CJ34" s="21"/>
      <c r="CK34" s="21"/>
      <c r="CL34" s="21"/>
      <c r="CM34" s="21"/>
      <c r="CN34" s="21"/>
      <c r="CO34" s="21"/>
      <c r="CP34" s="21"/>
      <c r="CQ34" s="21"/>
      <c r="CR34" s="21"/>
      <c r="CS34" s="21"/>
      <c r="CT34" s="21"/>
      <c r="CU34" s="21"/>
      <c r="CV34" s="21"/>
      <c r="CW34" s="21"/>
      <c r="CX34" s="21"/>
      <c r="CY34" s="21"/>
      <c r="CZ34" s="21"/>
      <c r="DA34" s="21"/>
      <c r="DB34" s="21"/>
      <c r="DC34" s="21"/>
      <c r="DD34" s="21"/>
      <c r="DE34" s="21"/>
      <c r="DF34" s="21"/>
      <c r="DG34" s="21"/>
      <c r="DH34" s="21"/>
      <c r="DI34" s="21"/>
      <c r="DJ34" s="21"/>
      <c r="DK34" s="21"/>
      <c r="DL34" s="21"/>
      <c r="DM34" s="21"/>
      <c r="DN34" s="21"/>
      <c r="DO34" s="21"/>
      <c r="DP34" s="21"/>
      <c r="DQ34" s="21"/>
      <c r="DR34" s="21"/>
      <c r="DS34" s="21"/>
      <c r="DT34" s="21"/>
      <c r="DU34" s="21"/>
      <c r="DV34" s="21"/>
      <c r="DW34" s="21"/>
      <c r="DX34" s="21"/>
      <c r="DY34" s="21"/>
      <c r="DZ34" s="21"/>
      <c r="EA34" s="21"/>
      <c r="EB34" s="21"/>
      <c r="EC34" s="21"/>
      <c r="ED34" s="21"/>
      <c r="EE34" s="21"/>
      <c r="EF34" s="21"/>
      <c r="EG34" s="21"/>
      <c r="EH34" s="21"/>
      <c r="EI34" s="21"/>
      <c r="EJ34" s="21"/>
      <c r="EK34" s="21"/>
      <c r="EL34" s="21"/>
      <c r="EM34" s="21"/>
      <c r="EN34" s="21"/>
      <c r="EO34" s="21"/>
      <c r="EP34" s="21"/>
      <c r="EQ34" s="21"/>
      <c r="ER34" s="21"/>
      <c r="ES34" s="21"/>
      <c r="ET34" s="21"/>
      <c r="EU34" s="21"/>
      <c r="EV34" s="21"/>
      <c r="EW34" s="21"/>
      <c r="EX34" s="21"/>
      <c r="EY34" s="21"/>
      <c r="EZ34" s="21"/>
      <c r="FA34" s="21"/>
      <c r="FB34" s="21"/>
      <c r="FC34" s="21"/>
      <c r="FD34" s="21"/>
      <c r="FE34" s="21"/>
      <c r="FF34" s="21"/>
      <c r="FG34" s="21"/>
      <c r="FH34" s="21"/>
      <c r="FI34" s="21"/>
      <c r="FJ34" s="21"/>
      <c r="FK34" s="21"/>
      <c r="FL34" s="21"/>
      <c r="FM34" s="21"/>
      <c r="FN34" s="21"/>
      <c r="FO34" s="21"/>
      <c r="FP34" s="21"/>
      <c r="FQ34" s="21"/>
      <c r="FR34" s="21"/>
      <c r="FS34" s="21"/>
      <c r="FT34" s="21"/>
      <c r="FU34" s="21"/>
      <c r="FV34" s="21"/>
      <c r="FW34" s="21"/>
      <c r="FX34" s="21"/>
      <c r="FY34" s="21"/>
      <c r="FZ34" s="21"/>
      <c r="GA34" s="21"/>
      <c r="GB34" s="21"/>
      <c r="GC34" s="21"/>
      <c r="GD34" s="21"/>
      <c r="GE34" s="21"/>
      <c r="GF34" s="21"/>
      <c r="GG34" s="21"/>
      <c r="GH34" s="21"/>
      <c r="GI34" s="21"/>
      <c r="GJ34" s="21"/>
      <c r="GK34" s="21"/>
      <c r="GL34" s="21"/>
      <c r="GM34" s="21"/>
      <c r="GN34" s="21"/>
      <c r="GO34" s="21"/>
      <c r="GP34" s="21"/>
      <c r="GQ34" s="21"/>
      <c r="GR34" s="21"/>
      <c r="GS34" s="21"/>
      <c r="GT34" s="21"/>
      <c r="GU34" s="21"/>
      <c r="GV34" s="21"/>
      <c r="GW34" s="21"/>
      <c r="GX34" s="21"/>
      <c r="GY34" s="21"/>
      <c r="GZ34" s="21"/>
      <c r="HA34" s="21"/>
      <c r="HB34" s="21"/>
      <c r="HC34" s="21"/>
      <c r="HD34" s="21"/>
      <c r="HE34" s="21"/>
      <c r="HF34" s="21"/>
      <c r="HG34" s="21"/>
      <c r="HH34" s="21"/>
      <c r="HI34" s="21"/>
      <c r="HJ34" s="21"/>
      <c r="HK34" s="21"/>
      <c r="HL34" s="21"/>
      <c r="HM34" s="21"/>
      <c r="HN34" s="21"/>
      <c r="HO34" s="21"/>
      <c r="HP34" s="21"/>
      <c r="HQ34" s="21"/>
      <c r="HR34" s="21"/>
      <c r="HS34" s="21"/>
      <c r="HT34" s="21"/>
      <c r="HU34" s="21"/>
      <c r="HV34" s="21"/>
      <c r="HW34" s="21"/>
      <c r="HX34" s="21"/>
      <c r="HY34" s="21"/>
      <c r="HZ34" s="21"/>
      <c r="IA34" s="21"/>
      <c r="IB34" s="21"/>
      <c r="IC34" s="21"/>
      <c r="ID34" s="21"/>
      <c r="IE34" s="21"/>
      <c r="IF34" s="21"/>
      <c r="IG34" s="21"/>
      <c r="IH34" s="21"/>
      <c r="II34" s="21"/>
      <c r="IJ34" s="21"/>
      <c r="IK34" s="21"/>
      <c r="IL34" s="21"/>
      <c r="IM34" s="21"/>
      <c r="IN34" s="21"/>
      <c r="IO34" s="21"/>
      <c r="IP34" s="21"/>
      <c r="IQ34" s="21"/>
      <c r="IR34" s="21"/>
      <c r="IS34" s="21"/>
      <c r="IT34" s="21"/>
      <c r="IU34" s="21"/>
    </row>
    <row r="35" spans="1:255" ht="14.25" customHeight="1">
      <c r="A35" s="85"/>
      <c r="B35" s="56" t="s">
        <v>261</v>
      </c>
      <c r="C35" s="69">
        <v>0</v>
      </c>
      <c r="D35" s="70">
        <v>0</v>
      </c>
      <c r="E35" s="70">
        <v>0</v>
      </c>
      <c r="F35" s="70">
        <v>0</v>
      </c>
      <c r="G35" s="70">
        <v>61070</v>
      </c>
      <c r="H35" s="70">
        <v>0</v>
      </c>
      <c r="I35" s="74">
        <v>0</v>
      </c>
      <c r="J35" s="21"/>
      <c r="K35" s="21"/>
      <c r="L35" s="21"/>
      <c r="M35" s="21"/>
      <c r="N35" s="21"/>
      <c r="O35" s="21"/>
      <c r="P35" s="21"/>
      <c r="Q35" s="21"/>
      <c r="R35" s="21"/>
      <c r="S35" s="21"/>
      <c r="T35" s="21"/>
      <c r="U35" s="21"/>
      <c r="V35" s="21"/>
      <c r="W35" s="21"/>
      <c r="X35" s="21"/>
      <c r="Y35" s="21"/>
      <c r="Z35" s="21"/>
      <c r="AA35" s="21"/>
      <c r="AB35" s="21"/>
      <c r="AC35" s="21"/>
      <c r="AD35" s="21"/>
      <c r="AE35" s="21"/>
      <c r="AF35" s="21"/>
      <c r="AG35" s="21"/>
      <c r="AH35" s="21"/>
      <c r="AI35" s="21"/>
      <c r="AJ35" s="21"/>
      <c r="AK35" s="21"/>
      <c r="AL35" s="21"/>
      <c r="AM35" s="21"/>
      <c r="AN35" s="21"/>
      <c r="AO35" s="21"/>
      <c r="AP35" s="21"/>
      <c r="AQ35" s="21"/>
      <c r="AR35" s="21"/>
      <c r="AS35" s="21"/>
      <c r="AT35" s="21"/>
      <c r="AU35" s="21"/>
      <c r="AV35" s="21"/>
      <c r="AW35" s="21"/>
      <c r="AX35" s="21"/>
      <c r="AY35" s="21"/>
      <c r="AZ35" s="21"/>
      <c r="BA35" s="21"/>
      <c r="BB35" s="21"/>
      <c r="BC35" s="21"/>
      <c r="BD35" s="21"/>
      <c r="BE35" s="21"/>
      <c r="BF35" s="21"/>
      <c r="BG35" s="21"/>
      <c r="BH35" s="21"/>
      <c r="BI35" s="21"/>
      <c r="BJ35" s="21"/>
      <c r="BK35" s="21"/>
      <c r="BL35" s="21"/>
      <c r="BM35" s="21"/>
      <c r="BN35" s="21"/>
      <c r="BO35" s="21"/>
      <c r="BP35" s="21"/>
      <c r="BQ35" s="21"/>
      <c r="BR35" s="21"/>
      <c r="BS35" s="21"/>
      <c r="BT35" s="21"/>
      <c r="BU35" s="21"/>
      <c r="BV35" s="21"/>
      <c r="BW35" s="21"/>
      <c r="BX35" s="21"/>
      <c r="BY35" s="21"/>
      <c r="BZ35" s="21"/>
      <c r="CA35" s="21"/>
      <c r="CB35" s="21"/>
      <c r="CC35" s="21"/>
      <c r="CD35" s="21"/>
      <c r="CE35" s="21"/>
      <c r="CF35" s="21"/>
      <c r="CG35" s="21"/>
      <c r="CH35" s="21"/>
      <c r="CI35" s="21"/>
      <c r="CJ35" s="21"/>
      <c r="CK35" s="21"/>
      <c r="CL35" s="21"/>
      <c r="CM35" s="21"/>
      <c r="CN35" s="21"/>
      <c r="CO35" s="21"/>
      <c r="CP35" s="21"/>
      <c r="CQ35" s="21"/>
      <c r="CR35" s="21"/>
      <c r="CS35" s="21"/>
      <c r="CT35" s="21"/>
      <c r="CU35" s="21"/>
      <c r="CV35" s="21"/>
      <c r="CW35" s="21"/>
      <c r="CX35" s="21"/>
      <c r="CY35" s="21"/>
      <c r="CZ35" s="21"/>
      <c r="DA35" s="21"/>
      <c r="DB35" s="21"/>
      <c r="DC35" s="21"/>
      <c r="DD35" s="21"/>
      <c r="DE35" s="21"/>
      <c r="DF35" s="21"/>
      <c r="DG35" s="21"/>
      <c r="DH35" s="21"/>
      <c r="DI35" s="21"/>
      <c r="DJ35" s="21"/>
      <c r="DK35" s="21"/>
      <c r="DL35" s="21"/>
      <c r="DM35" s="21"/>
      <c r="DN35" s="21"/>
      <c r="DO35" s="21"/>
      <c r="DP35" s="21"/>
      <c r="DQ35" s="21"/>
      <c r="DR35" s="21"/>
      <c r="DS35" s="21"/>
      <c r="DT35" s="21"/>
      <c r="DU35" s="21"/>
      <c r="DV35" s="21"/>
      <c r="DW35" s="21"/>
      <c r="DX35" s="21"/>
      <c r="DY35" s="21"/>
      <c r="DZ35" s="21"/>
      <c r="EA35" s="21"/>
      <c r="EB35" s="21"/>
      <c r="EC35" s="21"/>
      <c r="ED35" s="21"/>
      <c r="EE35" s="21"/>
      <c r="EF35" s="21"/>
      <c r="EG35" s="21"/>
      <c r="EH35" s="21"/>
      <c r="EI35" s="21"/>
      <c r="EJ35" s="21"/>
      <c r="EK35" s="21"/>
      <c r="EL35" s="21"/>
      <c r="EM35" s="21"/>
      <c r="EN35" s="21"/>
      <c r="EO35" s="21"/>
      <c r="EP35" s="21"/>
      <c r="EQ35" s="21"/>
      <c r="ER35" s="21"/>
      <c r="ES35" s="21"/>
      <c r="ET35" s="21"/>
      <c r="EU35" s="21"/>
      <c r="EV35" s="21"/>
      <c r="EW35" s="21"/>
      <c r="EX35" s="21"/>
      <c r="EY35" s="21"/>
      <c r="EZ35" s="21"/>
      <c r="FA35" s="21"/>
      <c r="FB35" s="21"/>
      <c r="FC35" s="21"/>
      <c r="FD35" s="21"/>
      <c r="FE35" s="21"/>
      <c r="FF35" s="21"/>
      <c r="FG35" s="21"/>
      <c r="FH35" s="21"/>
      <c r="FI35" s="21"/>
      <c r="FJ35" s="21"/>
      <c r="FK35" s="21"/>
      <c r="FL35" s="21"/>
      <c r="FM35" s="21"/>
      <c r="FN35" s="21"/>
      <c r="FO35" s="21"/>
      <c r="FP35" s="21"/>
      <c r="FQ35" s="21"/>
      <c r="FR35" s="21"/>
      <c r="FS35" s="21"/>
      <c r="FT35" s="21"/>
      <c r="FU35" s="21"/>
      <c r="FV35" s="21"/>
      <c r="FW35" s="21"/>
      <c r="FX35" s="21"/>
      <c r="FY35" s="21"/>
      <c r="FZ35" s="21"/>
      <c r="GA35" s="21"/>
      <c r="GB35" s="21"/>
      <c r="GC35" s="21"/>
      <c r="GD35" s="21"/>
      <c r="GE35" s="21"/>
      <c r="GF35" s="21"/>
      <c r="GG35" s="21"/>
      <c r="GH35" s="21"/>
      <c r="GI35" s="21"/>
      <c r="GJ35" s="21"/>
      <c r="GK35" s="21"/>
      <c r="GL35" s="21"/>
      <c r="GM35" s="21"/>
      <c r="GN35" s="21"/>
      <c r="GO35" s="21"/>
      <c r="GP35" s="21"/>
      <c r="GQ35" s="21"/>
      <c r="GR35" s="21"/>
      <c r="GS35" s="21"/>
      <c r="GT35" s="21"/>
      <c r="GU35" s="21"/>
      <c r="GV35" s="21"/>
      <c r="GW35" s="21"/>
      <c r="GX35" s="21"/>
      <c r="GY35" s="21"/>
      <c r="GZ35" s="21"/>
      <c r="HA35" s="21"/>
      <c r="HB35" s="21"/>
      <c r="HC35" s="21"/>
      <c r="HD35" s="21"/>
      <c r="HE35" s="21"/>
      <c r="HF35" s="21"/>
      <c r="HG35" s="21"/>
      <c r="HH35" s="21"/>
      <c r="HI35" s="21"/>
      <c r="HJ35" s="21"/>
      <c r="HK35" s="21"/>
      <c r="HL35" s="21"/>
      <c r="HM35" s="21"/>
      <c r="HN35" s="21"/>
      <c r="HO35" s="21"/>
      <c r="HP35" s="21"/>
      <c r="HQ35" s="21"/>
      <c r="HR35" s="21"/>
      <c r="HS35" s="21"/>
      <c r="HT35" s="21"/>
      <c r="HU35" s="21"/>
      <c r="HV35" s="21"/>
      <c r="HW35" s="21"/>
      <c r="HX35" s="21"/>
      <c r="HY35" s="21"/>
      <c r="HZ35" s="21"/>
      <c r="IA35" s="21"/>
      <c r="IB35" s="21"/>
      <c r="IC35" s="21"/>
      <c r="ID35" s="21"/>
      <c r="IE35" s="21"/>
      <c r="IF35" s="21"/>
      <c r="IG35" s="21"/>
      <c r="IH35" s="21"/>
      <c r="II35" s="21"/>
      <c r="IJ35" s="21"/>
      <c r="IK35" s="21"/>
      <c r="IL35" s="21"/>
      <c r="IM35" s="21"/>
      <c r="IN35" s="21"/>
      <c r="IO35" s="21"/>
      <c r="IP35" s="21"/>
      <c r="IQ35" s="21"/>
      <c r="IR35" s="21"/>
      <c r="IS35" s="21"/>
      <c r="IT35" s="21"/>
      <c r="IU35" s="21"/>
    </row>
    <row r="36" spans="1:255" ht="14.25" customHeight="1">
      <c r="A36" s="85" t="s">
        <v>277</v>
      </c>
      <c r="B36" s="56" t="s">
        <v>262</v>
      </c>
      <c r="C36" s="69">
        <v>0</v>
      </c>
      <c r="D36" s="70">
        <v>0</v>
      </c>
      <c r="E36" s="70">
        <v>0</v>
      </c>
      <c r="F36" s="70">
        <v>0</v>
      </c>
      <c r="G36" s="70">
        <v>328143050</v>
      </c>
      <c r="H36" s="70">
        <v>0</v>
      </c>
      <c r="I36" s="74">
        <v>0</v>
      </c>
      <c r="J36" s="21"/>
      <c r="K36" s="21"/>
      <c r="L36" s="21"/>
      <c r="M36" s="21"/>
      <c r="N36" s="21"/>
      <c r="O36" s="21"/>
      <c r="P36" s="21"/>
      <c r="Q36" s="21"/>
      <c r="R36" s="21"/>
      <c r="S36" s="21"/>
      <c r="T36" s="21"/>
      <c r="U36" s="21"/>
      <c r="V36" s="21"/>
      <c r="W36" s="21"/>
      <c r="X36" s="21"/>
      <c r="Y36" s="21"/>
      <c r="Z36" s="21"/>
      <c r="AA36" s="21"/>
      <c r="AB36" s="21"/>
      <c r="AC36" s="21"/>
      <c r="AD36" s="21"/>
      <c r="AE36" s="21"/>
      <c r="AF36" s="21"/>
      <c r="AG36" s="21"/>
      <c r="AH36" s="21"/>
      <c r="AI36" s="21"/>
      <c r="AJ36" s="21"/>
      <c r="AK36" s="21"/>
      <c r="AL36" s="21"/>
      <c r="AM36" s="21"/>
      <c r="AN36" s="21"/>
      <c r="AO36" s="21"/>
      <c r="AP36" s="21"/>
      <c r="AQ36" s="21"/>
      <c r="AR36" s="21"/>
      <c r="AS36" s="21"/>
      <c r="AT36" s="21"/>
      <c r="AU36" s="21"/>
      <c r="AV36" s="21"/>
      <c r="AW36" s="21"/>
      <c r="AX36" s="21"/>
      <c r="AY36" s="21"/>
      <c r="AZ36" s="21"/>
      <c r="BA36" s="21"/>
      <c r="BB36" s="21"/>
      <c r="BC36" s="21"/>
      <c r="BD36" s="21"/>
      <c r="BE36" s="21"/>
      <c r="BF36" s="21"/>
      <c r="BG36" s="21"/>
      <c r="BH36" s="21"/>
      <c r="BI36" s="21"/>
      <c r="BJ36" s="21"/>
      <c r="BK36" s="21"/>
      <c r="BL36" s="21"/>
      <c r="BM36" s="21"/>
      <c r="BN36" s="21"/>
      <c r="BO36" s="21"/>
      <c r="BP36" s="21"/>
      <c r="BQ36" s="21"/>
      <c r="BR36" s="21"/>
      <c r="BS36" s="21"/>
      <c r="BT36" s="21"/>
      <c r="BU36" s="21"/>
      <c r="BV36" s="21"/>
      <c r="BW36" s="21"/>
      <c r="BX36" s="21"/>
      <c r="BY36" s="21"/>
      <c r="BZ36" s="21"/>
      <c r="CA36" s="21"/>
      <c r="CB36" s="21"/>
      <c r="CC36" s="21"/>
      <c r="CD36" s="21"/>
      <c r="CE36" s="21"/>
      <c r="CF36" s="21"/>
      <c r="CG36" s="21"/>
      <c r="CH36" s="21"/>
      <c r="CI36" s="21"/>
      <c r="CJ36" s="21"/>
      <c r="CK36" s="21"/>
      <c r="CL36" s="21"/>
      <c r="CM36" s="21"/>
      <c r="CN36" s="21"/>
      <c r="CO36" s="21"/>
      <c r="CP36" s="21"/>
      <c r="CQ36" s="21"/>
      <c r="CR36" s="21"/>
      <c r="CS36" s="21"/>
      <c r="CT36" s="21"/>
      <c r="CU36" s="21"/>
      <c r="CV36" s="21"/>
      <c r="CW36" s="21"/>
      <c r="CX36" s="21"/>
      <c r="CY36" s="21"/>
      <c r="CZ36" s="21"/>
      <c r="DA36" s="21"/>
      <c r="DB36" s="21"/>
      <c r="DC36" s="21"/>
      <c r="DD36" s="21"/>
      <c r="DE36" s="21"/>
      <c r="DF36" s="21"/>
      <c r="DG36" s="21"/>
      <c r="DH36" s="21"/>
      <c r="DI36" s="21"/>
      <c r="DJ36" s="21"/>
      <c r="DK36" s="21"/>
      <c r="DL36" s="21"/>
      <c r="DM36" s="21"/>
      <c r="DN36" s="21"/>
      <c r="DO36" s="21"/>
      <c r="DP36" s="21"/>
      <c r="DQ36" s="21"/>
      <c r="DR36" s="21"/>
      <c r="DS36" s="21"/>
      <c r="DT36" s="21"/>
      <c r="DU36" s="21"/>
      <c r="DV36" s="21"/>
      <c r="DW36" s="21"/>
      <c r="DX36" s="21"/>
      <c r="DY36" s="21"/>
      <c r="DZ36" s="21"/>
      <c r="EA36" s="21"/>
      <c r="EB36" s="21"/>
      <c r="EC36" s="21"/>
      <c r="ED36" s="21"/>
      <c r="EE36" s="21"/>
      <c r="EF36" s="21"/>
      <c r="EG36" s="21"/>
      <c r="EH36" s="21"/>
      <c r="EI36" s="21"/>
      <c r="EJ36" s="21"/>
      <c r="EK36" s="21"/>
      <c r="EL36" s="21"/>
      <c r="EM36" s="21"/>
      <c r="EN36" s="21"/>
      <c r="EO36" s="21"/>
      <c r="EP36" s="21"/>
      <c r="EQ36" s="21"/>
      <c r="ER36" s="21"/>
      <c r="ES36" s="21"/>
      <c r="ET36" s="21"/>
      <c r="EU36" s="21"/>
      <c r="EV36" s="21"/>
      <c r="EW36" s="21"/>
      <c r="EX36" s="21"/>
      <c r="EY36" s="21"/>
      <c r="EZ36" s="21"/>
      <c r="FA36" s="21"/>
      <c r="FB36" s="21"/>
      <c r="FC36" s="21"/>
      <c r="FD36" s="21"/>
      <c r="FE36" s="21"/>
      <c r="FF36" s="21"/>
      <c r="FG36" s="21"/>
      <c r="FH36" s="21"/>
      <c r="FI36" s="21"/>
      <c r="FJ36" s="21"/>
      <c r="FK36" s="21"/>
      <c r="FL36" s="21"/>
      <c r="FM36" s="21"/>
      <c r="FN36" s="21"/>
      <c r="FO36" s="21"/>
      <c r="FP36" s="21"/>
      <c r="FQ36" s="21"/>
      <c r="FR36" s="21"/>
      <c r="FS36" s="21"/>
      <c r="FT36" s="21"/>
      <c r="FU36" s="21"/>
      <c r="FV36" s="21"/>
      <c r="FW36" s="21"/>
      <c r="FX36" s="21"/>
      <c r="FY36" s="21"/>
      <c r="FZ36" s="21"/>
      <c r="GA36" s="21"/>
      <c r="GB36" s="21"/>
      <c r="GC36" s="21"/>
      <c r="GD36" s="21"/>
      <c r="GE36" s="21"/>
      <c r="GF36" s="21"/>
      <c r="GG36" s="21"/>
      <c r="GH36" s="21"/>
      <c r="GI36" s="21"/>
      <c r="GJ36" s="21"/>
      <c r="GK36" s="21"/>
      <c r="GL36" s="21"/>
      <c r="GM36" s="21"/>
      <c r="GN36" s="21"/>
      <c r="GO36" s="21"/>
      <c r="GP36" s="21"/>
      <c r="GQ36" s="21"/>
      <c r="GR36" s="21"/>
      <c r="GS36" s="21"/>
      <c r="GT36" s="21"/>
      <c r="GU36" s="21"/>
      <c r="GV36" s="21"/>
      <c r="GW36" s="21"/>
      <c r="GX36" s="21"/>
      <c r="GY36" s="21"/>
      <c r="GZ36" s="21"/>
      <c r="HA36" s="21"/>
      <c r="HB36" s="21"/>
      <c r="HC36" s="21"/>
      <c r="HD36" s="21"/>
      <c r="HE36" s="21"/>
      <c r="HF36" s="21"/>
      <c r="HG36" s="21"/>
      <c r="HH36" s="21"/>
      <c r="HI36" s="21"/>
      <c r="HJ36" s="21"/>
      <c r="HK36" s="21"/>
      <c r="HL36" s="21"/>
      <c r="HM36" s="21"/>
      <c r="HN36" s="21"/>
      <c r="HO36" s="21"/>
      <c r="HP36" s="21"/>
      <c r="HQ36" s="21"/>
      <c r="HR36" s="21"/>
      <c r="HS36" s="21"/>
      <c r="HT36" s="21"/>
      <c r="HU36" s="21"/>
      <c r="HV36" s="21"/>
      <c r="HW36" s="21"/>
      <c r="HX36" s="21"/>
      <c r="HY36" s="21"/>
      <c r="HZ36" s="21"/>
      <c r="IA36" s="21"/>
      <c r="IB36" s="21"/>
      <c r="IC36" s="21"/>
      <c r="ID36" s="21"/>
      <c r="IE36" s="21"/>
      <c r="IF36" s="21"/>
      <c r="IG36" s="21"/>
      <c r="IH36" s="21"/>
      <c r="II36" s="21"/>
      <c r="IJ36" s="21"/>
      <c r="IK36" s="21"/>
      <c r="IL36" s="21"/>
      <c r="IM36" s="21"/>
      <c r="IN36" s="21"/>
      <c r="IO36" s="21"/>
      <c r="IP36" s="21"/>
      <c r="IQ36" s="21"/>
      <c r="IR36" s="21"/>
      <c r="IS36" s="21"/>
      <c r="IT36" s="21"/>
      <c r="IU36" s="21"/>
    </row>
    <row r="37" spans="1:255" ht="14.25" customHeight="1">
      <c r="A37" s="85"/>
      <c r="B37" s="56" t="s">
        <v>264</v>
      </c>
      <c r="C37" s="69">
        <v>175068140</v>
      </c>
      <c r="D37" s="70">
        <v>525088600</v>
      </c>
      <c r="E37" s="70">
        <v>262544330</v>
      </c>
      <c r="F37" s="70">
        <v>262544270</v>
      </c>
      <c r="G37" s="70">
        <v>2800552660</v>
      </c>
      <c r="H37" s="70">
        <v>1400307280</v>
      </c>
      <c r="I37" s="74">
        <v>1400245380</v>
      </c>
      <c r="J37" s="21"/>
      <c r="K37" s="21"/>
      <c r="L37" s="21"/>
      <c r="M37" s="21"/>
      <c r="N37" s="21"/>
      <c r="O37" s="21"/>
      <c r="P37" s="21"/>
      <c r="Q37" s="21"/>
      <c r="R37" s="21"/>
      <c r="S37" s="21"/>
      <c r="T37" s="21"/>
      <c r="U37" s="21"/>
      <c r="V37" s="21"/>
      <c r="W37" s="21"/>
      <c r="X37" s="21"/>
      <c r="Y37" s="21"/>
      <c r="Z37" s="21"/>
      <c r="AA37" s="21"/>
      <c r="AB37" s="21"/>
      <c r="AC37" s="21"/>
      <c r="AD37" s="21"/>
      <c r="AE37" s="21"/>
      <c r="AF37" s="21"/>
      <c r="AG37" s="21"/>
      <c r="AH37" s="21"/>
      <c r="AI37" s="21"/>
      <c r="AJ37" s="21"/>
      <c r="AK37" s="21"/>
      <c r="AL37" s="21"/>
      <c r="AM37" s="21"/>
      <c r="AN37" s="21"/>
      <c r="AO37" s="21"/>
      <c r="AP37" s="21"/>
      <c r="AQ37" s="21"/>
      <c r="AR37" s="21"/>
      <c r="AS37" s="21"/>
      <c r="AT37" s="21"/>
      <c r="AU37" s="21"/>
      <c r="AV37" s="21"/>
      <c r="AW37" s="21"/>
      <c r="AX37" s="21"/>
      <c r="AY37" s="21"/>
      <c r="AZ37" s="21"/>
      <c r="BA37" s="21"/>
      <c r="BB37" s="21"/>
      <c r="BC37" s="21"/>
      <c r="BD37" s="21"/>
      <c r="BE37" s="21"/>
      <c r="BF37" s="21"/>
      <c r="BG37" s="21"/>
      <c r="BH37" s="21"/>
      <c r="BI37" s="21"/>
      <c r="BJ37" s="21"/>
      <c r="BK37" s="21"/>
      <c r="BL37" s="21"/>
      <c r="BM37" s="21"/>
      <c r="BN37" s="21"/>
      <c r="BO37" s="21"/>
      <c r="BP37" s="21"/>
      <c r="BQ37" s="21"/>
      <c r="BR37" s="21"/>
      <c r="BS37" s="21"/>
      <c r="BT37" s="21"/>
      <c r="BU37" s="21"/>
      <c r="BV37" s="21"/>
      <c r="BW37" s="21"/>
      <c r="BX37" s="21"/>
      <c r="BY37" s="21"/>
      <c r="BZ37" s="21"/>
      <c r="CA37" s="21"/>
      <c r="CB37" s="21"/>
      <c r="CC37" s="21"/>
      <c r="CD37" s="21"/>
      <c r="CE37" s="21"/>
      <c r="CF37" s="21"/>
      <c r="CG37" s="21"/>
      <c r="CH37" s="21"/>
      <c r="CI37" s="21"/>
      <c r="CJ37" s="21"/>
      <c r="CK37" s="21"/>
      <c r="CL37" s="21"/>
      <c r="CM37" s="21"/>
      <c r="CN37" s="21"/>
      <c r="CO37" s="21"/>
      <c r="CP37" s="21"/>
      <c r="CQ37" s="21"/>
      <c r="CR37" s="21"/>
      <c r="CS37" s="21"/>
      <c r="CT37" s="21"/>
      <c r="CU37" s="21"/>
      <c r="CV37" s="21"/>
      <c r="CW37" s="21"/>
      <c r="CX37" s="21"/>
      <c r="CY37" s="21"/>
      <c r="CZ37" s="21"/>
      <c r="DA37" s="21"/>
      <c r="DB37" s="21"/>
      <c r="DC37" s="21"/>
      <c r="DD37" s="21"/>
      <c r="DE37" s="21"/>
      <c r="DF37" s="21"/>
      <c r="DG37" s="21"/>
      <c r="DH37" s="21"/>
      <c r="DI37" s="21"/>
      <c r="DJ37" s="21"/>
      <c r="DK37" s="21"/>
      <c r="DL37" s="21"/>
      <c r="DM37" s="21"/>
      <c r="DN37" s="21"/>
      <c r="DO37" s="21"/>
      <c r="DP37" s="21"/>
      <c r="DQ37" s="21"/>
      <c r="DR37" s="21"/>
      <c r="DS37" s="21"/>
      <c r="DT37" s="21"/>
      <c r="DU37" s="21"/>
      <c r="DV37" s="21"/>
      <c r="DW37" s="21"/>
      <c r="DX37" s="21"/>
      <c r="DY37" s="21"/>
      <c r="DZ37" s="21"/>
      <c r="EA37" s="21"/>
      <c r="EB37" s="21"/>
      <c r="EC37" s="21"/>
      <c r="ED37" s="21"/>
      <c r="EE37" s="21"/>
      <c r="EF37" s="21"/>
      <c r="EG37" s="21"/>
      <c r="EH37" s="21"/>
      <c r="EI37" s="21"/>
      <c r="EJ37" s="21"/>
      <c r="EK37" s="21"/>
      <c r="EL37" s="21"/>
      <c r="EM37" s="21"/>
      <c r="EN37" s="21"/>
      <c r="EO37" s="21"/>
      <c r="EP37" s="21"/>
      <c r="EQ37" s="21"/>
      <c r="ER37" s="21"/>
      <c r="ES37" s="21"/>
      <c r="ET37" s="21"/>
      <c r="EU37" s="21"/>
      <c r="EV37" s="21"/>
      <c r="EW37" s="21"/>
      <c r="EX37" s="21"/>
      <c r="EY37" s="21"/>
      <c r="EZ37" s="21"/>
      <c r="FA37" s="21"/>
      <c r="FB37" s="21"/>
      <c r="FC37" s="21"/>
      <c r="FD37" s="21"/>
      <c r="FE37" s="21"/>
      <c r="FF37" s="21"/>
      <c r="FG37" s="21"/>
      <c r="FH37" s="21"/>
      <c r="FI37" s="21"/>
      <c r="FJ37" s="21"/>
      <c r="FK37" s="21"/>
      <c r="FL37" s="21"/>
      <c r="FM37" s="21"/>
      <c r="FN37" s="21"/>
      <c r="FO37" s="21"/>
      <c r="FP37" s="21"/>
      <c r="FQ37" s="21"/>
      <c r="FR37" s="21"/>
      <c r="FS37" s="21"/>
      <c r="FT37" s="21"/>
      <c r="FU37" s="21"/>
      <c r="FV37" s="21"/>
      <c r="FW37" s="21"/>
      <c r="FX37" s="21"/>
      <c r="FY37" s="21"/>
      <c r="FZ37" s="21"/>
      <c r="GA37" s="21"/>
      <c r="GB37" s="21"/>
      <c r="GC37" s="21"/>
      <c r="GD37" s="21"/>
      <c r="GE37" s="21"/>
      <c r="GF37" s="21"/>
      <c r="GG37" s="21"/>
      <c r="GH37" s="21"/>
      <c r="GI37" s="21"/>
      <c r="GJ37" s="21"/>
      <c r="GK37" s="21"/>
      <c r="GL37" s="21"/>
      <c r="GM37" s="21"/>
      <c r="GN37" s="21"/>
      <c r="GO37" s="21"/>
      <c r="GP37" s="21"/>
      <c r="GQ37" s="21"/>
      <c r="GR37" s="21"/>
      <c r="GS37" s="21"/>
      <c r="GT37" s="21"/>
      <c r="GU37" s="21"/>
      <c r="GV37" s="21"/>
      <c r="GW37" s="21"/>
      <c r="GX37" s="21"/>
      <c r="GY37" s="21"/>
      <c r="GZ37" s="21"/>
      <c r="HA37" s="21"/>
      <c r="HB37" s="21"/>
      <c r="HC37" s="21"/>
      <c r="HD37" s="21"/>
      <c r="HE37" s="21"/>
      <c r="HF37" s="21"/>
      <c r="HG37" s="21"/>
      <c r="HH37" s="21"/>
      <c r="HI37" s="21"/>
      <c r="HJ37" s="21"/>
      <c r="HK37" s="21"/>
      <c r="HL37" s="21"/>
      <c r="HM37" s="21"/>
      <c r="HN37" s="21"/>
      <c r="HO37" s="21"/>
      <c r="HP37" s="21"/>
      <c r="HQ37" s="21"/>
      <c r="HR37" s="21"/>
      <c r="HS37" s="21"/>
      <c r="HT37" s="21"/>
      <c r="HU37" s="21"/>
      <c r="HV37" s="21"/>
      <c r="HW37" s="21"/>
      <c r="HX37" s="21"/>
      <c r="HY37" s="21"/>
      <c r="HZ37" s="21"/>
      <c r="IA37" s="21"/>
      <c r="IB37" s="21"/>
      <c r="IC37" s="21"/>
      <c r="ID37" s="21"/>
      <c r="IE37" s="21"/>
      <c r="IF37" s="21"/>
      <c r="IG37" s="21"/>
      <c r="IH37" s="21"/>
      <c r="II37" s="21"/>
      <c r="IJ37" s="21"/>
      <c r="IK37" s="21"/>
      <c r="IL37" s="21"/>
      <c r="IM37" s="21"/>
      <c r="IN37" s="21"/>
      <c r="IO37" s="21"/>
      <c r="IP37" s="21"/>
      <c r="IQ37" s="21"/>
      <c r="IR37" s="21"/>
      <c r="IS37" s="21"/>
      <c r="IT37" s="21"/>
      <c r="IU37" s="21"/>
    </row>
    <row r="38" spans="1:255" ht="14.25" customHeight="1" thickBot="1">
      <c r="A38" s="86"/>
      <c r="B38" s="57" t="s">
        <v>263</v>
      </c>
      <c r="C38" s="71">
        <v>175068140</v>
      </c>
      <c r="D38" s="72">
        <v>525088600</v>
      </c>
      <c r="E38" s="72">
        <v>262544330</v>
      </c>
      <c r="F38" s="72">
        <v>262544270</v>
      </c>
      <c r="G38" s="72">
        <v>3128695710</v>
      </c>
      <c r="H38" s="72">
        <v>1400307280</v>
      </c>
      <c r="I38" s="75">
        <v>1400245380</v>
      </c>
      <c r="J38" s="21"/>
      <c r="K38" s="21"/>
      <c r="L38" s="21"/>
      <c r="M38" s="21"/>
      <c r="N38" s="21"/>
      <c r="O38" s="21"/>
      <c r="P38" s="21"/>
      <c r="Q38" s="21"/>
      <c r="R38" s="21"/>
      <c r="S38" s="21"/>
      <c r="T38" s="21"/>
      <c r="U38" s="21"/>
      <c r="V38" s="21"/>
      <c r="W38" s="21"/>
      <c r="X38" s="21"/>
      <c r="Y38" s="21"/>
      <c r="Z38" s="21"/>
      <c r="AA38" s="21"/>
      <c r="AB38" s="21"/>
      <c r="AC38" s="21"/>
      <c r="AD38" s="21"/>
      <c r="AE38" s="21"/>
      <c r="AF38" s="21"/>
      <c r="AG38" s="21"/>
      <c r="AH38" s="21"/>
      <c r="AI38" s="21"/>
      <c r="AJ38" s="21"/>
      <c r="AK38" s="21"/>
      <c r="AL38" s="21"/>
      <c r="AM38" s="21"/>
      <c r="AN38" s="21"/>
      <c r="AO38" s="21"/>
      <c r="AP38" s="21"/>
      <c r="AQ38" s="21"/>
      <c r="AR38" s="21"/>
      <c r="AS38" s="21"/>
      <c r="AT38" s="21"/>
      <c r="AU38" s="21"/>
      <c r="AV38" s="21"/>
      <c r="AW38" s="21"/>
      <c r="AX38" s="21"/>
      <c r="AY38" s="21"/>
      <c r="AZ38" s="21"/>
      <c r="BA38" s="21"/>
      <c r="BB38" s="21"/>
      <c r="BC38" s="21"/>
      <c r="BD38" s="21"/>
      <c r="BE38" s="21"/>
      <c r="BF38" s="21"/>
      <c r="BG38" s="21"/>
      <c r="BH38" s="21"/>
      <c r="BI38" s="21"/>
      <c r="BJ38" s="21"/>
      <c r="BK38" s="21"/>
      <c r="BL38" s="21"/>
      <c r="BM38" s="21"/>
      <c r="BN38" s="21"/>
      <c r="BO38" s="21"/>
      <c r="BP38" s="21"/>
      <c r="BQ38" s="21"/>
      <c r="BR38" s="21"/>
      <c r="BS38" s="21"/>
      <c r="BT38" s="21"/>
      <c r="BU38" s="21"/>
      <c r="BV38" s="21"/>
      <c r="BW38" s="21"/>
      <c r="BX38" s="21"/>
      <c r="BY38" s="21"/>
      <c r="BZ38" s="21"/>
      <c r="CA38" s="21"/>
      <c r="CB38" s="21"/>
      <c r="CC38" s="21"/>
      <c r="CD38" s="21"/>
      <c r="CE38" s="21"/>
      <c r="CF38" s="21"/>
      <c r="CG38" s="21"/>
      <c r="CH38" s="21"/>
      <c r="CI38" s="21"/>
      <c r="CJ38" s="21"/>
      <c r="CK38" s="21"/>
      <c r="CL38" s="21"/>
      <c r="CM38" s="21"/>
      <c r="CN38" s="21"/>
      <c r="CO38" s="21"/>
      <c r="CP38" s="21"/>
      <c r="CQ38" s="21"/>
      <c r="CR38" s="21"/>
      <c r="CS38" s="21"/>
      <c r="CT38" s="21"/>
      <c r="CU38" s="21"/>
      <c r="CV38" s="21"/>
      <c r="CW38" s="21"/>
      <c r="CX38" s="21"/>
      <c r="CY38" s="21"/>
      <c r="CZ38" s="21"/>
      <c r="DA38" s="21"/>
      <c r="DB38" s="21"/>
      <c r="DC38" s="21"/>
      <c r="DD38" s="21"/>
      <c r="DE38" s="21"/>
      <c r="DF38" s="21"/>
      <c r="DG38" s="21"/>
      <c r="DH38" s="21"/>
      <c r="DI38" s="21"/>
      <c r="DJ38" s="21"/>
      <c r="DK38" s="21"/>
      <c r="DL38" s="21"/>
      <c r="DM38" s="21"/>
      <c r="DN38" s="21"/>
      <c r="DO38" s="21"/>
      <c r="DP38" s="21"/>
      <c r="DQ38" s="21"/>
      <c r="DR38" s="21"/>
      <c r="DS38" s="21"/>
      <c r="DT38" s="21"/>
      <c r="DU38" s="21"/>
      <c r="DV38" s="21"/>
      <c r="DW38" s="21"/>
      <c r="DX38" s="21"/>
      <c r="DY38" s="21"/>
      <c r="DZ38" s="21"/>
      <c r="EA38" s="21"/>
      <c r="EB38" s="21"/>
      <c r="EC38" s="21"/>
      <c r="ED38" s="21"/>
      <c r="EE38" s="21"/>
      <c r="EF38" s="21"/>
      <c r="EG38" s="21"/>
      <c r="EH38" s="21"/>
      <c r="EI38" s="21"/>
      <c r="EJ38" s="21"/>
      <c r="EK38" s="21"/>
      <c r="EL38" s="21"/>
      <c r="EM38" s="21"/>
      <c r="EN38" s="21"/>
      <c r="EO38" s="21"/>
      <c r="EP38" s="21"/>
      <c r="EQ38" s="21"/>
      <c r="ER38" s="21"/>
      <c r="ES38" s="21"/>
      <c r="ET38" s="21"/>
      <c r="EU38" s="21"/>
      <c r="EV38" s="21"/>
      <c r="EW38" s="21"/>
      <c r="EX38" s="21"/>
      <c r="EY38" s="21"/>
      <c r="EZ38" s="21"/>
      <c r="FA38" s="21"/>
      <c r="FB38" s="21"/>
      <c r="FC38" s="21"/>
      <c r="FD38" s="21"/>
      <c r="FE38" s="21"/>
      <c r="FF38" s="21"/>
      <c r="FG38" s="21"/>
      <c r="FH38" s="21"/>
      <c r="FI38" s="21"/>
      <c r="FJ38" s="21"/>
      <c r="FK38" s="21"/>
      <c r="FL38" s="21"/>
      <c r="FM38" s="21"/>
      <c r="FN38" s="21"/>
      <c r="FO38" s="21"/>
      <c r="FP38" s="21"/>
      <c r="FQ38" s="21"/>
      <c r="FR38" s="21"/>
      <c r="FS38" s="21"/>
      <c r="FT38" s="21"/>
      <c r="FU38" s="21"/>
      <c r="FV38" s="21"/>
      <c r="FW38" s="21"/>
      <c r="FX38" s="21"/>
      <c r="FY38" s="21"/>
      <c r="FZ38" s="21"/>
      <c r="GA38" s="21"/>
      <c r="GB38" s="21"/>
      <c r="GC38" s="21"/>
      <c r="GD38" s="21"/>
      <c r="GE38" s="21"/>
      <c r="GF38" s="21"/>
      <c r="GG38" s="21"/>
      <c r="GH38" s="21"/>
      <c r="GI38" s="21"/>
      <c r="GJ38" s="21"/>
      <c r="GK38" s="21"/>
      <c r="GL38" s="21"/>
      <c r="GM38" s="21"/>
      <c r="GN38" s="21"/>
      <c r="GO38" s="21"/>
      <c r="GP38" s="21"/>
      <c r="GQ38" s="21"/>
      <c r="GR38" s="21"/>
      <c r="GS38" s="21"/>
      <c r="GT38" s="21"/>
      <c r="GU38" s="21"/>
      <c r="GV38" s="21"/>
      <c r="GW38" s="21"/>
      <c r="GX38" s="21"/>
      <c r="GY38" s="21"/>
      <c r="GZ38" s="21"/>
      <c r="HA38" s="21"/>
      <c r="HB38" s="21"/>
      <c r="HC38" s="21"/>
      <c r="HD38" s="21"/>
      <c r="HE38" s="21"/>
      <c r="HF38" s="21"/>
      <c r="HG38" s="21"/>
      <c r="HH38" s="21"/>
      <c r="HI38" s="21"/>
      <c r="HJ38" s="21"/>
      <c r="HK38" s="21"/>
      <c r="HL38" s="21"/>
      <c r="HM38" s="21"/>
      <c r="HN38" s="21"/>
      <c r="HO38" s="21"/>
      <c r="HP38" s="21"/>
      <c r="HQ38" s="21"/>
      <c r="HR38" s="21"/>
      <c r="HS38" s="21"/>
      <c r="HT38" s="21"/>
      <c r="HU38" s="21"/>
      <c r="HV38" s="21"/>
      <c r="HW38" s="21"/>
      <c r="HX38" s="21"/>
      <c r="HY38" s="21"/>
      <c r="HZ38" s="21"/>
      <c r="IA38" s="21"/>
      <c r="IB38" s="21"/>
      <c r="IC38" s="21"/>
      <c r="ID38" s="21"/>
      <c r="IE38" s="21"/>
      <c r="IF38" s="21"/>
      <c r="IG38" s="21"/>
      <c r="IH38" s="21"/>
      <c r="II38" s="21"/>
      <c r="IJ38" s="21"/>
      <c r="IK38" s="21"/>
      <c r="IL38" s="21"/>
      <c r="IM38" s="21"/>
      <c r="IN38" s="21"/>
      <c r="IO38" s="21"/>
      <c r="IP38" s="21"/>
      <c r="IQ38" s="21"/>
      <c r="IR38" s="21"/>
      <c r="IS38" s="21"/>
      <c r="IT38" s="21"/>
      <c r="IU38" s="21"/>
    </row>
    <row r="39" spans="1:255" ht="14.25" customHeight="1">
      <c r="A39" s="79"/>
      <c r="B39" s="79"/>
      <c r="C39" s="79"/>
      <c r="D39" s="79"/>
      <c r="E39" s="79"/>
      <c r="F39" s="79"/>
      <c r="G39" s="79"/>
      <c r="H39" s="79"/>
      <c r="I39" s="22"/>
      <c r="J39" s="21"/>
      <c r="K39" s="21"/>
      <c r="L39" s="21"/>
      <c r="M39" s="21"/>
      <c r="N39" s="21"/>
      <c r="O39" s="21"/>
      <c r="P39" s="21"/>
      <c r="Q39" s="21"/>
      <c r="R39" s="21"/>
      <c r="S39" s="21"/>
      <c r="T39" s="21"/>
      <c r="U39" s="21"/>
      <c r="V39" s="21"/>
      <c r="W39" s="21"/>
      <c r="X39" s="21"/>
      <c r="Y39" s="21"/>
      <c r="Z39" s="21"/>
      <c r="AA39" s="21"/>
      <c r="AB39" s="21"/>
      <c r="AC39" s="21"/>
      <c r="AD39" s="21"/>
      <c r="AE39" s="21"/>
      <c r="AF39" s="21"/>
      <c r="AG39" s="21"/>
      <c r="AH39" s="21"/>
      <c r="AI39" s="21"/>
      <c r="AJ39" s="21"/>
      <c r="AK39" s="21"/>
      <c r="AL39" s="21"/>
      <c r="AM39" s="21"/>
      <c r="AN39" s="21"/>
      <c r="AO39" s="21"/>
      <c r="AP39" s="21"/>
      <c r="AQ39" s="21"/>
      <c r="AR39" s="21"/>
      <c r="AS39" s="21"/>
      <c r="AT39" s="21"/>
      <c r="AU39" s="21"/>
      <c r="AV39" s="21"/>
      <c r="AW39" s="21"/>
      <c r="AX39" s="21"/>
      <c r="AY39" s="21"/>
      <c r="AZ39" s="21"/>
      <c r="BA39" s="21"/>
      <c r="BB39" s="21"/>
      <c r="BC39" s="21"/>
      <c r="BD39" s="21"/>
      <c r="BE39" s="21"/>
      <c r="BF39" s="21"/>
      <c r="BG39" s="21"/>
      <c r="BH39" s="21"/>
      <c r="BI39" s="21"/>
      <c r="BJ39" s="21"/>
      <c r="BK39" s="21"/>
      <c r="BL39" s="21"/>
      <c r="BM39" s="21"/>
      <c r="BN39" s="21"/>
      <c r="BO39" s="21"/>
      <c r="BP39" s="21"/>
      <c r="BQ39" s="21"/>
      <c r="BR39" s="21"/>
      <c r="BS39" s="21"/>
      <c r="BT39" s="21"/>
      <c r="BU39" s="21"/>
      <c r="BV39" s="21"/>
      <c r="BW39" s="21"/>
      <c r="BX39" s="21"/>
      <c r="BY39" s="21"/>
      <c r="BZ39" s="21"/>
      <c r="CA39" s="21"/>
      <c r="CB39" s="21"/>
      <c r="CC39" s="21"/>
      <c r="CD39" s="21"/>
      <c r="CE39" s="21"/>
      <c r="CF39" s="21"/>
      <c r="CG39" s="21"/>
      <c r="CH39" s="21"/>
      <c r="CI39" s="21"/>
      <c r="CJ39" s="21"/>
      <c r="CK39" s="21"/>
      <c r="CL39" s="21"/>
      <c r="CM39" s="21"/>
      <c r="CN39" s="21"/>
      <c r="CO39" s="21"/>
      <c r="CP39" s="21"/>
      <c r="CQ39" s="21"/>
      <c r="CR39" s="21"/>
      <c r="CS39" s="21"/>
      <c r="CT39" s="21"/>
      <c r="CU39" s="21"/>
      <c r="CV39" s="21"/>
      <c r="CW39" s="21"/>
      <c r="CX39" s="21"/>
      <c r="CY39" s="21"/>
      <c r="CZ39" s="21"/>
      <c r="DA39" s="21"/>
      <c r="DB39" s="21"/>
      <c r="DC39" s="21"/>
      <c r="DD39" s="21"/>
      <c r="DE39" s="21"/>
      <c r="DF39" s="21"/>
      <c r="DG39" s="21"/>
      <c r="DH39" s="21"/>
      <c r="DI39" s="21"/>
      <c r="DJ39" s="21"/>
      <c r="DK39" s="21"/>
      <c r="DL39" s="21"/>
      <c r="DM39" s="21"/>
      <c r="DN39" s="21"/>
      <c r="DO39" s="21"/>
      <c r="DP39" s="21"/>
      <c r="DQ39" s="21"/>
      <c r="DR39" s="21"/>
      <c r="DS39" s="21"/>
      <c r="DT39" s="21"/>
      <c r="DU39" s="21"/>
      <c r="DV39" s="21"/>
      <c r="DW39" s="21"/>
      <c r="DX39" s="21"/>
      <c r="DY39" s="21"/>
      <c r="DZ39" s="21"/>
      <c r="EA39" s="21"/>
      <c r="EB39" s="21"/>
      <c r="EC39" s="21"/>
      <c r="ED39" s="21"/>
      <c r="EE39" s="21"/>
      <c r="EF39" s="21"/>
      <c r="EG39" s="21"/>
      <c r="EH39" s="21"/>
      <c r="EI39" s="21"/>
      <c r="EJ39" s="21"/>
      <c r="EK39" s="21"/>
      <c r="EL39" s="21"/>
      <c r="EM39" s="21"/>
      <c r="EN39" s="21"/>
      <c r="EO39" s="21"/>
      <c r="EP39" s="21"/>
      <c r="EQ39" s="21"/>
      <c r="ER39" s="21"/>
      <c r="ES39" s="21"/>
      <c r="ET39" s="21"/>
      <c r="EU39" s="21"/>
      <c r="EV39" s="21"/>
      <c r="EW39" s="21"/>
      <c r="EX39" s="21"/>
      <c r="EY39" s="21"/>
      <c r="EZ39" s="21"/>
      <c r="FA39" s="21"/>
      <c r="FB39" s="21"/>
      <c r="FC39" s="21"/>
      <c r="FD39" s="21"/>
      <c r="FE39" s="21"/>
      <c r="FF39" s="21"/>
      <c r="FG39" s="21"/>
      <c r="FH39" s="21"/>
      <c r="FI39" s="21"/>
      <c r="FJ39" s="21"/>
      <c r="FK39" s="21"/>
      <c r="FL39" s="21"/>
      <c r="FM39" s="21"/>
      <c r="FN39" s="21"/>
      <c r="FO39" s="21"/>
      <c r="FP39" s="21"/>
      <c r="FQ39" s="21"/>
      <c r="FR39" s="21"/>
      <c r="FS39" s="21"/>
      <c r="FT39" s="21"/>
      <c r="FU39" s="21"/>
      <c r="FV39" s="21"/>
      <c r="FW39" s="21"/>
      <c r="FX39" s="21"/>
      <c r="FY39" s="21"/>
      <c r="FZ39" s="21"/>
      <c r="GA39" s="21"/>
      <c r="GB39" s="21"/>
      <c r="GC39" s="21"/>
      <c r="GD39" s="21"/>
      <c r="GE39" s="21"/>
      <c r="GF39" s="21"/>
      <c r="GG39" s="21"/>
      <c r="GH39" s="21"/>
      <c r="GI39" s="21"/>
      <c r="GJ39" s="21"/>
      <c r="GK39" s="21"/>
      <c r="GL39" s="21"/>
      <c r="GM39" s="21"/>
      <c r="GN39" s="21"/>
      <c r="GO39" s="21"/>
      <c r="GP39" s="21"/>
      <c r="GQ39" s="21"/>
      <c r="GR39" s="21"/>
      <c r="GS39" s="21"/>
      <c r="GT39" s="21"/>
      <c r="GU39" s="21"/>
      <c r="GV39" s="21"/>
      <c r="GW39" s="21"/>
      <c r="GX39" s="21"/>
      <c r="GY39" s="21"/>
      <c r="GZ39" s="21"/>
      <c r="HA39" s="21"/>
      <c r="HB39" s="21"/>
      <c r="HC39" s="21"/>
      <c r="HD39" s="21"/>
      <c r="HE39" s="21"/>
      <c r="HF39" s="21"/>
      <c r="HG39" s="21"/>
      <c r="HH39" s="21"/>
      <c r="HI39" s="21"/>
      <c r="HJ39" s="21"/>
      <c r="HK39" s="21"/>
      <c r="HL39" s="21"/>
      <c r="HM39" s="21"/>
      <c r="HN39" s="21"/>
      <c r="HO39" s="21"/>
      <c r="HP39" s="21"/>
      <c r="HQ39" s="21"/>
      <c r="HR39" s="21"/>
      <c r="HS39" s="21"/>
      <c r="HT39" s="21"/>
      <c r="HU39" s="21"/>
      <c r="HV39" s="21"/>
      <c r="HW39" s="21"/>
      <c r="HX39" s="21"/>
      <c r="HY39" s="21"/>
      <c r="HZ39" s="21"/>
      <c r="IA39" s="21"/>
      <c r="IB39" s="21"/>
      <c r="IC39" s="21"/>
      <c r="ID39" s="21"/>
      <c r="IE39" s="21"/>
      <c r="IF39" s="21"/>
      <c r="IG39" s="21"/>
      <c r="IH39" s="21"/>
      <c r="II39" s="21"/>
      <c r="IJ39" s="21"/>
      <c r="IK39" s="21"/>
      <c r="IL39" s="21"/>
      <c r="IM39" s="21"/>
      <c r="IN39" s="21"/>
      <c r="IO39" s="21"/>
      <c r="IP39" s="21"/>
      <c r="IQ39" s="21"/>
      <c r="IR39" s="21"/>
      <c r="IS39" s="21"/>
      <c r="IT39" s="21"/>
      <c r="IU39" s="21"/>
    </row>
  </sheetData>
  <mergeCells count="16">
    <mergeCell ref="A6:A8"/>
    <mergeCell ref="A9:A11"/>
    <mergeCell ref="A12:A14"/>
    <mergeCell ref="A15:A17"/>
    <mergeCell ref="A18:A20"/>
    <mergeCell ref="A2:I2"/>
    <mergeCell ref="A4:A5"/>
    <mergeCell ref="B4:B5"/>
    <mergeCell ref="D4:F4"/>
    <mergeCell ref="G4:I4"/>
    <mergeCell ref="A36:A38"/>
    <mergeCell ref="A21:A23"/>
    <mergeCell ref="A24:A26"/>
    <mergeCell ref="A27:A29"/>
    <mergeCell ref="A30:A32"/>
    <mergeCell ref="A33:A35"/>
  </mergeCells>
  <phoneticPr fontId="5" type="noConversion"/>
  <printOptions horizontalCentered="1"/>
  <pageMargins left="0.70866141732283472" right="0.70866141732283472" top="0.15748031496062992" bottom="0.15748031496062992" header="0.31496062992125984" footer="0.31496062992125984"/>
  <pageSetup paperSize="9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E29"/>
  <sheetViews>
    <sheetView zoomScale="90" zoomScaleNormal="90" workbookViewId="0">
      <pane xSplit="1" ySplit="4" topLeftCell="B5" activePane="bottomRight" state="frozen"/>
      <selection activeCell="B17" sqref="B17"/>
      <selection pane="topRight" activeCell="B17" sqref="B17"/>
      <selection pane="bottomLeft" activeCell="B17" sqref="B17"/>
      <selection pane="bottomRight" activeCell="H11" sqref="H11"/>
    </sheetView>
  </sheetViews>
  <sheetFormatPr defaultColWidth="8.88671875" defaultRowHeight="13.5"/>
  <cols>
    <col min="1" max="1" width="11.77734375" style="1" customWidth="1"/>
    <col min="2" max="2" width="16.21875" style="4" customWidth="1"/>
    <col min="3" max="3" width="16.88671875" style="1" customWidth="1"/>
    <col min="4" max="4" width="14.21875" style="1" customWidth="1"/>
    <col min="5" max="5" width="18" style="4" customWidth="1"/>
    <col min="6" max="16384" width="8.88671875" style="1"/>
  </cols>
  <sheetData>
    <row r="1" spans="1:5" ht="43.5" customHeight="1">
      <c r="A1" s="99" t="s">
        <v>301</v>
      </c>
      <c r="B1" s="99"/>
      <c r="C1" s="99"/>
      <c r="D1" s="99"/>
      <c r="E1" s="99"/>
    </row>
    <row r="2" spans="1:5" ht="18.75" customHeight="1" thickBot="1">
      <c r="A2" s="7"/>
      <c r="B2" s="3"/>
      <c r="C2" s="2"/>
      <c r="D2" s="2"/>
      <c r="E2" s="8"/>
    </row>
    <row r="3" spans="1:5" ht="30.75" customHeight="1">
      <c r="A3" s="100" t="s">
        <v>287</v>
      </c>
      <c r="B3" s="102" t="s">
        <v>288</v>
      </c>
      <c r="C3" s="103"/>
      <c r="D3" s="103"/>
      <c r="E3" s="104" t="s">
        <v>289</v>
      </c>
    </row>
    <row r="4" spans="1:5" ht="34.5" customHeight="1">
      <c r="A4" s="101"/>
      <c r="B4" s="40" t="s">
        <v>290</v>
      </c>
      <c r="C4" s="40" t="s">
        <v>291</v>
      </c>
      <c r="D4" s="41" t="s">
        <v>292</v>
      </c>
      <c r="E4" s="105"/>
    </row>
    <row r="5" spans="1:5" ht="21.75" customHeight="1">
      <c r="A5" s="18" t="s">
        <v>0</v>
      </c>
      <c r="B5" s="65">
        <v>9733300</v>
      </c>
      <c r="C5" s="65">
        <v>9733630</v>
      </c>
      <c r="D5" s="38">
        <f t="shared" ref="D5" si="0">SUM(B5:C5)</f>
        <v>19466930</v>
      </c>
      <c r="E5" s="81">
        <v>9733</v>
      </c>
    </row>
    <row r="6" spans="1:5" ht="21.75" customHeight="1">
      <c r="A6" s="18" t="s">
        <v>1</v>
      </c>
      <c r="B6" s="65">
        <v>10349630</v>
      </c>
      <c r="C6" s="65">
        <v>10349980</v>
      </c>
      <c r="D6" s="38">
        <f t="shared" ref="D6:D28" si="1">SUM(B6:C6)</f>
        <v>20699610</v>
      </c>
      <c r="E6" s="81">
        <v>10350</v>
      </c>
    </row>
    <row r="7" spans="1:5" ht="21.75" customHeight="1">
      <c r="A7" s="18" t="s">
        <v>283</v>
      </c>
      <c r="B7" s="65">
        <v>10773410</v>
      </c>
      <c r="C7" s="65">
        <v>10773830</v>
      </c>
      <c r="D7" s="38">
        <f t="shared" si="1"/>
        <v>21547240</v>
      </c>
      <c r="E7" s="81">
        <v>10773</v>
      </c>
    </row>
    <row r="8" spans="1:5" ht="21.75" customHeight="1">
      <c r="A8" s="18" t="s">
        <v>23</v>
      </c>
      <c r="B8" s="65">
        <v>5113960</v>
      </c>
      <c r="C8" s="65">
        <v>5114210</v>
      </c>
      <c r="D8" s="38">
        <f t="shared" si="1"/>
        <v>10228170</v>
      </c>
      <c r="E8" s="81">
        <v>5114</v>
      </c>
    </row>
    <row r="9" spans="1:5" ht="21.75" customHeight="1">
      <c r="A9" s="18" t="s">
        <v>3</v>
      </c>
      <c r="B9" s="65">
        <v>12635780</v>
      </c>
      <c r="C9" s="65">
        <v>12636260</v>
      </c>
      <c r="D9" s="38">
        <f t="shared" si="1"/>
        <v>25272040</v>
      </c>
      <c r="E9" s="81">
        <v>12636</v>
      </c>
    </row>
    <row r="10" spans="1:5" ht="21.75" customHeight="1">
      <c r="A10" s="18" t="s">
        <v>284</v>
      </c>
      <c r="B10" s="65">
        <v>10075690</v>
      </c>
      <c r="C10" s="65">
        <v>10075990</v>
      </c>
      <c r="D10" s="38">
        <f t="shared" si="1"/>
        <v>20151680</v>
      </c>
      <c r="E10" s="81">
        <v>10077</v>
      </c>
    </row>
    <row r="11" spans="1:5" ht="21.75" customHeight="1">
      <c r="A11" s="18" t="s">
        <v>5</v>
      </c>
      <c r="B11" s="65">
        <v>7655570</v>
      </c>
      <c r="C11" s="65">
        <v>7655890</v>
      </c>
      <c r="D11" s="38">
        <f t="shared" si="1"/>
        <v>15311460</v>
      </c>
      <c r="E11" s="81">
        <v>7656</v>
      </c>
    </row>
    <row r="12" spans="1:5" ht="21.75" customHeight="1">
      <c r="A12" s="18" t="s">
        <v>6</v>
      </c>
      <c r="B12" s="65">
        <v>6463990</v>
      </c>
      <c r="C12" s="65">
        <v>6464210</v>
      </c>
      <c r="D12" s="38">
        <f t="shared" si="1"/>
        <v>12928200</v>
      </c>
      <c r="E12" s="81">
        <v>6464</v>
      </c>
    </row>
    <row r="13" spans="1:5" ht="21.75" customHeight="1">
      <c r="A13" s="18" t="s">
        <v>7</v>
      </c>
      <c r="B13" s="65">
        <v>17034030</v>
      </c>
      <c r="C13" s="65">
        <v>17034400</v>
      </c>
      <c r="D13" s="38">
        <f t="shared" si="1"/>
        <v>34068430</v>
      </c>
      <c r="E13" s="81">
        <v>17034</v>
      </c>
    </row>
    <row r="14" spans="1:5" ht="21.75" customHeight="1">
      <c r="A14" s="18" t="s">
        <v>8</v>
      </c>
      <c r="B14" s="65">
        <v>7728080</v>
      </c>
      <c r="C14" s="65">
        <v>7728300</v>
      </c>
      <c r="D14" s="38">
        <f t="shared" si="1"/>
        <v>15456380</v>
      </c>
      <c r="E14" s="81">
        <v>7729</v>
      </c>
    </row>
    <row r="15" spans="1:5" ht="21.75" customHeight="1">
      <c r="A15" s="18" t="s">
        <v>285</v>
      </c>
      <c r="B15" s="65">
        <v>13310800</v>
      </c>
      <c r="C15" s="65">
        <v>13311270</v>
      </c>
      <c r="D15" s="38">
        <f t="shared" si="1"/>
        <v>26622070</v>
      </c>
      <c r="E15" s="81">
        <v>13311</v>
      </c>
    </row>
    <row r="16" spans="1:5" ht="21.75" customHeight="1">
      <c r="A16" s="18" t="s">
        <v>10</v>
      </c>
      <c r="B16" s="65">
        <v>16034420</v>
      </c>
      <c r="C16" s="65">
        <v>16034960</v>
      </c>
      <c r="D16" s="38">
        <f t="shared" si="1"/>
        <v>32069380</v>
      </c>
      <c r="E16" s="81">
        <v>16034</v>
      </c>
    </row>
    <row r="17" spans="1:5" ht="21.75" customHeight="1">
      <c r="A17" s="18" t="s">
        <v>11</v>
      </c>
      <c r="B17" s="65">
        <v>8273960</v>
      </c>
      <c r="C17" s="65">
        <v>8274180</v>
      </c>
      <c r="D17" s="38">
        <f t="shared" si="1"/>
        <v>16548140</v>
      </c>
      <c r="E17" s="81">
        <v>8275</v>
      </c>
    </row>
    <row r="18" spans="1:5" ht="21.75" customHeight="1">
      <c r="A18" s="18" t="s">
        <v>12</v>
      </c>
      <c r="B18" s="65">
        <v>7920490</v>
      </c>
      <c r="C18" s="65">
        <v>7920760</v>
      </c>
      <c r="D18" s="38">
        <f t="shared" si="1"/>
        <v>15841250</v>
      </c>
      <c r="E18" s="81">
        <v>7921</v>
      </c>
    </row>
    <row r="19" spans="1:5" ht="21.75" customHeight="1">
      <c r="A19" s="18" t="s">
        <v>13</v>
      </c>
      <c r="B19" s="65">
        <v>5006910</v>
      </c>
      <c r="C19" s="65">
        <v>5007000</v>
      </c>
      <c r="D19" s="38">
        <f t="shared" si="1"/>
        <v>10013910</v>
      </c>
      <c r="E19" s="81">
        <v>5007</v>
      </c>
    </row>
    <row r="20" spans="1:5" ht="21.75" customHeight="1">
      <c r="A20" s="18" t="s">
        <v>14</v>
      </c>
      <c r="B20" s="65">
        <v>12893150</v>
      </c>
      <c r="C20" s="65">
        <v>12893590</v>
      </c>
      <c r="D20" s="38">
        <f t="shared" si="1"/>
        <v>25786740</v>
      </c>
      <c r="E20" s="81">
        <v>12894</v>
      </c>
    </row>
    <row r="21" spans="1:5" ht="21.75" customHeight="1">
      <c r="A21" s="18" t="s">
        <v>15</v>
      </c>
      <c r="B21" s="65">
        <v>9965600</v>
      </c>
      <c r="C21" s="65">
        <v>9965880</v>
      </c>
      <c r="D21" s="38">
        <f t="shared" si="1"/>
        <v>19931480</v>
      </c>
      <c r="E21" s="81">
        <v>9966</v>
      </c>
    </row>
    <row r="22" spans="1:5" ht="21.75" customHeight="1">
      <c r="A22" s="18" t="s">
        <v>16</v>
      </c>
      <c r="B22" s="65">
        <v>8068920</v>
      </c>
      <c r="C22" s="65">
        <v>8069100</v>
      </c>
      <c r="D22" s="38">
        <f t="shared" si="1"/>
        <v>16138020</v>
      </c>
      <c r="E22" s="81">
        <v>8069</v>
      </c>
    </row>
    <row r="23" spans="1:5" ht="21.75" customHeight="1">
      <c r="A23" s="18" t="s">
        <v>17</v>
      </c>
      <c r="B23" s="65">
        <v>6557040</v>
      </c>
      <c r="C23" s="65">
        <v>6557180</v>
      </c>
      <c r="D23" s="38">
        <f t="shared" si="1"/>
        <v>13114220</v>
      </c>
      <c r="E23" s="81">
        <v>6558</v>
      </c>
    </row>
    <row r="24" spans="1:5" ht="21.75" customHeight="1">
      <c r="A24" s="18" t="s">
        <v>286</v>
      </c>
      <c r="B24" s="65">
        <v>6062590</v>
      </c>
      <c r="C24" s="65">
        <v>6062910</v>
      </c>
      <c r="D24" s="38">
        <f t="shared" si="1"/>
        <v>12125500</v>
      </c>
      <c r="E24" s="81">
        <v>6063</v>
      </c>
    </row>
    <row r="25" spans="1:5" ht="21.75" customHeight="1">
      <c r="A25" s="18" t="s">
        <v>19</v>
      </c>
      <c r="B25" s="65">
        <v>9772510</v>
      </c>
      <c r="C25" s="65">
        <v>9772870</v>
      </c>
      <c r="D25" s="38">
        <f t="shared" si="1"/>
        <v>19545380</v>
      </c>
      <c r="E25" s="81">
        <v>9773</v>
      </c>
    </row>
    <row r="26" spans="1:5" ht="21.75" customHeight="1">
      <c r="A26" s="18" t="s">
        <v>20</v>
      </c>
      <c r="B26" s="65">
        <v>13978920</v>
      </c>
      <c r="C26" s="65">
        <v>13979500</v>
      </c>
      <c r="D26" s="38">
        <f t="shared" si="1"/>
        <v>27958420</v>
      </c>
      <c r="E26" s="81">
        <v>13979</v>
      </c>
    </row>
    <row r="27" spans="1:5" ht="21.75" customHeight="1">
      <c r="A27" s="18" t="s">
        <v>21</v>
      </c>
      <c r="B27" s="65">
        <v>8470970</v>
      </c>
      <c r="C27" s="65">
        <v>8471250</v>
      </c>
      <c r="D27" s="38">
        <f t="shared" si="1"/>
        <v>16942220</v>
      </c>
      <c r="E27" s="81">
        <v>8471</v>
      </c>
    </row>
    <row r="28" spans="1:5" ht="21.75" customHeight="1">
      <c r="A28" s="18" t="s">
        <v>22</v>
      </c>
      <c r="B28" s="65">
        <v>62000</v>
      </c>
      <c r="C28" s="65">
        <v>62000</v>
      </c>
      <c r="D28" s="38">
        <f t="shared" si="1"/>
        <v>124000</v>
      </c>
      <c r="E28" s="81">
        <v>62</v>
      </c>
    </row>
    <row r="29" spans="1:5" s="9" customFormat="1" ht="21.75" customHeight="1" thickBot="1">
      <c r="A29" s="19" t="s">
        <v>260</v>
      </c>
      <c r="B29" s="20">
        <f>SUM(B5:B28)</f>
        <v>223941720</v>
      </c>
      <c r="C29" s="20">
        <f>SUM(C5:C28)</f>
        <v>223949150</v>
      </c>
      <c r="D29" s="39">
        <f t="shared" ref="D29" si="2">SUM(D5:D28)</f>
        <v>447890870</v>
      </c>
      <c r="E29" s="66">
        <f>SUM(E5:E28)</f>
        <v>223949</v>
      </c>
    </row>
  </sheetData>
  <mergeCells count="4">
    <mergeCell ref="A1:E1"/>
    <mergeCell ref="A3:A4"/>
    <mergeCell ref="B3:D3"/>
    <mergeCell ref="E3:E4"/>
  </mergeCells>
  <phoneticPr fontId="5" type="noConversion"/>
  <printOptions horizontalCentered="1"/>
  <pageMargins left="0.46" right="0.51181102362204722" top="0.91" bottom="0.55118110236220474" header="0.39370078740157483" footer="0.27559055118110237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J253"/>
  <sheetViews>
    <sheetView tabSelected="1" zoomScale="90" zoomScaleNormal="90" workbookViewId="0">
      <pane xSplit="3" ySplit="5" topLeftCell="D6" activePane="bottomRight" state="frozen"/>
      <selection pane="topRight" activeCell="D1" sqref="D1"/>
      <selection pane="bottomLeft" activeCell="A6" sqref="A6"/>
      <selection pane="bottomRight" activeCell="F10" sqref="F10"/>
    </sheetView>
  </sheetViews>
  <sheetFormatPr defaultColWidth="8.88671875" defaultRowHeight="13.5"/>
  <cols>
    <col min="1" max="1" width="9.88671875" style="1" customWidth="1"/>
    <col min="2" max="2" width="16.6640625" style="1" customWidth="1"/>
    <col min="3" max="3" width="14.21875" style="1" customWidth="1"/>
    <col min="4" max="4" width="10.77734375" style="1" bestFit="1" customWidth="1"/>
    <col min="5" max="5" width="13.21875" style="1" customWidth="1"/>
    <col min="6" max="6" width="12.6640625" style="1" bestFit="1" customWidth="1"/>
    <col min="7" max="7" width="11.21875" style="1" bestFit="1" customWidth="1"/>
    <col min="8" max="8" width="16.77734375" style="4" bestFit="1" customWidth="1"/>
    <col min="9" max="9" width="16.88671875" style="6" customWidth="1"/>
    <col min="10" max="16384" width="8.88671875" style="1"/>
  </cols>
  <sheetData>
    <row r="1" spans="1:9" ht="24.75" customHeight="1">
      <c r="A1" s="106" t="s">
        <v>302</v>
      </c>
      <c r="B1" s="106"/>
      <c r="C1" s="106"/>
      <c r="D1" s="106"/>
      <c r="E1" s="106"/>
      <c r="F1" s="106"/>
      <c r="G1" s="106"/>
      <c r="H1" s="106"/>
      <c r="I1" s="106"/>
    </row>
    <row r="2" spans="1:9" ht="17.25" customHeight="1" thickBot="1">
      <c r="A2" s="11"/>
      <c r="B2" s="11"/>
      <c r="C2" s="12"/>
      <c r="D2" s="13"/>
      <c r="E2" s="14"/>
      <c r="F2" s="14"/>
      <c r="G2" s="14"/>
      <c r="H2" s="15"/>
      <c r="I2" s="16" t="s">
        <v>297</v>
      </c>
    </row>
    <row r="3" spans="1:9" s="5" customFormat="1" ht="13.5" customHeight="1" thickBot="1">
      <c r="A3" s="107" t="s">
        <v>221</v>
      </c>
      <c r="B3" s="110" t="s">
        <v>222</v>
      </c>
      <c r="C3" s="113" t="s">
        <v>303</v>
      </c>
      <c r="D3" s="110" t="s">
        <v>223</v>
      </c>
      <c r="E3" s="110"/>
      <c r="F3" s="110"/>
      <c r="G3" s="110"/>
      <c r="H3" s="116"/>
      <c r="I3" s="27" t="s">
        <v>224</v>
      </c>
    </row>
    <row r="4" spans="1:9" s="5" customFormat="1" ht="15.75" customHeight="1" thickTop="1">
      <c r="A4" s="108"/>
      <c r="B4" s="111"/>
      <c r="C4" s="114"/>
      <c r="D4" s="117" t="s">
        <v>256</v>
      </c>
      <c r="E4" s="119" t="s">
        <v>257</v>
      </c>
      <c r="F4" s="119"/>
      <c r="G4" s="120" t="s">
        <v>225</v>
      </c>
      <c r="H4" s="17" t="s">
        <v>226</v>
      </c>
      <c r="I4" s="28" t="s">
        <v>296</v>
      </c>
    </row>
    <row r="5" spans="1:9" s="5" customFormat="1" ht="15" customHeight="1">
      <c r="A5" s="109"/>
      <c r="B5" s="112"/>
      <c r="C5" s="115"/>
      <c r="D5" s="118"/>
      <c r="E5" s="30" t="s">
        <v>258</v>
      </c>
      <c r="F5" s="30" t="s">
        <v>259</v>
      </c>
      <c r="G5" s="121"/>
      <c r="H5" s="31" t="s">
        <v>227</v>
      </c>
      <c r="I5" s="29" t="s">
        <v>228</v>
      </c>
    </row>
    <row r="6" spans="1:9" s="5" customFormat="1">
      <c r="A6" s="43" t="s">
        <v>229</v>
      </c>
      <c r="B6" s="11" t="s">
        <v>0</v>
      </c>
      <c r="C6" s="62">
        <v>10714870</v>
      </c>
      <c r="D6" s="62">
        <v>5357440</v>
      </c>
      <c r="E6" s="14">
        <f>D6*10%</f>
        <v>535744</v>
      </c>
      <c r="F6" s="14">
        <f>E15</f>
        <v>973363</v>
      </c>
      <c r="G6" s="14">
        <f t="shared" ref="G6:G14" si="0">D6-E6+F6</f>
        <v>5795059</v>
      </c>
      <c r="H6" s="50">
        <f>ROUND(G6/1000,0)</f>
        <v>5795</v>
      </c>
      <c r="I6" s="76">
        <v>5794950</v>
      </c>
    </row>
    <row r="7" spans="1:9" s="5" customFormat="1">
      <c r="A7" s="43" t="s">
        <v>230</v>
      </c>
      <c r="B7" s="11" t="s">
        <v>24</v>
      </c>
      <c r="C7" s="62">
        <v>773110</v>
      </c>
      <c r="D7" s="62">
        <v>386580</v>
      </c>
      <c r="E7" s="14">
        <f t="shared" ref="E7:E14" si="1">D7*10%</f>
        <v>38658</v>
      </c>
      <c r="F7" s="14"/>
      <c r="G7" s="14">
        <f t="shared" si="0"/>
        <v>347922</v>
      </c>
      <c r="H7" s="50">
        <f t="shared" ref="H7:H14" si="2">ROUND(G7/1000,0)</f>
        <v>348</v>
      </c>
      <c r="I7" s="76">
        <v>347890</v>
      </c>
    </row>
    <row r="8" spans="1:9" s="5" customFormat="1">
      <c r="A8" s="43" t="s">
        <v>0</v>
      </c>
      <c r="B8" s="11" t="s">
        <v>25</v>
      </c>
      <c r="C8" s="62">
        <v>1474570</v>
      </c>
      <c r="D8" s="62">
        <v>737300</v>
      </c>
      <c r="E8" s="14">
        <f t="shared" si="1"/>
        <v>73730</v>
      </c>
      <c r="F8" s="14"/>
      <c r="G8" s="14">
        <f t="shared" si="0"/>
        <v>663570</v>
      </c>
      <c r="H8" s="50">
        <v>663</v>
      </c>
      <c r="I8" s="76">
        <v>663550</v>
      </c>
    </row>
    <row r="9" spans="1:9" s="5" customFormat="1">
      <c r="A9" s="43" t="s">
        <v>0</v>
      </c>
      <c r="B9" s="11" t="s">
        <v>26</v>
      </c>
      <c r="C9" s="62">
        <v>566970</v>
      </c>
      <c r="D9" s="62">
        <v>283500</v>
      </c>
      <c r="E9" s="14">
        <f t="shared" si="1"/>
        <v>28350</v>
      </c>
      <c r="F9" s="14"/>
      <c r="G9" s="14">
        <f t="shared" si="0"/>
        <v>255150</v>
      </c>
      <c r="H9" s="50">
        <v>256</v>
      </c>
      <c r="I9" s="76">
        <v>255130</v>
      </c>
    </row>
    <row r="10" spans="1:9" s="5" customFormat="1">
      <c r="A10" s="43" t="s">
        <v>0</v>
      </c>
      <c r="B10" s="11" t="s">
        <v>27</v>
      </c>
      <c r="C10" s="62">
        <v>2177030</v>
      </c>
      <c r="D10" s="62">
        <v>1088540</v>
      </c>
      <c r="E10" s="14">
        <f t="shared" si="1"/>
        <v>108854</v>
      </c>
      <c r="F10" s="14"/>
      <c r="G10" s="14">
        <f t="shared" si="0"/>
        <v>979686</v>
      </c>
      <c r="H10" s="50">
        <f t="shared" si="2"/>
        <v>980</v>
      </c>
      <c r="I10" s="76">
        <v>979650</v>
      </c>
    </row>
    <row r="11" spans="1:9" s="5" customFormat="1">
      <c r="A11" s="43" t="s">
        <v>0</v>
      </c>
      <c r="B11" s="11" t="s">
        <v>28</v>
      </c>
      <c r="C11" s="62">
        <v>934770</v>
      </c>
      <c r="D11" s="62">
        <v>467410</v>
      </c>
      <c r="E11" s="14">
        <f t="shared" si="1"/>
        <v>46741</v>
      </c>
      <c r="F11" s="14"/>
      <c r="G11" s="14">
        <f t="shared" si="0"/>
        <v>420669</v>
      </c>
      <c r="H11" s="50">
        <v>420</v>
      </c>
      <c r="I11" s="76">
        <v>420630</v>
      </c>
    </row>
    <row r="12" spans="1:9" s="5" customFormat="1">
      <c r="A12" s="43" t="s">
        <v>0</v>
      </c>
      <c r="B12" s="11" t="s">
        <v>29</v>
      </c>
      <c r="C12" s="62">
        <v>1291590</v>
      </c>
      <c r="D12" s="62">
        <v>645810</v>
      </c>
      <c r="E12" s="14">
        <f t="shared" si="1"/>
        <v>64581</v>
      </c>
      <c r="F12" s="14"/>
      <c r="G12" s="14">
        <f t="shared" si="0"/>
        <v>581229</v>
      </c>
      <c r="H12" s="50">
        <f t="shared" si="2"/>
        <v>581</v>
      </c>
      <c r="I12" s="76">
        <v>581210</v>
      </c>
    </row>
    <row r="13" spans="1:9" s="5" customFormat="1">
      <c r="A13" s="43" t="s">
        <v>0</v>
      </c>
      <c r="B13" s="11" t="s">
        <v>30</v>
      </c>
      <c r="C13" s="62">
        <v>739870</v>
      </c>
      <c r="D13" s="62">
        <v>369960</v>
      </c>
      <c r="E13" s="14">
        <f t="shared" si="1"/>
        <v>36996</v>
      </c>
      <c r="F13" s="14"/>
      <c r="G13" s="14">
        <f t="shared" si="0"/>
        <v>332964</v>
      </c>
      <c r="H13" s="50">
        <f t="shared" si="2"/>
        <v>333</v>
      </c>
      <c r="I13" s="76">
        <v>332930</v>
      </c>
    </row>
    <row r="14" spans="1:9" s="5" customFormat="1">
      <c r="A14" s="43" t="s">
        <v>0</v>
      </c>
      <c r="B14" s="11" t="s">
        <v>31</v>
      </c>
      <c r="C14" s="62">
        <v>794150</v>
      </c>
      <c r="D14" s="62">
        <v>397090</v>
      </c>
      <c r="E14" s="14">
        <f t="shared" si="1"/>
        <v>39709</v>
      </c>
      <c r="F14" s="14"/>
      <c r="G14" s="14">
        <f t="shared" si="0"/>
        <v>357381</v>
      </c>
      <c r="H14" s="50">
        <f t="shared" si="2"/>
        <v>357</v>
      </c>
      <c r="I14" s="76">
        <v>357360</v>
      </c>
    </row>
    <row r="15" spans="1:9" s="5" customFormat="1">
      <c r="A15" s="44" t="s">
        <v>230</v>
      </c>
      <c r="B15" s="32" t="s">
        <v>32</v>
      </c>
      <c r="C15" s="64">
        <v>19466930</v>
      </c>
      <c r="D15" s="64">
        <v>9733630</v>
      </c>
      <c r="E15" s="33">
        <f t="shared" ref="E15:G15" si="3">SUM(E6:E14)</f>
        <v>973363</v>
      </c>
      <c r="F15" s="33">
        <f t="shared" si="3"/>
        <v>973363</v>
      </c>
      <c r="G15" s="33">
        <f t="shared" si="3"/>
        <v>9733630</v>
      </c>
      <c r="H15" s="51">
        <f>SUM(H6:H14)</f>
        <v>9733</v>
      </c>
      <c r="I15" s="77">
        <v>9733300</v>
      </c>
    </row>
    <row r="16" spans="1:9" s="5" customFormat="1">
      <c r="A16" s="43" t="s">
        <v>231</v>
      </c>
      <c r="B16" s="11" t="s">
        <v>1</v>
      </c>
      <c r="C16" s="62">
        <v>4967390</v>
      </c>
      <c r="D16" s="62">
        <v>2483700</v>
      </c>
      <c r="E16" s="14">
        <f>D16*10%</f>
        <v>248370</v>
      </c>
      <c r="F16" s="14">
        <f>E28</f>
        <v>1034998</v>
      </c>
      <c r="G16" s="14">
        <f t="shared" ref="G16:G27" si="4">D16-E16+F16</f>
        <v>3270328</v>
      </c>
      <c r="H16" s="50">
        <f t="shared" ref="H16:H73" si="5">ROUND(G16/1000,0)</f>
        <v>3270</v>
      </c>
      <c r="I16" s="76">
        <v>3270220</v>
      </c>
    </row>
    <row r="17" spans="1:9" s="5" customFormat="1">
      <c r="A17" s="43" t="s">
        <v>231</v>
      </c>
      <c r="B17" s="11" t="s">
        <v>33</v>
      </c>
      <c r="C17" s="62">
        <v>925290</v>
      </c>
      <c r="D17" s="62">
        <v>462660</v>
      </c>
      <c r="E17" s="14">
        <f t="shared" ref="E17:E27" si="6">D17*10%</f>
        <v>46266</v>
      </c>
      <c r="F17" s="14"/>
      <c r="G17" s="14">
        <f t="shared" si="4"/>
        <v>416394</v>
      </c>
      <c r="H17" s="50">
        <v>417</v>
      </c>
      <c r="I17" s="76">
        <v>416370</v>
      </c>
    </row>
    <row r="18" spans="1:9" s="5" customFormat="1">
      <c r="A18" s="43" t="s">
        <v>1</v>
      </c>
      <c r="B18" s="11" t="s">
        <v>34</v>
      </c>
      <c r="C18" s="62">
        <v>1639560</v>
      </c>
      <c r="D18" s="62">
        <v>819800</v>
      </c>
      <c r="E18" s="14">
        <f t="shared" si="6"/>
        <v>81980</v>
      </c>
      <c r="F18" s="14"/>
      <c r="G18" s="14">
        <f t="shared" si="4"/>
        <v>737820</v>
      </c>
      <c r="H18" s="50">
        <f t="shared" si="5"/>
        <v>738</v>
      </c>
      <c r="I18" s="76">
        <v>737790</v>
      </c>
    </row>
    <row r="19" spans="1:9" s="5" customFormat="1">
      <c r="A19" s="43" t="s">
        <v>1</v>
      </c>
      <c r="B19" s="11" t="s">
        <v>35</v>
      </c>
      <c r="C19" s="62">
        <v>1208280</v>
      </c>
      <c r="D19" s="62">
        <v>604170</v>
      </c>
      <c r="E19" s="14">
        <f t="shared" si="6"/>
        <v>60417</v>
      </c>
      <c r="F19" s="14"/>
      <c r="G19" s="14">
        <f t="shared" si="4"/>
        <v>543753</v>
      </c>
      <c r="H19" s="50">
        <f t="shared" si="5"/>
        <v>544</v>
      </c>
      <c r="I19" s="76">
        <v>543710</v>
      </c>
    </row>
    <row r="20" spans="1:9" s="5" customFormat="1">
      <c r="A20" s="43" t="s">
        <v>1</v>
      </c>
      <c r="B20" s="11" t="s">
        <v>36</v>
      </c>
      <c r="C20" s="62">
        <v>635690</v>
      </c>
      <c r="D20" s="62">
        <v>317860</v>
      </c>
      <c r="E20" s="14">
        <f t="shared" si="6"/>
        <v>31786</v>
      </c>
      <c r="F20" s="14"/>
      <c r="G20" s="14">
        <f t="shared" si="4"/>
        <v>286074</v>
      </c>
      <c r="H20" s="50">
        <v>287</v>
      </c>
      <c r="I20" s="76">
        <v>286050</v>
      </c>
    </row>
    <row r="21" spans="1:9" s="5" customFormat="1">
      <c r="A21" s="43" t="s">
        <v>1</v>
      </c>
      <c r="B21" s="11" t="s">
        <v>37</v>
      </c>
      <c r="C21" s="62">
        <v>2194470</v>
      </c>
      <c r="D21" s="62">
        <v>1097240</v>
      </c>
      <c r="E21" s="14">
        <f t="shared" si="6"/>
        <v>109724</v>
      </c>
      <c r="F21" s="14"/>
      <c r="G21" s="14">
        <f t="shared" si="4"/>
        <v>987516</v>
      </c>
      <c r="H21" s="50">
        <v>987</v>
      </c>
      <c r="I21" s="76">
        <v>987510</v>
      </c>
    </row>
    <row r="22" spans="1:9" s="5" customFormat="1">
      <c r="A22" s="43" t="s">
        <v>1</v>
      </c>
      <c r="B22" s="11" t="s">
        <v>38</v>
      </c>
      <c r="C22" s="62">
        <v>1218310</v>
      </c>
      <c r="D22" s="62">
        <v>609170</v>
      </c>
      <c r="E22" s="14">
        <f t="shared" si="6"/>
        <v>60917</v>
      </c>
      <c r="F22" s="14"/>
      <c r="G22" s="14">
        <f t="shared" si="4"/>
        <v>548253</v>
      </c>
      <c r="H22" s="50">
        <f t="shared" si="5"/>
        <v>548</v>
      </c>
      <c r="I22" s="76">
        <v>548230</v>
      </c>
    </row>
    <row r="23" spans="1:9" s="5" customFormat="1">
      <c r="A23" s="43" t="s">
        <v>1</v>
      </c>
      <c r="B23" s="11" t="s">
        <v>39</v>
      </c>
      <c r="C23" s="62">
        <v>1862990</v>
      </c>
      <c r="D23" s="62">
        <v>931510</v>
      </c>
      <c r="E23" s="14">
        <f t="shared" si="6"/>
        <v>93151</v>
      </c>
      <c r="F23" s="14"/>
      <c r="G23" s="14">
        <f t="shared" si="4"/>
        <v>838359</v>
      </c>
      <c r="H23" s="50">
        <f t="shared" si="5"/>
        <v>838</v>
      </c>
      <c r="I23" s="76">
        <v>838340</v>
      </c>
    </row>
    <row r="24" spans="1:9" s="5" customFormat="1">
      <c r="A24" s="43" t="s">
        <v>1</v>
      </c>
      <c r="B24" s="11" t="s">
        <v>40</v>
      </c>
      <c r="C24" s="62">
        <v>2974080</v>
      </c>
      <c r="D24" s="62">
        <v>1487060</v>
      </c>
      <c r="E24" s="14">
        <f t="shared" si="6"/>
        <v>148706</v>
      </c>
      <c r="F24" s="14"/>
      <c r="G24" s="14">
        <f t="shared" si="4"/>
        <v>1338354</v>
      </c>
      <c r="H24" s="50">
        <v>1339</v>
      </c>
      <c r="I24" s="76">
        <v>1338330</v>
      </c>
    </row>
    <row r="25" spans="1:9" s="5" customFormat="1">
      <c r="A25" s="43" t="s">
        <v>1</v>
      </c>
      <c r="B25" s="11" t="s">
        <v>41</v>
      </c>
      <c r="C25" s="62">
        <v>1436440</v>
      </c>
      <c r="D25" s="62">
        <v>718230</v>
      </c>
      <c r="E25" s="14">
        <f t="shared" si="6"/>
        <v>71823</v>
      </c>
      <c r="F25" s="14"/>
      <c r="G25" s="14">
        <f t="shared" si="4"/>
        <v>646407</v>
      </c>
      <c r="H25" s="50">
        <f t="shared" si="5"/>
        <v>646</v>
      </c>
      <c r="I25" s="76">
        <v>646390</v>
      </c>
    </row>
    <row r="26" spans="1:9" s="5" customFormat="1">
      <c r="A26" s="43" t="s">
        <v>1</v>
      </c>
      <c r="B26" s="11" t="s">
        <v>42</v>
      </c>
      <c r="C26" s="62">
        <v>694350</v>
      </c>
      <c r="D26" s="62">
        <v>347190</v>
      </c>
      <c r="E26" s="14">
        <f t="shared" si="6"/>
        <v>34719</v>
      </c>
      <c r="F26" s="14"/>
      <c r="G26" s="14">
        <f t="shared" si="4"/>
        <v>312471</v>
      </c>
      <c r="H26" s="50">
        <f t="shared" si="5"/>
        <v>312</v>
      </c>
      <c r="I26" s="76">
        <v>312450</v>
      </c>
    </row>
    <row r="27" spans="1:9" s="5" customFormat="1">
      <c r="A27" s="43" t="s">
        <v>1</v>
      </c>
      <c r="B27" s="11" t="s">
        <v>43</v>
      </c>
      <c r="C27" s="62">
        <v>942760</v>
      </c>
      <c r="D27" s="62">
        <v>471390</v>
      </c>
      <c r="E27" s="14">
        <f t="shared" si="6"/>
        <v>47139</v>
      </c>
      <c r="F27" s="14"/>
      <c r="G27" s="14">
        <f t="shared" si="4"/>
        <v>424251</v>
      </c>
      <c r="H27" s="50">
        <f t="shared" si="5"/>
        <v>424</v>
      </c>
      <c r="I27" s="76">
        <v>424240</v>
      </c>
    </row>
    <row r="28" spans="1:9" s="5" customFormat="1">
      <c r="A28" s="44" t="s">
        <v>231</v>
      </c>
      <c r="B28" s="32" t="s">
        <v>32</v>
      </c>
      <c r="C28" s="64">
        <v>20699610</v>
      </c>
      <c r="D28" s="64">
        <v>10349980</v>
      </c>
      <c r="E28" s="33">
        <f t="shared" ref="E28:H28" si="7">SUM(E16:E27)</f>
        <v>1034998</v>
      </c>
      <c r="F28" s="33">
        <f t="shared" si="7"/>
        <v>1034998</v>
      </c>
      <c r="G28" s="33">
        <f t="shared" si="7"/>
        <v>10349980</v>
      </c>
      <c r="H28" s="51">
        <f t="shared" si="7"/>
        <v>10350</v>
      </c>
      <c r="I28" s="77">
        <v>10349630</v>
      </c>
    </row>
    <row r="29" spans="1:9" s="5" customFormat="1">
      <c r="A29" s="43" t="s">
        <v>232</v>
      </c>
      <c r="B29" s="11" t="s">
        <v>2</v>
      </c>
      <c r="C29" s="62">
        <v>8723280</v>
      </c>
      <c r="D29" s="62">
        <v>4361650</v>
      </c>
      <c r="E29" s="14">
        <f>D29*10%</f>
        <v>436165</v>
      </c>
      <c r="F29" s="14">
        <f>E41</f>
        <v>1077383</v>
      </c>
      <c r="G29" s="14">
        <f t="shared" ref="G29:G49" si="8">D29-E29+F29</f>
        <v>5002868</v>
      </c>
      <c r="H29" s="50">
        <f t="shared" si="5"/>
        <v>5003</v>
      </c>
      <c r="I29" s="76">
        <v>5002720</v>
      </c>
    </row>
    <row r="30" spans="1:9" s="5" customFormat="1">
      <c r="A30" s="43" t="s">
        <v>232</v>
      </c>
      <c r="B30" s="11" t="s">
        <v>44</v>
      </c>
      <c r="C30" s="62">
        <v>1558130</v>
      </c>
      <c r="D30" s="62">
        <v>779080</v>
      </c>
      <c r="E30" s="14">
        <f t="shared" ref="E30:E49" si="9">D30*10%</f>
        <v>77908</v>
      </c>
      <c r="F30" s="14"/>
      <c r="G30" s="14">
        <f t="shared" si="8"/>
        <v>701172</v>
      </c>
      <c r="H30" s="50">
        <f t="shared" si="5"/>
        <v>701</v>
      </c>
      <c r="I30" s="76">
        <v>701150</v>
      </c>
    </row>
    <row r="31" spans="1:9" s="5" customFormat="1">
      <c r="A31" s="43" t="s">
        <v>2</v>
      </c>
      <c r="B31" s="11" t="s">
        <v>45</v>
      </c>
      <c r="C31" s="62">
        <v>1450440</v>
      </c>
      <c r="D31" s="62">
        <v>725240</v>
      </c>
      <c r="E31" s="14">
        <f t="shared" si="9"/>
        <v>72524</v>
      </c>
      <c r="F31" s="14"/>
      <c r="G31" s="14">
        <f t="shared" si="8"/>
        <v>652716</v>
      </c>
      <c r="H31" s="50">
        <v>652</v>
      </c>
      <c r="I31" s="76">
        <v>652690</v>
      </c>
    </row>
    <row r="32" spans="1:9" s="5" customFormat="1">
      <c r="A32" s="43" t="s">
        <v>2</v>
      </c>
      <c r="B32" s="11" t="s">
        <v>46</v>
      </c>
      <c r="C32" s="62">
        <v>1907160</v>
      </c>
      <c r="D32" s="62">
        <v>953600</v>
      </c>
      <c r="E32" s="14">
        <f t="shared" si="9"/>
        <v>95360</v>
      </c>
      <c r="F32" s="14"/>
      <c r="G32" s="14">
        <f t="shared" si="8"/>
        <v>858240</v>
      </c>
      <c r="H32" s="50">
        <f t="shared" si="5"/>
        <v>858</v>
      </c>
      <c r="I32" s="76">
        <v>858210</v>
      </c>
    </row>
    <row r="33" spans="1:9" s="5" customFormat="1">
      <c r="A33" s="43" t="s">
        <v>2</v>
      </c>
      <c r="B33" s="11" t="s">
        <v>47</v>
      </c>
      <c r="C33" s="62">
        <v>1302280</v>
      </c>
      <c r="D33" s="62">
        <v>651150</v>
      </c>
      <c r="E33" s="14">
        <f t="shared" si="9"/>
        <v>65115</v>
      </c>
      <c r="F33" s="14"/>
      <c r="G33" s="14">
        <f t="shared" si="8"/>
        <v>586035</v>
      </c>
      <c r="H33" s="50">
        <f t="shared" si="5"/>
        <v>586</v>
      </c>
      <c r="I33" s="76">
        <v>586020</v>
      </c>
    </row>
    <row r="34" spans="1:9" s="5" customFormat="1">
      <c r="A34" s="43" t="s">
        <v>2</v>
      </c>
      <c r="B34" s="11" t="s">
        <v>48</v>
      </c>
      <c r="C34" s="62">
        <v>1228960</v>
      </c>
      <c r="D34" s="62">
        <v>614500</v>
      </c>
      <c r="E34" s="14">
        <f t="shared" si="9"/>
        <v>61450</v>
      </c>
      <c r="F34" s="14"/>
      <c r="G34" s="14">
        <f t="shared" si="8"/>
        <v>553050</v>
      </c>
      <c r="H34" s="50">
        <f t="shared" si="5"/>
        <v>553</v>
      </c>
      <c r="I34" s="76">
        <v>553020</v>
      </c>
    </row>
    <row r="35" spans="1:9" s="5" customFormat="1">
      <c r="A35" s="43" t="s">
        <v>2</v>
      </c>
      <c r="B35" s="11" t="s">
        <v>49</v>
      </c>
      <c r="C35" s="62">
        <v>385360</v>
      </c>
      <c r="D35" s="62">
        <v>192700</v>
      </c>
      <c r="E35" s="14">
        <f t="shared" si="9"/>
        <v>19270</v>
      </c>
      <c r="F35" s="14"/>
      <c r="G35" s="14">
        <f t="shared" si="8"/>
        <v>173430</v>
      </c>
      <c r="H35" s="50">
        <f t="shared" si="5"/>
        <v>173</v>
      </c>
      <c r="I35" s="76">
        <v>173400</v>
      </c>
    </row>
    <row r="36" spans="1:9" s="5" customFormat="1">
      <c r="A36" s="43" t="s">
        <v>2</v>
      </c>
      <c r="B36" s="11" t="s">
        <v>50</v>
      </c>
      <c r="C36" s="62">
        <v>787350</v>
      </c>
      <c r="D36" s="62">
        <v>393690</v>
      </c>
      <c r="E36" s="14">
        <f t="shared" si="9"/>
        <v>39369</v>
      </c>
      <c r="F36" s="14"/>
      <c r="G36" s="14">
        <f t="shared" si="8"/>
        <v>354321</v>
      </c>
      <c r="H36" s="50">
        <v>355</v>
      </c>
      <c r="I36" s="76">
        <v>354300</v>
      </c>
    </row>
    <row r="37" spans="1:9" s="5" customFormat="1">
      <c r="A37" s="43" t="s">
        <v>2</v>
      </c>
      <c r="B37" s="11" t="s">
        <v>51</v>
      </c>
      <c r="C37" s="62">
        <v>1013240</v>
      </c>
      <c r="D37" s="62">
        <v>506640</v>
      </c>
      <c r="E37" s="14">
        <f t="shared" si="9"/>
        <v>50664</v>
      </c>
      <c r="F37" s="14"/>
      <c r="G37" s="14">
        <f t="shared" si="8"/>
        <v>455976</v>
      </c>
      <c r="H37" s="50">
        <f t="shared" si="5"/>
        <v>456</v>
      </c>
      <c r="I37" s="76">
        <v>455950</v>
      </c>
    </row>
    <row r="38" spans="1:9" s="5" customFormat="1">
      <c r="A38" s="43" t="s">
        <v>2</v>
      </c>
      <c r="B38" s="11" t="s">
        <v>52</v>
      </c>
      <c r="C38" s="62">
        <v>874400</v>
      </c>
      <c r="D38" s="62">
        <v>437220</v>
      </c>
      <c r="E38" s="14">
        <f t="shared" si="9"/>
        <v>43722</v>
      </c>
      <c r="F38" s="14"/>
      <c r="G38" s="14">
        <f t="shared" si="8"/>
        <v>393498</v>
      </c>
      <c r="H38" s="50">
        <v>394</v>
      </c>
      <c r="I38" s="76">
        <v>393470</v>
      </c>
    </row>
    <row r="39" spans="1:9" s="5" customFormat="1">
      <c r="A39" s="43" t="s">
        <v>2</v>
      </c>
      <c r="B39" s="11" t="s">
        <v>53</v>
      </c>
      <c r="C39" s="62">
        <v>1422540</v>
      </c>
      <c r="D39" s="62">
        <v>711290</v>
      </c>
      <c r="E39" s="14">
        <f t="shared" si="9"/>
        <v>71129</v>
      </c>
      <c r="F39" s="14"/>
      <c r="G39" s="14">
        <f t="shared" si="8"/>
        <v>640161</v>
      </c>
      <c r="H39" s="50">
        <f t="shared" si="5"/>
        <v>640</v>
      </c>
      <c r="I39" s="76">
        <v>640140</v>
      </c>
    </row>
    <row r="40" spans="1:9" s="5" customFormat="1">
      <c r="A40" s="43" t="s">
        <v>2</v>
      </c>
      <c r="B40" s="11" t="s">
        <v>54</v>
      </c>
      <c r="C40" s="62">
        <v>894100</v>
      </c>
      <c r="D40" s="62">
        <v>447070</v>
      </c>
      <c r="E40" s="14">
        <f t="shared" si="9"/>
        <v>44707</v>
      </c>
      <c r="F40" s="14"/>
      <c r="G40" s="14">
        <f t="shared" si="8"/>
        <v>402363</v>
      </c>
      <c r="H40" s="50">
        <f t="shared" si="5"/>
        <v>402</v>
      </c>
      <c r="I40" s="76">
        <v>402340</v>
      </c>
    </row>
    <row r="41" spans="1:9" s="5" customFormat="1">
      <c r="A41" s="44" t="s">
        <v>232</v>
      </c>
      <c r="B41" s="32" t="s">
        <v>32</v>
      </c>
      <c r="C41" s="64">
        <v>21547240</v>
      </c>
      <c r="D41" s="64">
        <v>10773830</v>
      </c>
      <c r="E41" s="33">
        <f t="shared" ref="E41:H41" si="10">SUM(E29:E40)</f>
        <v>1077383</v>
      </c>
      <c r="F41" s="33">
        <f t="shared" si="10"/>
        <v>1077383</v>
      </c>
      <c r="G41" s="33">
        <f t="shared" si="10"/>
        <v>10773830</v>
      </c>
      <c r="H41" s="51">
        <f t="shared" si="10"/>
        <v>10773</v>
      </c>
      <c r="I41" s="77">
        <v>10773410</v>
      </c>
    </row>
    <row r="42" spans="1:9" s="5" customFormat="1">
      <c r="A42" s="43" t="s">
        <v>233</v>
      </c>
      <c r="B42" s="13" t="s">
        <v>23</v>
      </c>
      <c r="C42" s="62">
        <v>469820</v>
      </c>
      <c r="D42" s="62">
        <v>234910</v>
      </c>
      <c r="E42" s="14">
        <f t="shared" si="9"/>
        <v>23491</v>
      </c>
      <c r="F42" s="14">
        <f>E50</f>
        <v>511421</v>
      </c>
      <c r="G42" s="14">
        <f t="shared" si="8"/>
        <v>722840</v>
      </c>
      <c r="H42" s="50">
        <v>722</v>
      </c>
      <c r="I42" s="76">
        <v>722770</v>
      </c>
    </row>
    <row r="43" spans="1:9" s="5" customFormat="1">
      <c r="A43" s="43" t="s">
        <v>233</v>
      </c>
      <c r="B43" s="13" t="s">
        <v>55</v>
      </c>
      <c r="C43" s="62">
        <v>758260</v>
      </c>
      <c r="D43" s="62">
        <v>379150</v>
      </c>
      <c r="E43" s="14">
        <f t="shared" si="9"/>
        <v>37915</v>
      </c>
      <c r="F43" s="12"/>
      <c r="G43" s="14">
        <f t="shared" si="8"/>
        <v>341235</v>
      </c>
      <c r="H43" s="50">
        <f t="shared" si="5"/>
        <v>341</v>
      </c>
      <c r="I43" s="76">
        <v>341200</v>
      </c>
    </row>
    <row r="44" spans="1:9" s="5" customFormat="1">
      <c r="A44" s="43" t="s">
        <v>233</v>
      </c>
      <c r="B44" s="13" t="s">
        <v>56</v>
      </c>
      <c r="C44" s="62">
        <v>2112810</v>
      </c>
      <c r="D44" s="62">
        <v>1056430</v>
      </c>
      <c r="E44" s="14">
        <f t="shared" si="9"/>
        <v>105643</v>
      </c>
      <c r="F44" s="12"/>
      <c r="G44" s="14">
        <f t="shared" si="8"/>
        <v>950787</v>
      </c>
      <c r="H44" s="50">
        <v>950</v>
      </c>
      <c r="I44" s="76">
        <v>950750</v>
      </c>
    </row>
    <row r="45" spans="1:9" s="5" customFormat="1">
      <c r="A45" s="43" t="s">
        <v>233</v>
      </c>
      <c r="B45" s="13" t="s">
        <v>57</v>
      </c>
      <c r="C45" s="62">
        <v>1935090</v>
      </c>
      <c r="D45" s="62">
        <v>967570</v>
      </c>
      <c r="E45" s="14">
        <f t="shared" si="9"/>
        <v>96757</v>
      </c>
      <c r="F45" s="12"/>
      <c r="G45" s="14">
        <f t="shared" si="8"/>
        <v>870813</v>
      </c>
      <c r="H45" s="50">
        <f t="shared" si="5"/>
        <v>871</v>
      </c>
      <c r="I45" s="76">
        <v>870780</v>
      </c>
    </row>
    <row r="46" spans="1:9" s="5" customFormat="1">
      <c r="A46" s="43" t="s">
        <v>233</v>
      </c>
      <c r="B46" s="13" t="s">
        <v>58</v>
      </c>
      <c r="C46" s="62">
        <v>1309890</v>
      </c>
      <c r="D46" s="62">
        <v>654950</v>
      </c>
      <c r="E46" s="14">
        <f t="shared" si="9"/>
        <v>65495</v>
      </c>
      <c r="F46" s="12"/>
      <c r="G46" s="14">
        <f t="shared" si="8"/>
        <v>589455</v>
      </c>
      <c r="H46" s="50">
        <v>590</v>
      </c>
      <c r="I46" s="76">
        <v>589450</v>
      </c>
    </row>
    <row r="47" spans="1:9" s="5" customFormat="1">
      <c r="A47" s="43" t="s">
        <v>233</v>
      </c>
      <c r="B47" s="13" t="s">
        <v>59</v>
      </c>
      <c r="C47" s="62">
        <v>1740110</v>
      </c>
      <c r="D47" s="62">
        <v>870070</v>
      </c>
      <c r="E47" s="14">
        <f t="shared" si="9"/>
        <v>87007</v>
      </c>
      <c r="F47" s="12"/>
      <c r="G47" s="14">
        <f t="shared" si="8"/>
        <v>783063</v>
      </c>
      <c r="H47" s="50">
        <v>784</v>
      </c>
      <c r="I47" s="76">
        <v>783040</v>
      </c>
    </row>
    <row r="48" spans="1:9" s="5" customFormat="1">
      <c r="A48" s="43" t="s">
        <v>233</v>
      </c>
      <c r="B48" s="13" t="s">
        <v>60</v>
      </c>
      <c r="C48" s="62">
        <v>907280</v>
      </c>
      <c r="D48" s="62">
        <v>453660</v>
      </c>
      <c r="E48" s="14">
        <f t="shared" si="9"/>
        <v>45366</v>
      </c>
      <c r="F48" s="12"/>
      <c r="G48" s="14">
        <f t="shared" si="8"/>
        <v>408294</v>
      </c>
      <c r="H48" s="50">
        <f t="shared" si="5"/>
        <v>408</v>
      </c>
      <c r="I48" s="76">
        <v>408270</v>
      </c>
    </row>
    <row r="49" spans="1:9" s="5" customFormat="1">
      <c r="A49" s="43" t="s">
        <v>233</v>
      </c>
      <c r="B49" s="13" t="s">
        <v>61</v>
      </c>
      <c r="C49" s="62">
        <v>994910</v>
      </c>
      <c r="D49" s="62">
        <v>497470</v>
      </c>
      <c r="E49" s="14">
        <f t="shared" si="9"/>
        <v>49747</v>
      </c>
      <c r="F49" s="12"/>
      <c r="G49" s="14">
        <f t="shared" si="8"/>
        <v>447723</v>
      </c>
      <c r="H49" s="50">
        <f t="shared" si="5"/>
        <v>448</v>
      </c>
      <c r="I49" s="76">
        <v>447700</v>
      </c>
    </row>
    <row r="50" spans="1:9" s="5" customFormat="1">
      <c r="A50" s="44" t="s">
        <v>233</v>
      </c>
      <c r="B50" s="32" t="s">
        <v>32</v>
      </c>
      <c r="C50" s="64">
        <v>10228170</v>
      </c>
      <c r="D50" s="64">
        <v>5114210</v>
      </c>
      <c r="E50" s="33">
        <f t="shared" ref="E50:H50" si="11">SUM(E42:E49)</f>
        <v>511421</v>
      </c>
      <c r="F50" s="33">
        <f t="shared" si="11"/>
        <v>511421</v>
      </c>
      <c r="G50" s="33">
        <f t="shared" si="11"/>
        <v>5114210</v>
      </c>
      <c r="H50" s="51">
        <f t="shared" si="11"/>
        <v>5114</v>
      </c>
      <c r="I50" s="77">
        <v>5113960</v>
      </c>
    </row>
    <row r="51" spans="1:9" s="5" customFormat="1">
      <c r="A51" s="43" t="s">
        <v>234</v>
      </c>
      <c r="B51" s="11" t="s">
        <v>3</v>
      </c>
      <c r="C51" s="62">
        <v>2855920</v>
      </c>
      <c r="D51" s="62">
        <v>1427960</v>
      </c>
      <c r="E51" s="14">
        <f t="shared" ref="E51:E63" si="12">D51*10%</f>
        <v>142796</v>
      </c>
      <c r="F51" s="14">
        <f>E64</f>
        <v>1263626</v>
      </c>
      <c r="G51" s="14">
        <f t="shared" ref="G51:G63" si="13">D51-E51+F51</f>
        <v>2548790</v>
      </c>
      <c r="H51" s="50">
        <f t="shared" si="5"/>
        <v>2549</v>
      </c>
      <c r="I51" s="76">
        <v>2548650</v>
      </c>
    </row>
    <row r="52" spans="1:9" s="5" customFormat="1">
      <c r="A52" s="43" t="s">
        <v>234</v>
      </c>
      <c r="B52" s="11" t="s">
        <v>62</v>
      </c>
      <c r="C52" s="62">
        <v>1811200</v>
      </c>
      <c r="D52" s="62">
        <v>905620</v>
      </c>
      <c r="E52" s="14">
        <f t="shared" si="12"/>
        <v>90562</v>
      </c>
      <c r="F52" s="14"/>
      <c r="G52" s="14">
        <f t="shared" si="13"/>
        <v>815058</v>
      </c>
      <c r="H52" s="50">
        <f t="shared" si="5"/>
        <v>815</v>
      </c>
      <c r="I52" s="76">
        <v>815030</v>
      </c>
    </row>
    <row r="53" spans="1:9" s="5" customFormat="1">
      <c r="A53" s="43" t="s">
        <v>3</v>
      </c>
      <c r="B53" s="11" t="s">
        <v>63</v>
      </c>
      <c r="C53" s="62">
        <v>1548790</v>
      </c>
      <c r="D53" s="62">
        <v>774410</v>
      </c>
      <c r="E53" s="14">
        <f t="shared" si="12"/>
        <v>77441</v>
      </c>
      <c r="F53" s="14"/>
      <c r="G53" s="14">
        <f t="shared" si="13"/>
        <v>696969</v>
      </c>
      <c r="H53" s="50">
        <v>698</v>
      </c>
      <c r="I53" s="76">
        <v>696950</v>
      </c>
    </row>
    <row r="54" spans="1:9" s="5" customFormat="1">
      <c r="A54" s="43" t="s">
        <v>3</v>
      </c>
      <c r="B54" s="11" t="s">
        <v>64</v>
      </c>
      <c r="C54" s="62">
        <v>2100130</v>
      </c>
      <c r="D54" s="62">
        <v>1050080</v>
      </c>
      <c r="E54" s="14">
        <f t="shared" si="12"/>
        <v>105008</v>
      </c>
      <c r="F54" s="14"/>
      <c r="G54" s="14">
        <f t="shared" si="13"/>
        <v>945072</v>
      </c>
      <c r="H54" s="50">
        <f t="shared" si="5"/>
        <v>945</v>
      </c>
      <c r="I54" s="76">
        <v>945050</v>
      </c>
    </row>
    <row r="55" spans="1:9" s="5" customFormat="1">
      <c r="A55" s="43" t="s">
        <v>3</v>
      </c>
      <c r="B55" s="11" t="s">
        <v>65</v>
      </c>
      <c r="C55" s="62">
        <v>4004740</v>
      </c>
      <c r="D55" s="62">
        <v>2002390</v>
      </c>
      <c r="E55" s="14">
        <f t="shared" si="12"/>
        <v>200239</v>
      </c>
      <c r="F55" s="14"/>
      <c r="G55" s="14">
        <f t="shared" si="13"/>
        <v>1802151</v>
      </c>
      <c r="H55" s="50">
        <f t="shared" si="5"/>
        <v>1802</v>
      </c>
      <c r="I55" s="76">
        <v>1802120</v>
      </c>
    </row>
    <row r="56" spans="1:9" s="5" customFormat="1">
      <c r="A56" s="43" t="s">
        <v>3</v>
      </c>
      <c r="B56" s="11" t="s">
        <v>66</v>
      </c>
      <c r="C56" s="62">
        <v>1405740</v>
      </c>
      <c r="D56" s="62">
        <v>702880</v>
      </c>
      <c r="E56" s="14">
        <f t="shared" si="12"/>
        <v>70288</v>
      </c>
      <c r="F56" s="14"/>
      <c r="G56" s="14">
        <f t="shared" si="13"/>
        <v>632592</v>
      </c>
      <c r="H56" s="50">
        <v>632</v>
      </c>
      <c r="I56" s="76">
        <v>632580</v>
      </c>
    </row>
    <row r="57" spans="1:9" s="5" customFormat="1">
      <c r="A57" s="43" t="s">
        <v>3</v>
      </c>
      <c r="B57" s="11" t="s">
        <v>67</v>
      </c>
      <c r="C57" s="62">
        <v>2109980</v>
      </c>
      <c r="D57" s="62">
        <v>1055010</v>
      </c>
      <c r="E57" s="14">
        <f t="shared" si="12"/>
        <v>105501</v>
      </c>
      <c r="F57" s="14"/>
      <c r="G57" s="14">
        <f t="shared" si="13"/>
        <v>949509</v>
      </c>
      <c r="H57" s="50">
        <v>949</v>
      </c>
      <c r="I57" s="76">
        <v>949480</v>
      </c>
    </row>
    <row r="58" spans="1:9" s="5" customFormat="1">
      <c r="A58" s="43" t="s">
        <v>3</v>
      </c>
      <c r="B58" s="11" t="s">
        <v>68</v>
      </c>
      <c r="C58" s="62">
        <v>537400</v>
      </c>
      <c r="D58" s="62">
        <v>268720</v>
      </c>
      <c r="E58" s="14">
        <f t="shared" si="12"/>
        <v>26872</v>
      </c>
      <c r="F58" s="14"/>
      <c r="G58" s="14">
        <f t="shared" si="13"/>
        <v>241848</v>
      </c>
      <c r="H58" s="50">
        <f t="shared" si="5"/>
        <v>242</v>
      </c>
      <c r="I58" s="76">
        <v>241820</v>
      </c>
    </row>
    <row r="59" spans="1:9" s="5" customFormat="1">
      <c r="A59" s="43" t="s">
        <v>3</v>
      </c>
      <c r="B59" s="11" t="s">
        <v>69</v>
      </c>
      <c r="C59" s="62">
        <v>1526640</v>
      </c>
      <c r="D59" s="62">
        <v>763340</v>
      </c>
      <c r="E59" s="14">
        <f t="shared" si="12"/>
        <v>76334</v>
      </c>
      <c r="F59" s="14"/>
      <c r="G59" s="14">
        <f t="shared" si="13"/>
        <v>687006</v>
      </c>
      <c r="H59" s="50">
        <f t="shared" si="5"/>
        <v>687</v>
      </c>
      <c r="I59" s="76">
        <v>686980</v>
      </c>
    </row>
    <row r="60" spans="1:9" s="5" customFormat="1">
      <c r="A60" s="43" t="s">
        <v>3</v>
      </c>
      <c r="B60" s="11" t="s">
        <v>70</v>
      </c>
      <c r="C60" s="62">
        <v>1370140</v>
      </c>
      <c r="D60" s="62">
        <v>685100</v>
      </c>
      <c r="E60" s="14">
        <f t="shared" si="12"/>
        <v>68510</v>
      </c>
      <c r="F60" s="14"/>
      <c r="G60" s="14">
        <f t="shared" si="13"/>
        <v>616590</v>
      </c>
      <c r="H60" s="50">
        <f t="shared" si="5"/>
        <v>617</v>
      </c>
      <c r="I60" s="76">
        <v>616550</v>
      </c>
    </row>
    <row r="61" spans="1:9" s="5" customFormat="1">
      <c r="A61" s="43" t="s">
        <v>3</v>
      </c>
      <c r="B61" s="11" t="s">
        <v>71</v>
      </c>
      <c r="C61" s="62">
        <v>1842990</v>
      </c>
      <c r="D61" s="62">
        <v>921520</v>
      </c>
      <c r="E61" s="14">
        <f t="shared" si="12"/>
        <v>92152</v>
      </c>
      <c r="F61" s="14"/>
      <c r="G61" s="14">
        <f t="shared" si="13"/>
        <v>829368</v>
      </c>
      <c r="H61" s="50">
        <f t="shared" si="5"/>
        <v>829</v>
      </c>
      <c r="I61" s="76">
        <v>829330</v>
      </c>
    </row>
    <row r="62" spans="1:9" s="5" customFormat="1">
      <c r="A62" s="43" t="s">
        <v>3</v>
      </c>
      <c r="B62" s="11" t="s">
        <v>72</v>
      </c>
      <c r="C62" s="62">
        <v>2188630</v>
      </c>
      <c r="D62" s="62">
        <v>1094340</v>
      </c>
      <c r="E62" s="14">
        <f t="shared" si="12"/>
        <v>109434</v>
      </c>
      <c r="F62" s="14"/>
      <c r="G62" s="14">
        <f t="shared" si="13"/>
        <v>984906</v>
      </c>
      <c r="H62" s="50">
        <f t="shared" si="5"/>
        <v>985</v>
      </c>
      <c r="I62" s="76">
        <v>984870</v>
      </c>
    </row>
    <row r="63" spans="1:9" s="5" customFormat="1">
      <c r="A63" s="43" t="s">
        <v>3</v>
      </c>
      <c r="B63" s="11" t="s">
        <v>73</v>
      </c>
      <c r="C63" s="62">
        <v>1969740</v>
      </c>
      <c r="D63" s="62">
        <v>984890</v>
      </c>
      <c r="E63" s="14">
        <f t="shared" si="12"/>
        <v>98489</v>
      </c>
      <c r="F63" s="14"/>
      <c r="G63" s="14">
        <f t="shared" si="13"/>
        <v>886401</v>
      </c>
      <c r="H63" s="50">
        <f t="shared" si="5"/>
        <v>886</v>
      </c>
      <c r="I63" s="76">
        <v>886370</v>
      </c>
    </row>
    <row r="64" spans="1:9" s="5" customFormat="1">
      <c r="A64" s="44" t="s">
        <v>234</v>
      </c>
      <c r="B64" s="32" t="s">
        <v>32</v>
      </c>
      <c r="C64" s="64">
        <v>25272040</v>
      </c>
      <c r="D64" s="64">
        <v>12636260</v>
      </c>
      <c r="E64" s="33">
        <f t="shared" ref="E64:H64" si="14">SUM(E51:E63)</f>
        <v>1263626</v>
      </c>
      <c r="F64" s="33">
        <f t="shared" si="14"/>
        <v>1263626</v>
      </c>
      <c r="G64" s="33">
        <f t="shared" si="14"/>
        <v>12636260</v>
      </c>
      <c r="H64" s="51">
        <f t="shared" si="14"/>
        <v>12636</v>
      </c>
      <c r="I64" s="77">
        <v>12635780</v>
      </c>
    </row>
    <row r="65" spans="1:9" s="5" customFormat="1">
      <c r="A65" s="43" t="s">
        <v>235</v>
      </c>
      <c r="B65" s="11" t="s">
        <v>4</v>
      </c>
      <c r="C65" s="62">
        <v>6962520</v>
      </c>
      <c r="D65" s="62">
        <v>3481260</v>
      </c>
      <c r="E65" s="14">
        <f t="shared" ref="E65:E73" si="15">D65*10%</f>
        <v>348126</v>
      </c>
      <c r="F65" s="14">
        <f>E74</f>
        <v>1007599</v>
      </c>
      <c r="G65" s="14">
        <f t="shared" ref="G65:G73" si="16">D65-E65+F65</f>
        <v>4140733</v>
      </c>
      <c r="H65" s="50">
        <f t="shared" si="5"/>
        <v>4141</v>
      </c>
      <c r="I65" s="76">
        <v>4140650</v>
      </c>
    </row>
    <row r="66" spans="1:9" s="5" customFormat="1">
      <c r="A66" s="43" t="s">
        <v>235</v>
      </c>
      <c r="B66" s="11" t="s">
        <v>74</v>
      </c>
      <c r="C66" s="62">
        <v>2749610</v>
      </c>
      <c r="D66" s="62">
        <v>1374830</v>
      </c>
      <c r="E66" s="14">
        <f t="shared" si="15"/>
        <v>137483</v>
      </c>
      <c r="F66" s="14"/>
      <c r="G66" s="14">
        <f t="shared" si="16"/>
        <v>1237347</v>
      </c>
      <c r="H66" s="50">
        <f t="shared" si="5"/>
        <v>1237</v>
      </c>
      <c r="I66" s="76">
        <v>1237310</v>
      </c>
    </row>
    <row r="67" spans="1:9" s="5" customFormat="1">
      <c r="A67" s="43" t="s">
        <v>4</v>
      </c>
      <c r="B67" s="11" t="s">
        <v>75</v>
      </c>
      <c r="C67" s="62">
        <v>2092750</v>
      </c>
      <c r="D67" s="62">
        <v>1046390</v>
      </c>
      <c r="E67" s="14">
        <f t="shared" si="15"/>
        <v>104639</v>
      </c>
      <c r="F67" s="14"/>
      <c r="G67" s="14">
        <f t="shared" si="16"/>
        <v>941751</v>
      </c>
      <c r="H67" s="50">
        <f t="shared" si="5"/>
        <v>942</v>
      </c>
      <c r="I67" s="76">
        <v>941730</v>
      </c>
    </row>
    <row r="68" spans="1:9" s="5" customFormat="1">
      <c r="A68" s="43" t="s">
        <v>4</v>
      </c>
      <c r="B68" s="11" t="s">
        <v>76</v>
      </c>
      <c r="C68" s="62">
        <v>1885650</v>
      </c>
      <c r="D68" s="62">
        <v>942850</v>
      </c>
      <c r="E68" s="14">
        <f t="shared" si="15"/>
        <v>94285</v>
      </c>
      <c r="F68" s="14"/>
      <c r="G68" s="14">
        <f t="shared" si="16"/>
        <v>848565</v>
      </c>
      <c r="H68" s="50">
        <f t="shared" si="5"/>
        <v>849</v>
      </c>
      <c r="I68" s="76">
        <v>848530</v>
      </c>
    </row>
    <row r="69" spans="1:9" s="5" customFormat="1">
      <c r="A69" s="43" t="s">
        <v>4</v>
      </c>
      <c r="B69" s="11" t="s">
        <v>77</v>
      </c>
      <c r="C69" s="62">
        <v>1427300</v>
      </c>
      <c r="D69" s="62">
        <v>713660</v>
      </c>
      <c r="E69" s="14">
        <f t="shared" si="15"/>
        <v>71366</v>
      </c>
      <c r="F69" s="14"/>
      <c r="G69" s="14">
        <f t="shared" si="16"/>
        <v>642294</v>
      </c>
      <c r="H69" s="50">
        <f t="shared" si="5"/>
        <v>642</v>
      </c>
      <c r="I69" s="76">
        <v>642280</v>
      </c>
    </row>
    <row r="70" spans="1:9" s="5" customFormat="1">
      <c r="A70" s="43" t="s">
        <v>4</v>
      </c>
      <c r="B70" s="11" t="s">
        <v>78</v>
      </c>
      <c r="C70" s="62">
        <v>1478800</v>
      </c>
      <c r="D70" s="62">
        <v>739420</v>
      </c>
      <c r="E70" s="14">
        <f t="shared" si="15"/>
        <v>73942</v>
      </c>
      <c r="F70" s="14"/>
      <c r="G70" s="14">
        <f t="shared" si="16"/>
        <v>665478</v>
      </c>
      <c r="H70" s="50">
        <f t="shared" si="5"/>
        <v>665</v>
      </c>
      <c r="I70" s="76">
        <v>665450</v>
      </c>
    </row>
    <row r="71" spans="1:9" s="5" customFormat="1">
      <c r="A71" s="43" t="s">
        <v>4</v>
      </c>
      <c r="B71" s="11" t="s">
        <v>79</v>
      </c>
      <c r="C71" s="62">
        <v>998720</v>
      </c>
      <c r="D71" s="62">
        <v>499380</v>
      </c>
      <c r="E71" s="14">
        <f t="shared" si="15"/>
        <v>49938</v>
      </c>
      <c r="F71" s="14"/>
      <c r="G71" s="14">
        <f t="shared" si="16"/>
        <v>449442</v>
      </c>
      <c r="H71" s="50">
        <v>450</v>
      </c>
      <c r="I71" s="76">
        <v>449410</v>
      </c>
    </row>
    <row r="72" spans="1:9" s="5" customFormat="1">
      <c r="A72" s="43" t="s">
        <v>4</v>
      </c>
      <c r="B72" s="11" t="s">
        <v>80</v>
      </c>
      <c r="C72" s="62">
        <v>1403100</v>
      </c>
      <c r="D72" s="62">
        <v>701570</v>
      </c>
      <c r="E72" s="14">
        <f t="shared" si="15"/>
        <v>70157</v>
      </c>
      <c r="F72" s="14"/>
      <c r="G72" s="14">
        <f t="shared" si="16"/>
        <v>631413</v>
      </c>
      <c r="H72" s="50">
        <v>632</v>
      </c>
      <c r="I72" s="76">
        <v>631380</v>
      </c>
    </row>
    <row r="73" spans="1:9" s="5" customFormat="1">
      <c r="A73" s="43" t="s">
        <v>4</v>
      </c>
      <c r="B73" s="11" t="s">
        <v>81</v>
      </c>
      <c r="C73" s="62">
        <v>1153230</v>
      </c>
      <c r="D73" s="62">
        <v>576630</v>
      </c>
      <c r="E73" s="14">
        <f t="shared" si="15"/>
        <v>57663</v>
      </c>
      <c r="F73" s="14"/>
      <c r="G73" s="14">
        <f t="shared" si="16"/>
        <v>518967</v>
      </c>
      <c r="H73" s="50">
        <f t="shared" si="5"/>
        <v>519</v>
      </c>
      <c r="I73" s="76">
        <v>518950</v>
      </c>
    </row>
    <row r="74" spans="1:9" s="5" customFormat="1">
      <c r="A74" s="44" t="s">
        <v>235</v>
      </c>
      <c r="B74" s="32" t="s">
        <v>32</v>
      </c>
      <c r="C74" s="64">
        <v>20151680</v>
      </c>
      <c r="D74" s="64">
        <v>10075990</v>
      </c>
      <c r="E74" s="33">
        <f t="shared" ref="E74:H74" si="17">SUM(E65:E73)</f>
        <v>1007599</v>
      </c>
      <c r="F74" s="33">
        <f t="shared" si="17"/>
        <v>1007599</v>
      </c>
      <c r="G74" s="33">
        <f t="shared" si="17"/>
        <v>10075990</v>
      </c>
      <c r="H74" s="51">
        <f t="shared" si="17"/>
        <v>10077</v>
      </c>
      <c r="I74" s="77">
        <v>10075690</v>
      </c>
    </row>
    <row r="75" spans="1:9" s="5" customFormat="1">
      <c r="A75" s="43" t="s">
        <v>236</v>
      </c>
      <c r="B75" s="11" t="s">
        <v>5</v>
      </c>
      <c r="C75" s="62">
        <v>5517950</v>
      </c>
      <c r="D75" s="62">
        <v>2758980</v>
      </c>
      <c r="E75" s="14">
        <f t="shared" ref="E75:E83" si="18">D75*10%</f>
        <v>275898</v>
      </c>
      <c r="F75" s="14">
        <f>E84</f>
        <v>765589</v>
      </c>
      <c r="G75" s="14">
        <f t="shared" ref="G75:G83" si="19">D75-E75+F75</f>
        <v>3248671</v>
      </c>
      <c r="H75" s="50">
        <v>3248</v>
      </c>
      <c r="I75" s="76">
        <v>3248570</v>
      </c>
    </row>
    <row r="76" spans="1:9" s="5" customFormat="1">
      <c r="A76" s="43" t="s">
        <v>236</v>
      </c>
      <c r="B76" s="11" t="s">
        <v>82</v>
      </c>
      <c r="C76" s="62">
        <v>648240</v>
      </c>
      <c r="D76" s="62">
        <v>324140</v>
      </c>
      <c r="E76" s="14">
        <f t="shared" si="18"/>
        <v>32414</v>
      </c>
      <c r="F76" s="14"/>
      <c r="G76" s="14">
        <f t="shared" si="19"/>
        <v>291726</v>
      </c>
      <c r="H76" s="50">
        <v>291</v>
      </c>
      <c r="I76" s="76">
        <v>291700</v>
      </c>
    </row>
    <row r="77" spans="1:9" s="5" customFormat="1">
      <c r="A77" s="43" t="s">
        <v>5</v>
      </c>
      <c r="B77" s="11" t="s">
        <v>83</v>
      </c>
      <c r="C77" s="62">
        <v>1292780</v>
      </c>
      <c r="D77" s="62">
        <v>646410</v>
      </c>
      <c r="E77" s="14">
        <f t="shared" si="18"/>
        <v>64641</v>
      </c>
      <c r="F77" s="14"/>
      <c r="G77" s="14">
        <f t="shared" si="19"/>
        <v>581769</v>
      </c>
      <c r="H77" s="50">
        <f t="shared" ref="H77:H136" si="20">ROUND(G77/1000,0)</f>
        <v>582</v>
      </c>
      <c r="I77" s="76">
        <v>581740</v>
      </c>
    </row>
    <row r="78" spans="1:9" s="5" customFormat="1">
      <c r="A78" s="43" t="s">
        <v>5</v>
      </c>
      <c r="B78" s="11" t="s">
        <v>84</v>
      </c>
      <c r="C78" s="62">
        <v>426490</v>
      </c>
      <c r="D78" s="62">
        <v>213270</v>
      </c>
      <c r="E78" s="14">
        <f t="shared" si="18"/>
        <v>21327</v>
      </c>
      <c r="F78" s="14"/>
      <c r="G78" s="14">
        <f t="shared" si="19"/>
        <v>191943</v>
      </c>
      <c r="H78" s="50">
        <f t="shared" si="20"/>
        <v>192</v>
      </c>
      <c r="I78" s="76">
        <v>191910</v>
      </c>
    </row>
    <row r="79" spans="1:9" s="5" customFormat="1">
      <c r="A79" s="43" t="s">
        <v>5</v>
      </c>
      <c r="B79" s="11" t="s">
        <v>85</v>
      </c>
      <c r="C79" s="62">
        <v>1047680</v>
      </c>
      <c r="D79" s="62">
        <v>523860</v>
      </c>
      <c r="E79" s="14">
        <f t="shared" si="18"/>
        <v>52386</v>
      </c>
      <c r="F79" s="14"/>
      <c r="G79" s="14">
        <f t="shared" si="19"/>
        <v>471474</v>
      </c>
      <c r="H79" s="50">
        <v>472</v>
      </c>
      <c r="I79" s="76">
        <v>471450</v>
      </c>
    </row>
    <row r="80" spans="1:9" s="5" customFormat="1">
      <c r="A80" s="43" t="s">
        <v>5</v>
      </c>
      <c r="B80" s="11" t="s">
        <v>86</v>
      </c>
      <c r="C80" s="62">
        <v>1270110</v>
      </c>
      <c r="D80" s="62">
        <v>635070</v>
      </c>
      <c r="E80" s="14">
        <f t="shared" si="18"/>
        <v>63507</v>
      </c>
      <c r="F80" s="14"/>
      <c r="G80" s="14">
        <f t="shared" si="19"/>
        <v>571563</v>
      </c>
      <c r="H80" s="50">
        <v>571</v>
      </c>
      <c r="I80" s="76">
        <v>571540</v>
      </c>
    </row>
    <row r="81" spans="1:9" s="5" customFormat="1">
      <c r="A81" s="43" t="s">
        <v>5</v>
      </c>
      <c r="B81" s="11" t="s">
        <v>87</v>
      </c>
      <c r="C81" s="62">
        <v>1647580</v>
      </c>
      <c r="D81" s="62">
        <v>823810</v>
      </c>
      <c r="E81" s="14">
        <f t="shared" si="18"/>
        <v>82381</v>
      </c>
      <c r="F81" s="14"/>
      <c r="G81" s="14">
        <f t="shared" si="19"/>
        <v>741429</v>
      </c>
      <c r="H81" s="50">
        <v>742</v>
      </c>
      <c r="I81" s="76">
        <v>741400</v>
      </c>
    </row>
    <row r="82" spans="1:9" s="5" customFormat="1">
      <c r="A82" s="43" t="s">
        <v>5</v>
      </c>
      <c r="B82" s="11" t="s">
        <v>88</v>
      </c>
      <c r="C82" s="62">
        <v>1772520</v>
      </c>
      <c r="D82" s="62">
        <v>886280</v>
      </c>
      <c r="E82" s="14">
        <f t="shared" si="18"/>
        <v>88628</v>
      </c>
      <c r="F82" s="14"/>
      <c r="G82" s="14">
        <f t="shared" si="19"/>
        <v>797652</v>
      </c>
      <c r="H82" s="50">
        <f t="shared" si="20"/>
        <v>798</v>
      </c>
      <c r="I82" s="76">
        <v>797620</v>
      </c>
    </row>
    <row r="83" spans="1:9" s="5" customFormat="1">
      <c r="A83" s="43" t="s">
        <v>5</v>
      </c>
      <c r="B83" s="11" t="s">
        <v>89</v>
      </c>
      <c r="C83" s="62">
        <v>1688110</v>
      </c>
      <c r="D83" s="62">
        <v>844070</v>
      </c>
      <c r="E83" s="14">
        <f t="shared" si="18"/>
        <v>84407</v>
      </c>
      <c r="F83" s="14"/>
      <c r="G83" s="14">
        <f t="shared" si="19"/>
        <v>759663</v>
      </c>
      <c r="H83" s="50">
        <f t="shared" si="20"/>
        <v>760</v>
      </c>
      <c r="I83" s="76">
        <v>759640</v>
      </c>
    </row>
    <row r="84" spans="1:9" s="5" customFormat="1">
      <c r="A84" s="44" t="s">
        <v>236</v>
      </c>
      <c r="B84" s="32" t="s">
        <v>32</v>
      </c>
      <c r="C84" s="64">
        <v>15311460</v>
      </c>
      <c r="D84" s="64">
        <v>7655890</v>
      </c>
      <c r="E84" s="33">
        <f t="shared" ref="E84:H84" si="21">SUM(E75:E83)</f>
        <v>765589</v>
      </c>
      <c r="F84" s="33">
        <f t="shared" si="21"/>
        <v>765589</v>
      </c>
      <c r="G84" s="33">
        <f t="shared" si="21"/>
        <v>7655890</v>
      </c>
      <c r="H84" s="51">
        <f t="shared" si="21"/>
        <v>7656</v>
      </c>
      <c r="I84" s="77">
        <v>7655570</v>
      </c>
    </row>
    <row r="85" spans="1:9" s="5" customFormat="1">
      <c r="A85" s="43" t="s">
        <v>90</v>
      </c>
      <c r="B85" s="11" t="s">
        <v>6</v>
      </c>
      <c r="C85" s="62">
        <v>5555910</v>
      </c>
      <c r="D85" s="62">
        <v>2777960</v>
      </c>
      <c r="E85" s="14">
        <f t="shared" ref="E85:E91" si="22">D85*10%</f>
        <v>277796</v>
      </c>
      <c r="F85" s="14">
        <f>E92</f>
        <v>646421</v>
      </c>
      <c r="G85" s="14">
        <f t="shared" ref="G85:G91" si="23">D85-E85+F85</f>
        <v>3146585</v>
      </c>
      <c r="H85" s="50">
        <v>3146</v>
      </c>
      <c r="I85" s="76">
        <v>3146510</v>
      </c>
    </row>
    <row r="86" spans="1:9" s="5" customFormat="1">
      <c r="A86" s="43" t="s">
        <v>90</v>
      </c>
      <c r="B86" s="11" t="s">
        <v>91</v>
      </c>
      <c r="C86" s="62">
        <v>1323810</v>
      </c>
      <c r="D86" s="62">
        <v>661920</v>
      </c>
      <c r="E86" s="14">
        <f t="shared" si="22"/>
        <v>66192</v>
      </c>
      <c r="F86" s="14"/>
      <c r="G86" s="14">
        <f t="shared" si="23"/>
        <v>595728</v>
      </c>
      <c r="H86" s="50">
        <f t="shared" si="20"/>
        <v>596</v>
      </c>
      <c r="I86" s="76">
        <v>595710</v>
      </c>
    </row>
    <row r="87" spans="1:9" s="5" customFormat="1">
      <c r="A87" s="43" t="s">
        <v>6</v>
      </c>
      <c r="B87" s="11" t="s">
        <v>92</v>
      </c>
      <c r="C87" s="62">
        <v>553090</v>
      </c>
      <c r="D87" s="62">
        <v>276570</v>
      </c>
      <c r="E87" s="14">
        <f t="shared" si="22"/>
        <v>27657</v>
      </c>
      <c r="F87" s="14"/>
      <c r="G87" s="14">
        <f t="shared" si="23"/>
        <v>248913</v>
      </c>
      <c r="H87" s="50">
        <f t="shared" si="20"/>
        <v>249</v>
      </c>
      <c r="I87" s="76">
        <v>248880</v>
      </c>
    </row>
    <row r="88" spans="1:9" s="5" customFormat="1">
      <c r="A88" s="43" t="s">
        <v>6</v>
      </c>
      <c r="B88" s="11" t="s">
        <v>93</v>
      </c>
      <c r="C88" s="62">
        <v>1558320</v>
      </c>
      <c r="D88" s="62">
        <v>779180</v>
      </c>
      <c r="E88" s="14">
        <f t="shared" si="22"/>
        <v>77918</v>
      </c>
      <c r="F88" s="14"/>
      <c r="G88" s="14">
        <f t="shared" si="23"/>
        <v>701262</v>
      </c>
      <c r="H88" s="50">
        <v>702</v>
      </c>
      <c r="I88" s="76">
        <v>701230</v>
      </c>
    </row>
    <row r="89" spans="1:9" s="5" customFormat="1">
      <c r="A89" s="43" t="s">
        <v>6</v>
      </c>
      <c r="B89" s="11" t="s">
        <v>94</v>
      </c>
      <c r="C89" s="62">
        <v>1325080</v>
      </c>
      <c r="D89" s="62">
        <v>662550</v>
      </c>
      <c r="E89" s="14">
        <f t="shared" si="22"/>
        <v>66255</v>
      </c>
      <c r="F89" s="14"/>
      <c r="G89" s="14">
        <f t="shared" si="23"/>
        <v>596295</v>
      </c>
      <c r="H89" s="50">
        <f t="shared" si="20"/>
        <v>596</v>
      </c>
      <c r="I89" s="76">
        <v>596280</v>
      </c>
    </row>
    <row r="90" spans="1:9" s="5" customFormat="1">
      <c r="A90" s="43" t="s">
        <v>6</v>
      </c>
      <c r="B90" s="11" t="s">
        <v>95</v>
      </c>
      <c r="C90" s="62">
        <v>1267380</v>
      </c>
      <c r="D90" s="62">
        <v>633710</v>
      </c>
      <c r="E90" s="14">
        <f t="shared" si="22"/>
        <v>63371</v>
      </c>
      <c r="F90" s="14"/>
      <c r="G90" s="14">
        <f t="shared" si="23"/>
        <v>570339</v>
      </c>
      <c r="H90" s="50">
        <f t="shared" si="20"/>
        <v>570</v>
      </c>
      <c r="I90" s="76">
        <v>570310</v>
      </c>
    </row>
    <row r="91" spans="1:9" s="5" customFormat="1">
      <c r="A91" s="43" t="s">
        <v>6</v>
      </c>
      <c r="B91" s="11" t="s">
        <v>96</v>
      </c>
      <c r="C91" s="62">
        <v>1344610</v>
      </c>
      <c r="D91" s="62">
        <v>672320</v>
      </c>
      <c r="E91" s="14">
        <f t="shared" si="22"/>
        <v>67232</v>
      </c>
      <c r="F91" s="14"/>
      <c r="G91" s="14">
        <f t="shared" si="23"/>
        <v>605088</v>
      </c>
      <c r="H91" s="50">
        <f t="shared" si="20"/>
        <v>605</v>
      </c>
      <c r="I91" s="76">
        <v>605070</v>
      </c>
    </row>
    <row r="92" spans="1:9" s="5" customFormat="1">
      <c r="A92" s="44" t="s">
        <v>90</v>
      </c>
      <c r="B92" s="32" t="s">
        <v>32</v>
      </c>
      <c r="C92" s="64">
        <v>12928200</v>
      </c>
      <c r="D92" s="64">
        <v>6464210</v>
      </c>
      <c r="E92" s="33">
        <f t="shared" ref="E92:H92" si="24">SUM(E85:E91)</f>
        <v>646421</v>
      </c>
      <c r="F92" s="33">
        <f t="shared" si="24"/>
        <v>646421</v>
      </c>
      <c r="G92" s="33">
        <f t="shared" si="24"/>
        <v>6464210</v>
      </c>
      <c r="H92" s="51">
        <f t="shared" si="24"/>
        <v>6464</v>
      </c>
      <c r="I92" s="77">
        <v>6463990</v>
      </c>
    </row>
    <row r="93" spans="1:9" s="5" customFormat="1">
      <c r="A93" s="43" t="s">
        <v>237</v>
      </c>
      <c r="B93" s="11" t="s">
        <v>7</v>
      </c>
      <c r="C93" s="62">
        <v>11374770</v>
      </c>
      <c r="D93" s="62">
        <v>5687390</v>
      </c>
      <c r="E93" s="14">
        <f t="shared" ref="E93:E156" si="25">D93*10%</f>
        <v>568739</v>
      </c>
      <c r="F93" s="14">
        <f>E106</f>
        <v>1703440</v>
      </c>
      <c r="G93" s="14">
        <f t="shared" ref="G93:G105" si="26">D93-E93+F93</f>
        <v>6822091</v>
      </c>
      <c r="H93" s="50">
        <f t="shared" si="20"/>
        <v>6822</v>
      </c>
      <c r="I93" s="76">
        <v>6821980</v>
      </c>
    </row>
    <row r="94" spans="1:9" s="5" customFormat="1">
      <c r="A94" s="43" t="s">
        <v>237</v>
      </c>
      <c r="B94" s="11" t="s">
        <v>97</v>
      </c>
      <c r="C94" s="62">
        <v>1874130</v>
      </c>
      <c r="D94" s="62">
        <v>937080</v>
      </c>
      <c r="E94" s="14">
        <f t="shared" si="25"/>
        <v>93708</v>
      </c>
      <c r="F94" s="14"/>
      <c r="G94" s="14">
        <f t="shared" si="26"/>
        <v>843372</v>
      </c>
      <c r="H94" s="50">
        <f t="shared" si="20"/>
        <v>843</v>
      </c>
      <c r="I94" s="76">
        <v>843350</v>
      </c>
    </row>
    <row r="95" spans="1:9" s="5" customFormat="1">
      <c r="A95" s="43" t="s">
        <v>7</v>
      </c>
      <c r="B95" s="11" t="s">
        <v>98</v>
      </c>
      <c r="C95" s="62">
        <v>3282180</v>
      </c>
      <c r="D95" s="62">
        <v>1641100</v>
      </c>
      <c r="E95" s="14">
        <f t="shared" si="25"/>
        <v>164110</v>
      </c>
      <c r="F95" s="14"/>
      <c r="G95" s="14">
        <f t="shared" si="26"/>
        <v>1476990</v>
      </c>
      <c r="H95" s="50">
        <v>1478</v>
      </c>
      <c r="I95" s="76">
        <v>1476980</v>
      </c>
    </row>
    <row r="96" spans="1:9" s="5" customFormat="1">
      <c r="A96" s="43" t="s">
        <v>7</v>
      </c>
      <c r="B96" s="11" t="s">
        <v>99</v>
      </c>
      <c r="C96" s="62">
        <v>2136830</v>
      </c>
      <c r="D96" s="62">
        <v>1068440</v>
      </c>
      <c r="E96" s="14">
        <f t="shared" si="25"/>
        <v>106844</v>
      </c>
      <c r="F96" s="14"/>
      <c r="G96" s="14">
        <f t="shared" si="26"/>
        <v>961596</v>
      </c>
      <c r="H96" s="50">
        <v>961</v>
      </c>
      <c r="I96" s="76">
        <v>961560</v>
      </c>
    </row>
    <row r="97" spans="1:9" s="5" customFormat="1">
      <c r="A97" s="43" t="s">
        <v>7</v>
      </c>
      <c r="B97" s="11" t="s">
        <v>100</v>
      </c>
      <c r="C97" s="62">
        <v>2017070</v>
      </c>
      <c r="D97" s="62">
        <v>1008550</v>
      </c>
      <c r="E97" s="14">
        <f t="shared" si="25"/>
        <v>100855</v>
      </c>
      <c r="F97" s="14"/>
      <c r="G97" s="14">
        <f t="shared" si="26"/>
        <v>907695</v>
      </c>
      <c r="H97" s="50">
        <v>907</v>
      </c>
      <c r="I97" s="76">
        <v>907670</v>
      </c>
    </row>
    <row r="98" spans="1:9" s="5" customFormat="1">
      <c r="A98" s="43" t="s">
        <v>7</v>
      </c>
      <c r="B98" s="11" t="s">
        <v>101</v>
      </c>
      <c r="C98" s="62">
        <v>913760</v>
      </c>
      <c r="D98" s="62">
        <v>456900</v>
      </c>
      <c r="E98" s="14">
        <f t="shared" si="25"/>
        <v>45690</v>
      </c>
      <c r="F98" s="14"/>
      <c r="G98" s="14">
        <f t="shared" si="26"/>
        <v>411210</v>
      </c>
      <c r="H98" s="50">
        <v>412</v>
      </c>
      <c r="I98" s="76">
        <v>411180</v>
      </c>
    </row>
    <row r="99" spans="1:9" s="5" customFormat="1">
      <c r="A99" s="43" t="s">
        <v>7</v>
      </c>
      <c r="B99" s="11" t="s">
        <v>102</v>
      </c>
      <c r="C99" s="62">
        <v>3151280</v>
      </c>
      <c r="D99" s="62">
        <v>1575650</v>
      </c>
      <c r="E99" s="14">
        <f t="shared" si="25"/>
        <v>157565</v>
      </c>
      <c r="F99" s="14"/>
      <c r="G99" s="14">
        <f t="shared" si="26"/>
        <v>1418085</v>
      </c>
      <c r="H99" s="50">
        <f t="shared" si="20"/>
        <v>1418</v>
      </c>
      <c r="I99" s="76">
        <v>1418070</v>
      </c>
    </row>
    <row r="100" spans="1:9" s="5" customFormat="1">
      <c r="A100" s="43" t="s">
        <v>7</v>
      </c>
      <c r="B100" s="11" t="s">
        <v>103</v>
      </c>
      <c r="C100" s="62">
        <v>2343890</v>
      </c>
      <c r="D100" s="62">
        <v>1171960</v>
      </c>
      <c r="E100" s="14">
        <f t="shared" si="25"/>
        <v>117196</v>
      </c>
      <c r="F100" s="14"/>
      <c r="G100" s="14">
        <f t="shared" si="26"/>
        <v>1054764</v>
      </c>
      <c r="H100" s="50">
        <v>1054</v>
      </c>
      <c r="I100" s="76">
        <v>1054740</v>
      </c>
    </row>
    <row r="101" spans="1:9" s="5" customFormat="1">
      <c r="A101" s="43" t="s">
        <v>7</v>
      </c>
      <c r="B101" s="11" t="s">
        <v>104</v>
      </c>
      <c r="C101" s="62">
        <v>1724440</v>
      </c>
      <c r="D101" s="62">
        <v>862240</v>
      </c>
      <c r="E101" s="14">
        <f t="shared" si="25"/>
        <v>86224</v>
      </c>
      <c r="F101" s="14"/>
      <c r="G101" s="14">
        <f t="shared" si="26"/>
        <v>776016</v>
      </c>
      <c r="H101" s="50">
        <f t="shared" si="20"/>
        <v>776</v>
      </c>
      <c r="I101" s="76">
        <v>775990</v>
      </c>
    </row>
    <row r="102" spans="1:9" s="5" customFormat="1">
      <c r="A102" s="43" t="s">
        <v>7</v>
      </c>
      <c r="B102" s="11" t="s">
        <v>105</v>
      </c>
      <c r="C102" s="62">
        <v>1053020</v>
      </c>
      <c r="D102" s="62">
        <v>526530</v>
      </c>
      <c r="E102" s="14">
        <f t="shared" si="25"/>
        <v>52653</v>
      </c>
      <c r="F102" s="14"/>
      <c r="G102" s="14">
        <f t="shared" si="26"/>
        <v>473877</v>
      </c>
      <c r="H102" s="50">
        <f t="shared" si="20"/>
        <v>474</v>
      </c>
      <c r="I102" s="76">
        <v>473850</v>
      </c>
    </row>
    <row r="103" spans="1:9" s="5" customFormat="1">
      <c r="A103" s="43" t="s">
        <v>7</v>
      </c>
      <c r="B103" s="11" t="s">
        <v>106</v>
      </c>
      <c r="C103" s="62">
        <v>1158850</v>
      </c>
      <c r="D103" s="62">
        <v>579430</v>
      </c>
      <c r="E103" s="14">
        <f t="shared" si="25"/>
        <v>57943</v>
      </c>
      <c r="F103" s="14"/>
      <c r="G103" s="14">
        <f t="shared" si="26"/>
        <v>521487</v>
      </c>
      <c r="H103" s="50">
        <v>522</v>
      </c>
      <c r="I103" s="76">
        <v>521480</v>
      </c>
    </row>
    <row r="104" spans="1:9" s="5" customFormat="1">
      <c r="A104" s="43" t="s">
        <v>7</v>
      </c>
      <c r="B104" s="11" t="s">
        <v>107</v>
      </c>
      <c r="C104" s="62">
        <v>1697110</v>
      </c>
      <c r="D104" s="62">
        <v>848570</v>
      </c>
      <c r="E104" s="14">
        <f t="shared" si="25"/>
        <v>84857</v>
      </c>
      <c r="F104" s="14"/>
      <c r="G104" s="14">
        <f t="shared" si="26"/>
        <v>763713</v>
      </c>
      <c r="H104" s="50">
        <v>763</v>
      </c>
      <c r="I104" s="76">
        <v>763690</v>
      </c>
    </row>
    <row r="105" spans="1:9" s="5" customFormat="1">
      <c r="A105" s="43" t="s">
        <v>7</v>
      </c>
      <c r="B105" s="11" t="s">
        <v>108</v>
      </c>
      <c r="C105" s="62">
        <v>1341100</v>
      </c>
      <c r="D105" s="62">
        <v>670560</v>
      </c>
      <c r="E105" s="14">
        <f t="shared" si="25"/>
        <v>67056</v>
      </c>
      <c r="F105" s="14"/>
      <c r="G105" s="14">
        <f t="shared" si="26"/>
        <v>603504</v>
      </c>
      <c r="H105" s="50">
        <f t="shared" si="20"/>
        <v>604</v>
      </c>
      <c r="I105" s="76">
        <v>603490</v>
      </c>
    </row>
    <row r="106" spans="1:9" s="5" customFormat="1">
      <c r="A106" s="44" t="s">
        <v>237</v>
      </c>
      <c r="B106" s="32" t="s">
        <v>32</v>
      </c>
      <c r="C106" s="64">
        <v>34068430</v>
      </c>
      <c r="D106" s="64">
        <v>17034400</v>
      </c>
      <c r="E106" s="33">
        <f t="shared" ref="E106:H106" si="27">SUM(E93:E105)</f>
        <v>1703440</v>
      </c>
      <c r="F106" s="33">
        <f t="shared" si="27"/>
        <v>1703440</v>
      </c>
      <c r="G106" s="33">
        <f t="shared" si="27"/>
        <v>17034400</v>
      </c>
      <c r="H106" s="51">
        <f t="shared" si="27"/>
        <v>17034</v>
      </c>
      <c r="I106" s="77">
        <v>17034030</v>
      </c>
    </row>
    <row r="107" spans="1:9" s="5" customFormat="1">
      <c r="A107" s="43" t="s">
        <v>238</v>
      </c>
      <c r="B107" s="11" t="s">
        <v>8</v>
      </c>
      <c r="C107" s="62">
        <v>4827890</v>
      </c>
      <c r="D107" s="62">
        <v>2413950</v>
      </c>
      <c r="E107" s="14">
        <f t="shared" si="25"/>
        <v>241395</v>
      </c>
      <c r="F107" s="14">
        <f>E114</f>
        <v>772830</v>
      </c>
      <c r="G107" s="14">
        <f t="shared" ref="G107:G113" si="28">D107-E107+F107</f>
        <v>2945385</v>
      </c>
      <c r="H107" s="50">
        <v>2946</v>
      </c>
      <c r="I107" s="76">
        <v>2945310</v>
      </c>
    </row>
    <row r="108" spans="1:9" s="5" customFormat="1">
      <c r="A108" s="43" t="s">
        <v>238</v>
      </c>
      <c r="B108" s="11" t="s">
        <v>109</v>
      </c>
      <c r="C108" s="62">
        <v>1482450</v>
      </c>
      <c r="D108" s="62">
        <v>741240</v>
      </c>
      <c r="E108" s="14">
        <f t="shared" si="25"/>
        <v>74124</v>
      </c>
      <c r="F108" s="14"/>
      <c r="G108" s="14">
        <f t="shared" si="28"/>
        <v>667116</v>
      </c>
      <c r="H108" s="50">
        <f t="shared" si="20"/>
        <v>667</v>
      </c>
      <c r="I108" s="76">
        <v>667090</v>
      </c>
    </row>
    <row r="109" spans="1:9" s="5" customFormat="1">
      <c r="A109" s="43" t="s">
        <v>8</v>
      </c>
      <c r="B109" s="11" t="s">
        <v>110</v>
      </c>
      <c r="C109" s="62">
        <v>2013300</v>
      </c>
      <c r="D109" s="62">
        <v>1006660</v>
      </c>
      <c r="E109" s="14">
        <f t="shared" si="25"/>
        <v>100666</v>
      </c>
      <c r="F109" s="14"/>
      <c r="G109" s="14">
        <f t="shared" si="28"/>
        <v>905994</v>
      </c>
      <c r="H109" s="50">
        <f t="shared" si="20"/>
        <v>906</v>
      </c>
      <c r="I109" s="76">
        <v>905980</v>
      </c>
    </row>
    <row r="110" spans="1:9" s="5" customFormat="1">
      <c r="A110" s="43" t="s">
        <v>8</v>
      </c>
      <c r="B110" s="11" t="s">
        <v>111</v>
      </c>
      <c r="C110" s="62">
        <v>2068800</v>
      </c>
      <c r="D110" s="62">
        <v>1034420</v>
      </c>
      <c r="E110" s="14">
        <f t="shared" si="25"/>
        <v>103442</v>
      </c>
      <c r="F110" s="14"/>
      <c r="G110" s="14">
        <f t="shared" si="28"/>
        <v>930978</v>
      </c>
      <c r="H110" s="50">
        <f t="shared" si="20"/>
        <v>931</v>
      </c>
      <c r="I110" s="76">
        <v>930950</v>
      </c>
    </row>
    <row r="111" spans="1:9" s="5" customFormat="1">
      <c r="A111" s="43" t="s">
        <v>8</v>
      </c>
      <c r="B111" s="11" t="s">
        <v>112</v>
      </c>
      <c r="C111" s="62">
        <v>1277600</v>
      </c>
      <c r="D111" s="62">
        <v>638820</v>
      </c>
      <c r="E111" s="14">
        <f t="shared" si="25"/>
        <v>63882</v>
      </c>
      <c r="F111" s="14"/>
      <c r="G111" s="14">
        <f t="shared" si="28"/>
        <v>574938</v>
      </c>
      <c r="H111" s="50">
        <f t="shared" si="20"/>
        <v>575</v>
      </c>
      <c r="I111" s="76">
        <v>574910</v>
      </c>
    </row>
    <row r="112" spans="1:9" s="5" customFormat="1">
      <c r="A112" s="43" t="s">
        <v>8</v>
      </c>
      <c r="B112" s="11" t="s">
        <v>113</v>
      </c>
      <c r="C112" s="62">
        <v>2402870</v>
      </c>
      <c r="D112" s="62">
        <v>1201460</v>
      </c>
      <c r="E112" s="14">
        <f t="shared" si="25"/>
        <v>120146</v>
      </c>
      <c r="F112" s="14"/>
      <c r="G112" s="14">
        <f t="shared" si="28"/>
        <v>1081314</v>
      </c>
      <c r="H112" s="50">
        <v>1082</v>
      </c>
      <c r="I112" s="76">
        <v>1081280</v>
      </c>
    </row>
    <row r="113" spans="1:9" s="5" customFormat="1">
      <c r="A113" s="43" t="s">
        <v>8</v>
      </c>
      <c r="B113" s="11" t="s">
        <v>114</v>
      </c>
      <c r="C113" s="62">
        <v>1383470</v>
      </c>
      <c r="D113" s="62">
        <v>691750</v>
      </c>
      <c r="E113" s="14">
        <f t="shared" si="25"/>
        <v>69175</v>
      </c>
      <c r="F113" s="14"/>
      <c r="G113" s="14">
        <f t="shared" si="28"/>
        <v>622575</v>
      </c>
      <c r="H113" s="50">
        <v>622</v>
      </c>
      <c r="I113" s="76">
        <v>622560</v>
      </c>
    </row>
    <row r="114" spans="1:9" s="5" customFormat="1">
      <c r="A114" s="44" t="s">
        <v>238</v>
      </c>
      <c r="B114" s="32" t="s">
        <v>32</v>
      </c>
      <c r="C114" s="64">
        <v>15456380</v>
      </c>
      <c r="D114" s="64">
        <v>7728300</v>
      </c>
      <c r="E114" s="33">
        <f t="shared" ref="E114:H114" si="29">SUM(E107:E113)</f>
        <v>772830</v>
      </c>
      <c r="F114" s="33">
        <f t="shared" si="29"/>
        <v>772830</v>
      </c>
      <c r="G114" s="33">
        <f t="shared" si="29"/>
        <v>7728300</v>
      </c>
      <c r="H114" s="51">
        <f t="shared" si="29"/>
        <v>7729</v>
      </c>
      <c r="I114" s="77">
        <v>7728080</v>
      </c>
    </row>
    <row r="115" spans="1:9" s="5" customFormat="1">
      <c r="A115" s="43" t="s">
        <v>239</v>
      </c>
      <c r="B115" s="11" t="s">
        <v>9</v>
      </c>
      <c r="C115" s="62">
        <v>7815040</v>
      </c>
      <c r="D115" s="62">
        <v>3907530</v>
      </c>
      <c r="E115" s="14">
        <f t="shared" si="25"/>
        <v>390753</v>
      </c>
      <c r="F115" s="14">
        <f>E127</f>
        <v>1331127</v>
      </c>
      <c r="G115" s="14">
        <f t="shared" ref="G115:G126" si="30">D115-E115+F115</f>
        <v>4847904</v>
      </c>
      <c r="H115" s="50">
        <f t="shared" si="20"/>
        <v>4848</v>
      </c>
      <c r="I115" s="76">
        <v>4847760</v>
      </c>
    </row>
    <row r="116" spans="1:9" s="5" customFormat="1">
      <c r="A116" s="43" t="s">
        <v>239</v>
      </c>
      <c r="B116" s="11" t="s">
        <v>115</v>
      </c>
      <c r="C116" s="62">
        <v>6637940</v>
      </c>
      <c r="D116" s="62">
        <v>3318990</v>
      </c>
      <c r="E116" s="14">
        <f t="shared" si="25"/>
        <v>331899</v>
      </c>
      <c r="F116" s="14"/>
      <c r="G116" s="14">
        <f t="shared" si="30"/>
        <v>2987091</v>
      </c>
      <c r="H116" s="50">
        <f t="shared" si="20"/>
        <v>2987</v>
      </c>
      <c r="I116" s="76">
        <v>2987060</v>
      </c>
    </row>
    <row r="117" spans="1:9" s="5" customFormat="1">
      <c r="A117" s="43" t="s">
        <v>9</v>
      </c>
      <c r="B117" s="11" t="s">
        <v>116</v>
      </c>
      <c r="C117" s="62">
        <v>349040</v>
      </c>
      <c r="D117" s="62">
        <v>174550</v>
      </c>
      <c r="E117" s="14">
        <f t="shared" si="25"/>
        <v>17455</v>
      </c>
      <c r="F117" s="14"/>
      <c r="G117" s="14">
        <f t="shared" si="30"/>
        <v>157095</v>
      </c>
      <c r="H117" s="50">
        <f t="shared" si="20"/>
        <v>157</v>
      </c>
      <c r="I117" s="76">
        <v>157050</v>
      </c>
    </row>
    <row r="118" spans="1:9" s="5" customFormat="1">
      <c r="A118" s="43" t="s">
        <v>9</v>
      </c>
      <c r="B118" s="11" t="s">
        <v>117</v>
      </c>
      <c r="C118" s="62">
        <v>1626820</v>
      </c>
      <c r="D118" s="62">
        <v>813430</v>
      </c>
      <c r="E118" s="14">
        <f t="shared" si="25"/>
        <v>81343</v>
      </c>
      <c r="F118" s="14"/>
      <c r="G118" s="14">
        <f t="shared" si="30"/>
        <v>732087</v>
      </c>
      <c r="H118" s="50">
        <f t="shared" si="20"/>
        <v>732</v>
      </c>
      <c r="I118" s="76">
        <v>732060</v>
      </c>
    </row>
    <row r="119" spans="1:9" s="5" customFormat="1">
      <c r="A119" s="43" t="s">
        <v>9</v>
      </c>
      <c r="B119" s="11" t="s">
        <v>118</v>
      </c>
      <c r="C119" s="62">
        <v>1193830</v>
      </c>
      <c r="D119" s="62">
        <v>596940</v>
      </c>
      <c r="E119" s="14">
        <f t="shared" si="25"/>
        <v>59694</v>
      </c>
      <c r="F119" s="14"/>
      <c r="G119" s="14">
        <f t="shared" si="30"/>
        <v>537246</v>
      </c>
      <c r="H119" s="50">
        <f t="shared" si="20"/>
        <v>537</v>
      </c>
      <c r="I119" s="76">
        <v>537210</v>
      </c>
    </row>
    <row r="120" spans="1:9" s="5" customFormat="1">
      <c r="A120" s="43" t="s">
        <v>9</v>
      </c>
      <c r="B120" s="11" t="s">
        <v>119</v>
      </c>
      <c r="C120" s="62">
        <v>1828440</v>
      </c>
      <c r="D120" s="62">
        <v>914240</v>
      </c>
      <c r="E120" s="14">
        <f t="shared" si="25"/>
        <v>91424</v>
      </c>
      <c r="F120" s="14"/>
      <c r="G120" s="14">
        <f t="shared" si="30"/>
        <v>822816</v>
      </c>
      <c r="H120" s="50">
        <f t="shared" si="20"/>
        <v>823</v>
      </c>
      <c r="I120" s="76">
        <v>822790</v>
      </c>
    </row>
    <row r="121" spans="1:9" s="5" customFormat="1">
      <c r="A121" s="43" t="s">
        <v>9</v>
      </c>
      <c r="B121" s="11" t="s">
        <v>120</v>
      </c>
      <c r="C121" s="62">
        <v>709800</v>
      </c>
      <c r="D121" s="62">
        <v>354920</v>
      </c>
      <c r="E121" s="14">
        <f t="shared" si="25"/>
        <v>35492</v>
      </c>
      <c r="F121" s="14"/>
      <c r="G121" s="14">
        <f t="shared" si="30"/>
        <v>319428</v>
      </c>
      <c r="H121" s="50">
        <v>320</v>
      </c>
      <c r="I121" s="76">
        <v>319400</v>
      </c>
    </row>
    <row r="122" spans="1:9" s="5" customFormat="1">
      <c r="A122" s="43" t="s">
        <v>9</v>
      </c>
      <c r="B122" s="11" t="s">
        <v>121</v>
      </c>
      <c r="C122" s="62">
        <v>314520</v>
      </c>
      <c r="D122" s="62">
        <v>157280</v>
      </c>
      <c r="E122" s="14">
        <f t="shared" si="25"/>
        <v>15728</v>
      </c>
      <c r="F122" s="14"/>
      <c r="G122" s="14">
        <f t="shared" si="30"/>
        <v>141552</v>
      </c>
      <c r="H122" s="50">
        <v>141</v>
      </c>
      <c r="I122" s="76">
        <v>141530</v>
      </c>
    </row>
    <row r="123" spans="1:9" s="5" customFormat="1">
      <c r="A123" s="43" t="s">
        <v>9</v>
      </c>
      <c r="B123" s="11" t="s">
        <v>122</v>
      </c>
      <c r="C123" s="62">
        <v>2054810</v>
      </c>
      <c r="D123" s="62">
        <v>1027430</v>
      </c>
      <c r="E123" s="14">
        <f t="shared" si="25"/>
        <v>102743</v>
      </c>
      <c r="F123" s="14"/>
      <c r="G123" s="14">
        <f t="shared" si="30"/>
        <v>924687</v>
      </c>
      <c r="H123" s="50">
        <f t="shared" si="20"/>
        <v>925</v>
      </c>
      <c r="I123" s="76">
        <v>924650</v>
      </c>
    </row>
    <row r="124" spans="1:9" s="5" customFormat="1">
      <c r="A124" s="43" t="s">
        <v>9</v>
      </c>
      <c r="B124" s="11" t="s">
        <v>123</v>
      </c>
      <c r="C124" s="62">
        <v>2248830</v>
      </c>
      <c r="D124" s="62">
        <v>1124430</v>
      </c>
      <c r="E124" s="14">
        <f t="shared" si="25"/>
        <v>112443</v>
      </c>
      <c r="F124" s="14"/>
      <c r="G124" s="14">
        <f t="shared" si="30"/>
        <v>1011987</v>
      </c>
      <c r="H124" s="50">
        <f t="shared" si="20"/>
        <v>1012</v>
      </c>
      <c r="I124" s="76">
        <v>1011960</v>
      </c>
    </row>
    <row r="125" spans="1:9" s="5" customFormat="1">
      <c r="A125" s="43" t="s">
        <v>9</v>
      </c>
      <c r="B125" s="11" t="s">
        <v>124</v>
      </c>
      <c r="C125" s="62">
        <v>1355340</v>
      </c>
      <c r="D125" s="62">
        <v>677680</v>
      </c>
      <c r="E125" s="14">
        <f t="shared" si="25"/>
        <v>67768</v>
      </c>
      <c r="F125" s="14"/>
      <c r="G125" s="14">
        <f t="shared" si="30"/>
        <v>609912</v>
      </c>
      <c r="H125" s="50">
        <f t="shared" si="20"/>
        <v>610</v>
      </c>
      <c r="I125" s="76">
        <v>609900</v>
      </c>
    </row>
    <row r="126" spans="1:9" s="5" customFormat="1">
      <c r="A126" s="43" t="s">
        <v>9</v>
      </c>
      <c r="B126" s="11" t="s">
        <v>125</v>
      </c>
      <c r="C126" s="62">
        <v>487660</v>
      </c>
      <c r="D126" s="62">
        <v>243850</v>
      </c>
      <c r="E126" s="14">
        <f t="shared" si="25"/>
        <v>24385</v>
      </c>
      <c r="F126" s="14"/>
      <c r="G126" s="14">
        <f t="shared" si="30"/>
        <v>219465</v>
      </c>
      <c r="H126" s="50">
        <f t="shared" si="20"/>
        <v>219</v>
      </c>
      <c r="I126" s="76">
        <v>219430</v>
      </c>
    </row>
    <row r="127" spans="1:9" s="5" customFormat="1">
      <c r="A127" s="44" t="s">
        <v>239</v>
      </c>
      <c r="B127" s="32" t="s">
        <v>32</v>
      </c>
      <c r="C127" s="64">
        <v>26622070</v>
      </c>
      <c r="D127" s="64">
        <v>13311270</v>
      </c>
      <c r="E127" s="33">
        <f t="shared" ref="E127:H127" si="31">SUM(E115:E126)</f>
        <v>1331127</v>
      </c>
      <c r="F127" s="33">
        <f t="shared" si="31"/>
        <v>1331127</v>
      </c>
      <c r="G127" s="33">
        <f t="shared" si="31"/>
        <v>13311270</v>
      </c>
      <c r="H127" s="51">
        <f t="shared" si="31"/>
        <v>13311</v>
      </c>
      <c r="I127" s="77">
        <v>13310800</v>
      </c>
    </row>
    <row r="128" spans="1:9" s="5" customFormat="1">
      <c r="A128" s="43" t="s">
        <v>240</v>
      </c>
      <c r="B128" s="11" t="s">
        <v>10</v>
      </c>
      <c r="C128" s="62">
        <v>6520340</v>
      </c>
      <c r="D128" s="62">
        <v>3260170</v>
      </c>
      <c r="E128" s="14">
        <f t="shared" si="25"/>
        <v>326017</v>
      </c>
      <c r="F128" s="14">
        <f>E142</f>
        <v>1603496</v>
      </c>
      <c r="G128" s="14">
        <f t="shared" ref="G128:G141" si="32">D128-E128+F128</f>
        <v>4537649</v>
      </c>
      <c r="H128" s="50">
        <f t="shared" si="20"/>
        <v>4538</v>
      </c>
      <c r="I128" s="76">
        <v>4537480</v>
      </c>
    </row>
    <row r="129" spans="1:9" s="5" customFormat="1">
      <c r="A129" s="43" t="s">
        <v>240</v>
      </c>
      <c r="B129" s="11" t="s">
        <v>126</v>
      </c>
      <c r="C129" s="62">
        <v>1985780</v>
      </c>
      <c r="D129" s="62">
        <v>992910</v>
      </c>
      <c r="E129" s="14">
        <f t="shared" si="25"/>
        <v>99291</v>
      </c>
      <c r="F129" s="14"/>
      <c r="G129" s="14">
        <f t="shared" si="32"/>
        <v>893619</v>
      </c>
      <c r="H129" s="50">
        <f t="shared" si="20"/>
        <v>894</v>
      </c>
      <c r="I129" s="76">
        <v>893590</v>
      </c>
    </row>
    <row r="130" spans="1:9" s="5" customFormat="1">
      <c r="A130" s="43" t="s">
        <v>10</v>
      </c>
      <c r="B130" s="12" t="s">
        <v>127</v>
      </c>
      <c r="C130" s="62">
        <v>1306760</v>
      </c>
      <c r="D130" s="62">
        <v>653400</v>
      </c>
      <c r="E130" s="14">
        <f t="shared" si="25"/>
        <v>65340</v>
      </c>
      <c r="F130" s="14"/>
      <c r="G130" s="14">
        <f t="shared" si="32"/>
        <v>588060</v>
      </c>
      <c r="H130" s="50">
        <f t="shared" si="20"/>
        <v>588</v>
      </c>
      <c r="I130" s="76">
        <v>588030</v>
      </c>
    </row>
    <row r="131" spans="1:9" s="5" customFormat="1">
      <c r="A131" s="43" t="s">
        <v>10</v>
      </c>
      <c r="B131" s="11" t="s">
        <v>128</v>
      </c>
      <c r="C131" s="62">
        <v>1421410</v>
      </c>
      <c r="D131" s="62">
        <v>710720</v>
      </c>
      <c r="E131" s="14">
        <f t="shared" si="25"/>
        <v>71072</v>
      </c>
      <c r="F131" s="14"/>
      <c r="G131" s="14">
        <f t="shared" si="32"/>
        <v>639648</v>
      </c>
      <c r="H131" s="50">
        <v>639</v>
      </c>
      <c r="I131" s="76">
        <v>639630</v>
      </c>
    </row>
    <row r="132" spans="1:9" s="5" customFormat="1">
      <c r="A132" s="43" t="s">
        <v>10</v>
      </c>
      <c r="B132" s="11" t="s">
        <v>129</v>
      </c>
      <c r="C132" s="62">
        <v>2773640</v>
      </c>
      <c r="D132" s="62">
        <v>1386840</v>
      </c>
      <c r="E132" s="14">
        <f t="shared" si="25"/>
        <v>138684</v>
      </c>
      <c r="F132" s="14"/>
      <c r="G132" s="14">
        <f t="shared" si="32"/>
        <v>1248156</v>
      </c>
      <c r="H132" s="50">
        <f t="shared" si="20"/>
        <v>1248</v>
      </c>
      <c r="I132" s="76">
        <v>1248130</v>
      </c>
    </row>
    <row r="133" spans="1:9" s="5" customFormat="1">
      <c r="A133" s="43" t="s">
        <v>10</v>
      </c>
      <c r="B133" s="11" t="s">
        <v>130</v>
      </c>
      <c r="C133" s="62">
        <v>2063030</v>
      </c>
      <c r="D133" s="62">
        <v>1031530</v>
      </c>
      <c r="E133" s="14">
        <f t="shared" si="25"/>
        <v>103153</v>
      </c>
      <c r="F133" s="14"/>
      <c r="G133" s="14">
        <f t="shared" si="32"/>
        <v>928377</v>
      </c>
      <c r="H133" s="50">
        <v>929</v>
      </c>
      <c r="I133" s="76">
        <v>928360</v>
      </c>
    </row>
    <row r="134" spans="1:9" s="5" customFormat="1">
      <c r="A134" s="43" t="s">
        <v>10</v>
      </c>
      <c r="B134" s="11" t="s">
        <v>131</v>
      </c>
      <c r="C134" s="62">
        <v>1645690</v>
      </c>
      <c r="D134" s="62">
        <v>822860</v>
      </c>
      <c r="E134" s="14">
        <f t="shared" si="25"/>
        <v>82286</v>
      </c>
      <c r="F134" s="14"/>
      <c r="G134" s="14">
        <f t="shared" si="32"/>
        <v>740574</v>
      </c>
      <c r="H134" s="50">
        <v>740</v>
      </c>
      <c r="I134" s="76">
        <v>740550</v>
      </c>
    </row>
    <row r="135" spans="1:9" s="5" customFormat="1">
      <c r="A135" s="43" t="s">
        <v>10</v>
      </c>
      <c r="B135" s="11" t="s">
        <v>132</v>
      </c>
      <c r="C135" s="62">
        <v>1865100</v>
      </c>
      <c r="D135" s="62">
        <v>932580</v>
      </c>
      <c r="E135" s="14">
        <f t="shared" si="25"/>
        <v>93258</v>
      </c>
      <c r="F135" s="14"/>
      <c r="G135" s="14">
        <f t="shared" si="32"/>
        <v>839322</v>
      </c>
      <c r="H135" s="50">
        <f t="shared" si="20"/>
        <v>839</v>
      </c>
      <c r="I135" s="76">
        <v>839280</v>
      </c>
    </row>
    <row r="136" spans="1:9" s="5" customFormat="1">
      <c r="A136" s="43" t="s">
        <v>10</v>
      </c>
      <c r="B136" s="11" t="s">
        <v>133</v>
      </c>
      <c r="C136" s="62">
        <v>2660910</v>
      </c>
      <c r="D136" s="62">
        <v>1330480</v>
      </c>
      <c r="E136" s="14">
        <f t="shared" si="25"/>
        <v>133048</v>
      </c>
      <c r="F136" s="14"/>
      <c r="G136" s="14">
        <f t="shared" si="32"/>
        <v>1197432</v>
      </c>
      <c r="H136" s="50">
        <f t="shared" si="20"/>
        <v>1197</v>
      </c>
      <c r="I136" s="76">
        <v>1197400</v>
      </c>
    </row>
    <row r="137" spans="1:9" s="5" customFormat="1">
      <c r="A137" s="43" t="s">
        <v>10</v>
      </c>
      <c r="B137" s="11" t="s">
        <v>134</v>
      </c>
      <c r="C137" s="62">
        <v>1234400</v>
      </c>
      <c r="D137" s="62">
        <v>617220</v>
      </c>
      <c r="E137" s="14">
        <f t="shared" si="25"/>
        <v>61722</v>
      </c>
      <c r="F137" s="14"/>
      <c r="G137" s="14">
        <f t="shared" si="32"/>
        <v>555498</v>
      </c>
      <c r="H137" s="50">
        <v>556</v>
      </c>
      <c r="I137" s="76">
        <v>555470</v>
      </c>
    </row>
    <row r="138" spans="1:9" s="5" customFormat="1">
      <c r="A138" s="43" t="s">
        <v>10</v>
      </c>
      <c r="B138" s="11" t="s">
        <v>135</v>
      </c>
      <c r="C138" s="62">
        <v>903410</v>
      </c>
      <c r="D138" s="62">
        <v>451730</v>
      </c>
      <c r="E138" s="14">
        <f t="shared" si="25"/>
        <v>45173</v>
      </c>
      <c r="F138" s="14"/>
      <c r="G138" s="14">
        <f t="shared" si="32"/>
        <v>406557</v>
      </c>
      <c r="H138" s="50">
        <v>406</v>
      </c>
      <c r="I138" s="76">
        <v>406520</v>
      </c>
    </row>
    <row r="139" spans="1:9" s="5" customFormat="1">
      <c r="A139" s="43" t="s">
        <v>10</v>
      </c>
      <c r="B139" s="11" t="s">
        <v>136</v>
      </c>
      <c r="C139" s="62">
        <v>2190820</v>
      </c>
      <c r="D139" s="62">
        <v>1095430</v>
      </c>
      <c r="E139" s="14">
        <f t="shared" si="25"/>
        <v>109543</v>
      </c>
      <c r="F139" s="14"/>
      <c r="G139" s="14">
        <f t="shared" si="32"/>
        <v>985887</v>
      </c>
      <c r="H139" s="50">
        <f t="shared" ref="H139:H141" si="33">ROUND(G139/1000,0)</f>
        <v>986</v>
      </c>
      <c r="I139" s="76">
        <v>985860</v>
      </c>
    </row>
    <row r="140" spans="1:9" s="5" customFormat="1">
      <c r="A140" s="43" t="s">
        <v>10</v>
      </c>
      <c r="B140" s="11" t="s">
        <v>137</v>
      </c>
      <c r="C140" s="62">
        <v>1074000</v>
      </c>
      <c r="D140" s="62">
        <v>537020</v>
      </c>
      <c r="E140" s="14">
        <f t="shared" si="25"/>
        <v>53702</v>
      </c>
      <c r="F140" s="14"/>
      <c r="G140" s="14">
        <f t="shared" si="32"/>
        <v>483318</v>
      </c>
      <c r="H140" s="50">
        <f t="shared" si="33"/>
        <v>483</v>
      </c>
      <c r="I140" s="76">
        <v>483290</v>
      </c>
    </row>
    <row r="141" spans="1:9" s="5" customFormat="1">
      <c r="A141" s="43" t="s">
        <v>10</v>
      </c>
      <c r="B141" s="11" t="s">
        <v>138</v>
      </c>
      <c r="C141" s="62">
        <v>4424090</v>
      </c>
      <c r="D141" s="62">
        <v>2212070</v>
      </c>
      <c r="E141" s="14">
        <f t="shared" si="25"/>
        <v>221207</v>
      </c>
      <c r="F141" s="14"/>
      <c r="G141" s="14">
        <f t="shared" si="32"/>
        <v>1990863</v>
      </c>
      <c r="H141" s="50">
        <f t="shared" si="33"/>
        <v>1991</v>
      </c>
      <c r="I141" s="76">
        <v>1990830</v>
      </c>
    </row>
    <row r="142" spans="1:9" s="5" customFormat="1">
      <c r="A142" s="44" t="s">
        <v>240</v>
      </c>
      <c r="B142" s="32" t="s">
        <v>32</v>
      </c>
      <c r="C142" s="64">
        <v>32069380</v>
      </c>
      <c r="D142" s="64">
        <v>16034960</v>
      </c>
      <c r="E142" s="33">
        <f t="shared" ref="E142:H142" si="34">SUM(E128:E141)</f>
        <v>1603496</v>
      </c>
      <c r="F142" s="33">
        <f t="shared" si="34"/>
        <v>1603496</v>
      </c>
      <c r="G142" s="33">
        <f t="shared" si="34"/>
        <v>16034960</v>
      </c>
      <c r="H142" s="51">
        <f t="shared" si="34"/>
        <v>16034</v>
      </c>
      <c r="I142" s="77">
        <v>16034420</v>
      </c>
    </row>
    <row r="143" spans="1:9" s="5" customFormat="1">
      <c r="A143" s="43" t="s">
        <v>241</v>
      </c>
      <c r="B143" s="11" t="s">
        <v>11</v>
      </c>
      <c r="C143" s="62">
        <v>6296930</v>
      </c>
      <c r="D143" s="62">
        <v>3148470</v>
      </c>
      <c r="E143" s="14">
        <f t="shared" si="25"/>
        <v>314847</v>
      </c>
      <c r="F143" s="14">
        <f>E149</f>
        <v>827418</v>
      </c>
      <c r="G143" s="14">
        <f t="shared" ref="G143:G148" si="35">D143-E143+F143</f>
        <v>3661041</v>
      </c>
      <c r="H143" s="50">
        <f t="shared" ref="H143:H206" si="36">ROUND(G143/1000,0)</f>
        <v>3661</v>
      </c>
      <c r="I143" s="76">
        <v>3660970</v>
      </c>
    </row>
    <row r="144" spans="1:9" s="5" customFormat="1">
      <c r="A144" s="43" t="s">
        <v>241</v>
      </c>
      <c r="B144" s="11" t="s">
        <v>139</v>
      </c>
      <c r="C144" s="62">
        <v>2390730</v>
      </c>
      <c r="D144" s="62">
        <v>1195390</v>
      </c>
      <c r="E144" s="14">
        <f t="shared" si="25"/>
        <v>119539</v>
      </c>
      <c r="F144" s="14"/>
      <c r="G144" s="14">
        <f t="shared" si="35"/>
        <v>1075851</v>
      </c>
      <c r="H144" s="50">
        <f t="shared" si="36"/>
        <v>1076</v>
      </c>
      <c r="I144" s="76">
        <v>1075810</v>
      </c>
    </row>
    <row r="145" spans="1:10" s="5" customFormat="1">
      <c r="A145" s="43" t="s">
        <v>11</v>
      </c>
      <c r="B145" s="11" t="s">
        <v>140</v>
      </c>
      <c r="C145" s="62">
        <v>1652010</v>
      </c>
      <c r="D145" s="62">
        <v>826030</v>
      </c>
      <c r="E145" s="14">
        <f t="shared" si="25"/>
        <v>82603</v>
      </c>
      <c r="F145" s="14"/>
      <c r="G145" s="14">
        <f t="shared" si="35"/>
        <v>743427</v>
      </c>
      <c r="H145" s="50">
        <f t="shared" si="36"/>
        <v>743</v>
      </c>
      <c r="I145" s="76">
        <v>743390</v>
      </c>
    </row>
    <row r="146" spans="1:10" s="5" customFormat="1">
      <c r="A146" s="43" t="s">
        <v>11</v>
      </c>
      <c r="B146" s="11" t="s">
        <v>141</v>
      </c>
      <c r="C146" s="62">
        <v>1901640</v>
      </c>
      <c r="D146" s="62">
        <v>950840</v>
      </c>
      <c r="E146" s="14">
        <f t="shared" si="25"/>
        <v>95084</v>
      </c>
      <c r="F146" s="14"/>
      <c r="G146" s="14">
        <f t="shared" si="35"/>
        <v>855756</v>
      </c>
      <c r="H146" s="50">
        <f t="shared" si="36"/>
        <v>856</v>
      </c>
      <c r="I146" s="76">
        <v>855730</v>
      </c>
    </row>
    <row r="147" spans="1:10" s="5" customFormat="1">
      <c r="A147" s="43" t="s">
        <v>11</v>
      </c>
      <c r="B147" s="11" t="s">
        <v>142</v>
      </c>
      <c r="C147" s="62">
        <v>1837990</v>
      </c>
      <c r="D147" s="62">
        <v>919010</v>
      </c>
      <c r="E147" s="14">
        <f t="shared" si="25"/>
        <v>91901</v>
      </c>
      <c r="F147" s="14"/>
      <c r="G147" s="14">
        <f t="shared" si="35"/>
        <v>827109</v>
      </c>
      <c r="H147" s="50">
        <v>828</v>
      </c>
      <c r="I147" s="76">
        <v>827090</v>
      </c>
    </row>
    <row r="148" spans="1:10" s="5" customFormat="1">
      <c r="A148" s="43" t="s">
        <v>11</v>
      </c>
      <c r="B148" s="11" t="s">
        <v>143</v>
      </c>
      <c r="C148" s="62">
        <v>2468840</v>
      </c>
      <c r="D148" s="62">
        <v>1234440</v>
      </c>
      <c r="E148" s="14">
        <f t="shared" si="25"/>
        <v>123444</v>
      </c>
      <c r="F148" s="14"/>
      <c r="G148" s="14">
        <f t="shared" si="35"/>
        <v>1110996</v>
      </c>
      <c r="H148" s="50">
        <f t="shared" si="36"/>
        <v>1111</v>
      </c>
      <c r="I148" s="76">
        <v>1110970</v>
      </c>
    </row>
    <row r="149" spans="1:10" s="5" customFormat="1">
      <c r="A149" s="44" t="s">
        <v>241</v>
      </c>
      <c r="B149" s="32" t="s">
        <v>32</v>
      </c>
      <c r="C149" s="64">
        <v>16548140</v>
      </c>
      <c r="D149" s="64">
        <v>8274180</v>
      </c>
      <c r="E149" s="33">
        <f t="shared" ref="E149:H149" si="37">SUM(E143:E148)</f>
        <v>827418</v>
      </c>
      <c r="F149" s="33">
        <f t="shared" si="37"/>
        <v>827418</v>
      </c>
      <c r="G149" s="33">
        <f t="shared" si="37"/>
        <v>8274180</v>
      </c>
      <c r="H149" s="51">
        <f t="shared" si="37"/>
        <v>8275</v>
      </c>
      <c r="I149" s="77">
        <v>8273960</v>
      </c>
    </row>
    <row r="150" spans="1:10" s="5" customFormat="1">
      <c r="A150" s="43" t="s">
        <v>242</v>
      </c>
      <c r="B150" s="11" t="s">
        <v>12</v>
      </c>
      <c r="C150" s="62">
        <v>5710560</v>
      </c>
      <c r="D150" s="62">
        <v>2855280</v>
      </c>
      <c r="E150" s="14">
        <f t="shared" si="25"/>
        <v>285528</v>
      </c>
      <c r="F150" s="14">
        <f>E158</f>
        <v>792076</v>
      </c>
      <c r="G150" s="14">
        <f t="shared" ref="G150:G163" si="38">D150-E150+F150</f>
        <v>3361828</v>
      </c>
      <c r="H150" s="50">
        <v>3850</v>
      </c>
      <c r="I150" s="76">
        <v>3361760</v>
      </c>
    </row>
    <row r="151" spans="1:10" s="5" customFormat="1">
      <c r="A151" s="43" t="s">
        <v>242</v>
      </c>
      <c r="B151" s="11" t="s">
        <v>144</v>
      </c>
      <c r="C151" s="62">
        <v>598040</v>
      </c>
      <c r="D151" s="62">
        <v>299040</v>
      </c>
      <c r="E151" s="14">
        <f t="shared" si="25"/>
        <v>29904</v>
      </c>
      <c r="F151" s="14"/>
      <c r="G151" s="14">
        <f t="shared" si="38"/>
        <v>269136</v>
      </c>
      <c r="H151" s="50">
        <f t="shared" si="36"/>
        <v>269</v>
      </c>
      <c r="I151" s="76">
        <v>269110</v>
      </c>
    </row>
    <row r="152" spans="1:10" s="5" customFormat="1">
      <c r="A152" s="43" t="s">
        <v>12</v>
      </c>
      <c r="B152" s="11" t="s">
        <v>145</v>
      </c>
      <c r="C152" s="62">
        <v>2352310</v>
      </c>
      <c r="D152" s="62">
        <v>1176180</v>
      </c>
      <c r="E152" s="14">
        <f t="shared" si="25"/>
        <v>117618</v>
      </c>
      <c r="F152" s="14"/>
      <c r="G152" s="14">
        <f t="shared" si="38"/>
        <v>1058562</v>
      </c>
      <c r="H152" s="50">
        <v>1058</v>
      </c>
      <c r="I152" s="76">
        <v>1058530</v>
      </c>
    </row>
    <row r="153" spans="1:10" s="5" customFormat="1">
      <c r="A153" s="43" t="s">
        <v>12</v>
      </c>
      <c r="B153" s="11" t="s">
        <v>146</v>
      </c>
      <c r="C153" s="62">
        <v>2344960</v>
      </c>
      <c r="D153" s="62">
        <v>1172500</v>
      </c>
      <c r="E153" s="14">
        <f t="shared" si="25"/>
        <v>117250</v>
      </c>
      <c r="F153" s="14"/>
      <c r="G153" s="14">
        <f t="shared" si="38"/>
        <v>1055250</v>
      </c>
      <c r="H153" s="50">
        <v>1056</v>
      </c>
      <c r="I153" s="76">
        <v>1055220</v>
      </c>
    </row>
    <row r="154" spans="1:10" s="5" customFormat="1">
      <c r="A154" s="43" t="s">
        <v>12</v>
      </c>
      <c r="B154" s="34" t="s">
        <v>147</v>
      </c>
      <c r="C154" s="63">
        <v>1086190</v>
      </c>
      <c r="D154" s="63">
        <v>543120</v>
      </c>
      <c r="E154" s="35">
        <f t="shared" si="25"/>
        <v>54312</v>
      </c>
      <c r="F154" s="35"/>
      <c r="G154" s="35">
        <f t="shared" si="38"/>
        <v>488808</v>
      </c>
      <c r="H154" s="52">
        <v>0</v>
      </c>
      <c r="I154" s="78">
        <v>488770</v>
      </c>
      <c r="J154" s="42" t="s">
        <v>299</v>
      </c>
    </row>
    <row r="155" spans="1:10" s="5" customFormat="1">
      <c r="A155" s="43" t="s">
        <v>12</v>
      </c>
      <c r="B155" s="11" t="s">
        <v>148</v>
      </c>
      <c r="C155" s="62">
        <v>1605050</v>
      </c>
      <c r="D155" s="62">
        <v>802540</v>
      </c>
      <c r="E155" s="14">
        <f t="shared" si="25"/>
        <v>80254</v>
      </c>
      <c r="F155" s="14"/>
      <c r="G155" s="14">
        <f t="shared" si="38"/>
        <v>722286</v>
      </c>
      <c r="H155" s="50">
        <v>723</v>
      </c>
      <c r="I155" s="76">
        <v>722260</v>
      </c>
    </row>
    <row r="156" spans="1:10" s="5" customFormat="1">
      <c r="A156" s="43" t="s">
        <v>12</v>
      </c>
      <c r="B156" s="11" t="s">
        <v>149</v>
      </c>
      <c r="C156" s="62">
        <v>1195720</v>
      </c>
      <c r="D156" s="62">
        <v>597880</v>
      </c>
      <c r="E156" s="14">
        <f t="shared" si="25"/>
        <v>59788</v>
      </c>
      <c r="F156" s="14"/>
      <c r="G156" s="14">
        <f t="shared" si="38"/>
        <v>538092</v>
      </c>
      <c r="H156" s="50">
        <f t="shared" si="36"/>
        <v>538</v>
      </c>
      <c r="I156" s="76">
        <v>538060</v>
      </c>
    </row>
    <row r="157" spans="1:10" s="5" customFormat="1">
      <c r="A157" s="43" t="s">
        <v>12</v>
      </c>
      <c r="B157" s="11" t="s">
        <v>150</v>
      </c>
      <c r="C157" s="62">
        <v>948420</v>
      </c>
      <c r="D157" s="62">
        <v>474220</v>
      </c>
      <c r="E157" s="14">
        <f t="shared" ref="E157:E163" si="39">D157*10%</f>
        <v>47422</v>
      </c>
      <c r="F157" s="14"/>
      <c r="G157" s="14">
        <f t="shared" si="38"/>
        <v>426798</v>
      </c>
      <c r="H157" s="50">
        <f t="shared" si="36"/>
        <v>427</v>
      </c>
      <c r="I157" s="76">
        <v>426780</v>
      </c>
    </row>
    <row r="158" spans="1:10" s="5" customFormat="1">
      <c r="A158" s="44" t="s">
        <v>242</v>
      </c>
      <c r="B158" s="32" t="s">
        <v>32</v>
      </c>
      <c r="C158" s="64">
        <v>15841250</v>
      </c>
      <c r="D158" s="64">
        <v>7920760</v>
      </c>
      <c r="E158" s="33">
        <f t="shared" ref="E158:H158" si="40">SUM(E150:E157)</f>
        <v>792076</v>
      </c>
      <c r="F158" s="33">
        <f t="shared" si="40"/>
        <v>792076</v>
      </c>
      <c r="G158" s="33">
        <f t="shared" si="40"/>
        <v>7920760</v>
      </c>
      <c r="H158" s="51">
        <f t="shared" si="40"/>
        <v>7921</v>
      </c>
      <c r="I158" s="77">
        <v>7920490</v>
      </c>
    </row>
    <row r="159" spans="1:10" s="5" customFormat="1">
      <c r="A159" s="43" t="s">
        <v>243</v>
      </c>
      <c r="B159" s="13" t="s">
        <v>13</v>
      </c>
      <c r="C159" s="62">
        <v>3960460</v>
      </c>
      <c r="D159" s="62">
        <v>1980230</v>
      </c>
      <c r="E159" s="14">
        <f t="shared" si="39"/>
        <v>198023</v>
      </c>
      <c r="F159" s="14">
        <f>E164</f>
        <v>500700</v>
      </c>
      <c r="G159" s="14">
        <f t="shared" si="38"/>
        <v>2282907</v>
      </c>
      <c r="H159" s="50">
        <f t="shared" si="36"/>
        <v>2283</v>
      </c>
      <c r="I159" s="76">
        <v>2282880</v>
      </c>
    </row>
    <row r="160" spans="1:10" s="5" customFormat="1">
      <c r="A160" s="43" t="s">
        <v>243</v>
      </c>
      <c r="B160" s="13" t="s">
        <v>151</v>
      </c>
      <c r="C160" s="62">
        <v>1981900</v>
      </c>
      <c r="D160" s="62">
        <v>990960</v>
      </c>
      <c r="E160" s="14">
        <f t="shared" si="39"/>
        <v>99096</v>
      </c>
      <c r="F160" s="14"/>
      <c r="G160" s="14">
        <f t="shared" si="38"/>
        <v>891864</v>
      </c>
      <c r="H160" s="50">
        <f t="shared" si="36"/>
        <v>892</v>
      </c>
      <c r="I160" s="76">
        <v>891850</v>
      </c>
    </row>
    <row r="161" spans="1:9" s="5" customFormat="1">
      <c r="A161" s="43" t="s">
        <v>13</v>
      </c>
      <c r="B161" s="13" t="s">
        <v>152</v>
      </c>
      <c r="C161" s="62">
        <v>1343960</v>
      </c>
      <c r="D161" s="62">
        <v>671990</v>
      </c>
      <c r="E161" s="14">
        <f t="shared" si="39"/>
        <v>67199</v>
      </c>
      <c r="F161" s="14"/>
      <c r="G161" s="14">
        <f t="shared" si="38"/>
        <v>604791</v>
      </c>
      <c r="H161" s="50">
        <f t="shared" si="36"/>
        <v>605</v>
      </c>
      <c r="I161" s="76">
        <v>604780</v>
      </c>
    </row>
    <row r="162" spans="1:9" s="5" customFormat="1">
      <c r="A162" s="43" t="s">
        <v>13</v>
      </c>
      <c r="B162" s="13" t="s">
        <v>153</v>
      </c>
      <c r="C162" s="62">
        <v>1905040</v>
      </c>
      <c r="D162" s="62">
        <v>952530</v>
      </c>
      <c r="E162" s="14">
        <f t="shared" si="39"/>
        <v>95253</v>
      </c>
      <c r="F162" s="14"/>
      <c r="G162" s="14">
        <f t="shared" si="38"/>
        <v>857277</v>
      </c>
      <c r="H162" s="50">
        <f t="shared" si="36"/>
        <v>857</v>
      </c>
      <c r="I162" s="76">
        <v>857260</v>
      </c>
    </row>
    <row r="163" spans="1:9" s="5" customFormat="1">
      <c r="A163" s="43" t="s">
        <v>13</v>
      </c>
      <c r="B163" s="13" t="s">
        <v>154</v>
      </c>
      <c r="C163" s="62">
        <v>822550</v>
      </c>
      <c r="D163" s="62">
        <v>411290</v>
      </c>
      <c r="E163" s="14">
        <f t="shared" si="39"/>
        <v>41129</v>
      </c>
      <c r="F163" s="14"/>
      <c r="G163" s="14">
        <f t="shared" si="38"/>
        <v>370161</v>
      </c>
      <c r="H163" s="50">
        <f t="shared" si="36"/>
        <v>370</v>
      </c>
      <c r="I163" s="76">
        <v>370140</v>
      </c>
    </row>
    <row r="164" spans="1:9" s="5" customFormat="1">
      <c r="A164" s="44" t="s">
        <v>243</v>
      </c>
      <c r="B164" s="32" t="s">
        <v>32</v>
      </c>
      <c r="C164" s="64">
        <v>10013910</v>
      </c>
      <c r="D164" s="64">
        <v>5007000</v>
      </c>
      <c r="E164" s="33">
        <f t="shared" ref="E164:H164" si="41">SUM(E159:E163)</f>
        <v>500700</v>
      </c>
      <c r="F164" s="33">
        <f t="shared" si="41"/>
        <v>500700</v>
      </c>
      <c r="G164" s="33">
        <f t="shared" si="41"/>
        <v>5007000</v>
      </c>
      <c r="H164" s="51">
        <f t="shared" si="41"/>
        <v>5007</v>
      </c>
      <c r="I164" s="77">
        <v>5006910</v>
      </c>
    </row>
    <row r="165" spans="1:9" s="5" customFormat="1">
      <c r="A165" s="43" t="s">
        <v>244</v>
      </c>
      <c r="B165" s="11" t="s">
        <v>14</v>
      </c>
      <c r="C165" s="62">
        <v>5101040</v>
      </c>
      <c r="D165" s="62">
        <v>2550520</v>
      </c>
      <c r="E165" s="14">
        <f t="shared" ref="E165:E228" si="42">D165*10%</f>
        <v>255052</v>
      </c>
      <c r="F165" s="14">
        <f>E177</f>
        <v>1289359</v>
      </c>
      <c r="G165" s="14">
        <f t="shared" ref="G165:G176" si="43">D165-E165+F165</f>
        <v>3584827</v>
      </c>
      <c r="H165" s="50">
        <f t="shared" si="36"/>
        <v>3585</v>
      </c>
      <c r="I165" s="76">
        <v>3584690</v>
      </c>
    </row>
    <row r="166" spans="1:9" s="5" customFormat="1">
      <c r="A166" s="43" t="s">
        <v>244</v>
      </c>
      <c r="B166" s="11" t="s">
        <v>155</v>
      </c>
      <c r="C166" s="62">
        <v>1442930</v>
      </c>
      <c r="D166" s="62">
        <v>721480</v>
      </c>
      <c r="E166" s="14">
        <f t="shared" si="42"/>
        <v>72148</v>
      </c>
      <c r="F166" s="14"/>
      <c r="G166" s="14">
        <f t="shared" si="43"/>
        <v>649332</v>
      </c>
      <c r="H166" s="50">
        <f t="shared" si="36"/>
        <v>649</v>
      </c>
      <c r="I166" s="76">
        <v>649310</v>
      </c>
    </row>
    <row r="167" spans="1:9" s="5" customFormat="1">
      <c r="A167" s="43" t="s">
        <v>14</v>
      </c>
      <c r="B167" s="11" t="s">
        <v>156</v>
      </c>
      <c r="C167" s="62">
        <v>1695290</v>
      </c>
      <c r="D167" s="62">
        <v>847660</v>
      </c>
      <c r="E167" s="14">
        <f t="shared" si="42"/>
        <v>84766</v>
      </c>
      <c r="F167" s="14"/>
      <c r="G167" s="14">
        <f t="shared" si="43"/>
        <v>762894</v>
      </c>
      <c r="H167" s="50">
        <v>762</v>
      </c>
      <c r="I167" s="76">
        <v>762870</v>
      </c>
    </row>
    <row r="168" spans="1:9" s="5" customFormat="1">
      <c r="A168" s="43" t="s">
        <v>14</v>
      </c>
      <c r="B168" s="11" t="s">
        <v>157</v>
      </c>
      <c r="C168" s="62">
        <v>1841400</v>
      </c>
      <c r="D168" s="62">
        <v>920720</v>
      </c>
      <c r="E168" s="14">
        <f t="shared" si="42"/>
        <v>92072</v>
      </c>
      <c r="F168" s="14"/>
      <c r="G168" s="14">
        <f t="shared" si="43"/>
        <v>828648</v>
      </c>
      <c r="H168" s="50">
        <f t="shared" si="36"/>
        <v>829</v>
      </c>
      <c r="I168" s="76">
        <v>828620</v>
      </c>
    </row>
    <row r="169" spans="1:9" s="5" customFormat="1">
      <c r="A169" s="43" t="s">
        <v>14</v>
      </c>
      <c r="B169" s="11" t="s">
        <v>158</v>
      </c>
      <c r="C169" s="62">
        <v>1901280</v>
      </c>
      <c r="D169" s="62">
        <v>950660</v>
      </c>
      <c r="E169" s="14">
        <f t="shared" si="42"/>
        <v>95066</v>
      </c>
      <c r="F169" s="14"/>
      <c r="G169" s="14">
        <f t="shared" si="43"/>
        <v>855594</v>
      </c>
      <c r="H169" s="50">
        <f t="shared" si="36"/>
        <v>856</v>
      </c>
      <c r="I169" s="76">
        <v>855570</v>
      </c>
    </row>
    <row r="170" spans="1:9" s="5" customFormat="1">
      <c r="A170" s="43" t="s">
        <v>14</v>
      </c>
      <c r="B170" s="11" t="s">
        <v>159</v>
      </c>
      <c r="C170" s="62">
        <v>1544580</v>
      </c>
      <c r="D170" s="62">
        <v>772310</v>
      </c>
      <c r="E170" s="14">
        <f t="shared" si="42"/>
        <v>77231</v>
      </c>
      <c r="F170" s="14"/>
      <c r="G170" s="14">
        <f t="shared" si="43"/>
        <v>695079</v>
      </c>
      <c r="H170" s="50">
        <f t="shared" si="36"/>
        <v>695</v>
      </c>
      <c r="I170" s="76">
        <v>695050</v>
      </c>
    </row>
    <row r="171" spans="1:9" s="5" customFormat="1">
      <c r="A171" s="43" t="s">
        <v>14</v>
      </c>
      <c r="B171" s="11" t="s">
        <v>160</v>
      </c>
      <c r="C171" s="62">
        <v>2141310</v>
      </c>
      <c r="D171" s="62">
        <v>1070680</v>
      </c>
      <c r="E171" s="14">
        <f t="shared" si="42"/>
        <v>107068</v>
      </c>
      <c r="F171" s="14"/>
      <c r="G171" s="14">
        <f t="shared" si="43"/>
        <v>963612</v>
      </c>
      <c r="H171" s="50">
        <f t="shared" si="36"/>
        <v>964</v>
      </c>
      <c r="I171" s="76">
        <v>963580</v>
      </c>
    </row>
    <row r="172" spans="1:9" s="5" customFormat="1">
      <c r="A172" s="43" t="s">
        <v>14</v>
      </c>
      <c r="B172" s="11" t="s">
        <v>161</v>
      </c>
      <c r="C172" s="62">
        <v>2271280</v>
      </c>
      <c r="D172" s="62">
        <v>1135660</v>
      </c>
      <c r="E172" s="14">
        <f t="shared" si="42"/>
        <v>113566</v>
      </c>
      <c r="F172" s="14"/>
      <c r="G172" s="14">
        <f t="shared" si="43"/>
        <v>1022094</v>
      </c>
      <c r="H172" s="50">
        <f t="shared" si="36"/>
        <v>1022</v>
      </c>
      <c r="I172" s="76">
        <v>1022060</v>
      </c>
    </row>
    <row r="173" spans="1:9" s="5" customFormat="1">
      <c r="A173" s="43" t="s">
        <v>14</v>
      </c>
      <c r="B173" s="11" t="s">
        <v>162</v>
      </c>
      <c r="C173" s="62">
        <v>2045290</v>
      </c>
      <c r="D173" s="62">
        <v>1022670</v>
      </c>
      <c r="E173" s="14">
        <f t="shared" si="42"/>
        <v>102267</v>
      </c>
      <c r="F173" s="14"/>
      <c r="G173" s="14">
        <f t="shared" si="43"/>
        <v>920403</v>
      </c>
      <c r="H173" s="50">
        <f t="shared" si="36"/>
        <v>920</v>
      </c>
      <c r="I173" s="76">
        <v>920370</v>
      </c>
    </row>
    <row r="174" spans="1:9" s="5" customFormat="1">
      <c r="A174" s="43" t="s">
        <v>14</v>
      </c>
      <c r="B174" s="11" t="s">
        <v>163</v>
      </c>
      <c r="C174" s="62">
        <v>1275780</v>
      </c>
      <c r="D174" s="62">
        <v>637910</v>
      </c>
      <c r="E174" s="14">
        <f t="shared" si="42"/>
        <v>63791</v>
      </c>
      <c r="F174" s="14"/>
      <c r="G174" s="14">
        <f t="shared" si="43"/>
        <v>574119</v>
      </c>
      <c r="H174" s="50">
        <v>575</v>
      </c>
      <c r="I174" s="76">
        <v>574090</v>
      </c>
    </row>
    <row r="175" spans="1:9" s="5" customFormat="1">
      <c r="A175" s="43" t="s">
        <v>14</v>
      </c>
      <c r="B175" s="11" t="s">
        <v>164</v>
      </c>
      <c r="C175" s="62">
        <v>2518450</v>
      </c>
      <c r="D175" s="62">
        <v>1259240</v>
      </c>
      <c r="E175" s="14">
        <f t="shared" si="42"/>
        <v>125924</v>
      </c>
      <c r="F175" s="14"/>
      <c r="G175" s="14">
        <f t="shared" si="43"/>
        <v>1133316</v>
      </c>
      <c r="H175" s="50">
        <v>1134</v>
      </c>
      <c r="I175" s="76">
        <v>1133300</v>
      </c>
    </row>
    <row r="176" spans="1:9" s="5" customFormat="1">
      <c r="A176" s="43" t="s">
        <v>14</v>
      </c>
      <c r="B176" s="11" t="s">
        <v>165</v>
      </c>
      <c r="C176" s="62">
        <v>2008110</v>
      </c>
      <c r="D176" s="62">
        <v>1004080</v>
      </c>
      <c r="E176" s="14">
        <f t="shared" si="42"/>
        <v>100408</v>
      </c>
      <c r="F176" s="14"/>
      <c r="G176" s="14">
        <f t="shared" si="43"/>
        <v>903672</v>
      </c>
      <c r="H176" s="50">
        <v>903</v>
      </c>
      <c r="I176" s="76">
        <v>903640</v>
      </c>
    </row>
    <row r="177" spans="1:9" s="5" customFormat="1">
      <c r="A177" s="44" t="s">
        <v>244</v>
      </c>
      <c r="B177" s="32" t="s">
        <v>32</v>
      </c>
      <c r="C177" s="64">
        <v>25786740</v>
      </c>
      <c r="D177" s="64">
        <v>12893590</v>
      </c>
      <c r="E177" s="33">
        <f t="shared" ref="E177:H177" si="44">SUM(E165:E176)</f>
        <v>1289359</v>
      </c>
      <c r="F177" s="33">
        <f t="shared" si="44"/>
        <v>1289359</v>
      </c>
      <c r="G177" s="33">
        <f t="shared" si="44"/>
        <v>12893590</v>
      </c>
      <c r="H177" s="51">
        <f t="shared" si="44"/>
        <v>12894</v>
      </c>
      <c r="I177" s="77">
        <v>12893150</v>
      </c>
    </row>
    <row r="178" spans="1:9" s="5" customFormat="1">
      <c r="A178" s="43" t="s">
        <v>245</v>
      </c>
      <c r="B178" s="11" t="s">
        <v>15</v>
      </c>
      <c r="C178" s="62">
        <v>6592450</v>
      </c>
      <c r="D178" s="62">
        <v>3296230</v>
      </c>
      <c r="E178" s="14">
        <f t="shared" si="42"/>
        <v>329623</v>
      </c>
      <c r="F178" s="14">
        <f>E186</f>
        <v>996588</v>
      </c>
      <c r="G178" s="14">
        <f t="shared" ref="G178:G185" si="45">D178-E178+F178</f>
        <v>3963195</v>
      </c>
      <c r="H178" s="50">
        <f t="shared" si="36"/>
        <v>3963</v>
      </c>
      <c r="I178" s="76">
        <v>3963100</v>
      </c>
    </row>
    <row r="179" spans="1:9" s="5" customFormat="1">
      <c r="A179" s="43" t="s">
        <v>245</v>
      </c>
      <c r="B179" s="11" t="s">
        <v>166</v>
      </c>
      <c r="C179" s="62">
        <v>1856010</v>
      </c>
      <c r="D179" s="62">
        <v>928030</v>
      </c>
      <c r="E179" s="14">
        <f t="shared" si="42"/>
        <v>92803</v>
      </c>
      <c r="F179" s="14"/>
      <c r="G179" s="14">
        <f t="shared" si="45"/>
        <v>835227</v>
      </c>
      <c r="H179" s="50">
        <f t="shared" si="36"/>
        <v>835</v>
      </c>
      <c r="I179" s="76">
        <v>835190</v>
      </c>
    </row>
    <row r="180" spans="1:9" s="5" customFormat="1">
      <c r="A180" s="43" t="s">
        <v>15</v>
      </c>
      <c r="B180" s="11" t="s">
        <v>167</v>
      </c>
      <c r="C180" s="62">
        <v>2301480</v>
      </c>
      <c r="D180" s="62">
        <v>1150760</v>
      </c>
      <c r="E180" s="14">
        <f t="shared" si="42"/>
        <v>115076</v>
      </c>
      <c r="F180" s="14"/>
      <c r="G180" s="14">
        <f t="shared" si="45"/>
        <v>1035684</v>
      </c>
      <c r="H180" s="50">
        <f t="shared" si="36"/>
        <v>1036</v>
      </c>
      <c r="I180" s="76">
        <v>1035650</v>
      </c>
    </row>
    <row r="181" spans="1:9" s="5" customFormat="1">
      <c r="A181" s="43" t="s">
        <v>15</v>
      </c>
      <c r="B181" s="11" t="s">
        <v>168</v>
      </c>
      <c r="C181" s="62">
        <v>1027710</v>
      </c>
      <c r="D181" s="62">
        <v>513880</v>
      </c>
      <c r="E181" s="14">
        <f t="shared" si="42"/>
        <v>51388</v>
      </c>
      <c r="F181" s="14"/>
      <c r="G181" s="14">
        <f t="shared" si="45"/>
        <v>462492</v>
      </c>
      <c r="H181" s="50">
        <v>463</v>
      </c>
      <c r="I181" s="76">
        <v>462460</v>
      </c>
    </row>
    <row r="182" spans="1:9" s="5" customFormat="1">
      <c r="A182" s="43" t="s">
        <v>15</v>
      </c>
      <c r="B182" s="11" t="s">
        <v>169</v>
      </c>
      <c r="C182" s="62">
        <v>2420300</v>
      </c>
      <c r="D182" s="62">
        <v>1210160</v>
      </c>
      <c r="E182" s="14">
        <f t="shared" si="42"/>
        <v>121016</v>
      </c>
      <c r="F182" s="14"/>
      <c r="G182" s="14">
        <f t="shared" si="45"/>
        <v>1089144</v>
      </c>
      <c r="H182" s="50">
        <f t="shared" si="36"/>
        <v>1089</v>
      </c>
      <c r="I182" s="76">
        <v>1089130</v>
      </c>
    </row>
    <row r="183" spans="1:9" s="5" customFormat="1">
      <c r="A183" s="43" t="s">
        <v>15</v>
      </c>
      <c r="B183" s="11" t="s">
        <v>170</v>
      </c>
      <c r="C183" s="62">
        <v>1911660</v>
      </c>
      <c r="D183" s="62">
        <v>955850</v>
      </c>
      <c r="E183" s="14">
        <f t="shared" si="42"/>
        <v>95585</v>
      </c>
      <c r="F183" s="14"/>
      <c r="G183" s="14">
        <f t="shared" si="45"/>
        <v>860265</v>
      </c>
      <c r="H183" s="50">
        <f t="shared" si="36"/>
        <v>860</v>
      </c>
      <c r="I183" s="76">
        <v>860240</v>
      </c>
    </row>
    <row r="184" spans="1:9" s="5" customFormat="1">
      <c r="A184" s="43" t="s">
        <v>15</v>
      </c>
      <c r="B184" s="11" t="s">
        <v>171</v>
      </c>
      <c r="C184" s="62">
        <v>2186390</v>
      </c>
      <c r="D184" s="62">
        <v>1093210</v>
      </c>
      <c r="E184" s="14">
        <f t="shared" si="42"/>
        <v>109321</v>
      </c>
      <c r="F184" s="14"/>
      <c r="G184" s="14">
        <f t="shared" si="45"/>
        <v>983889</v>
      </c>
      <c r="H184" s="50">
        <f t="shared" si="36"/>
        <v>984</v>
      </c>
      <c r="I184" s="76">
        <v>983870</v>
      </c>
    </row>
    <row r="185" spans="1:9" s="5" customFormat="1">
      <c r="A185" s="43" t="s">
        <v>15</v>
      </c>
      <c r="B185" s="11" t="s">
        <v>172</v>
      </c>
      <c r="C185" s="62">
        <v>1635480</v>
      </c>
      <c r="D185" s="62">
        <v>817760</v>
      </c>
      <c r="E185" s="14">
        <f t="shared" si="42"/>
        <v>81776</v>
      </c>
      <c r="F185" s="14"/>
      <c r="G185" s="14">
        <f t="shared" si="45"/>
        <v>735984</v>
      </c>
      <c r="H185" s="50">
        <f t="shared" si="36"/>
        <v>736</v>
      </c>
      <c r="I185" s="76">
        <v>735960</v>
      </c>
    </row>
    <row r="186" spans="1:9" s="5" customFormat="1">
      <c r="A186" s="44" t="s">
        <v>245</v>
      </c>
      <c r="B186" s="32" t="s">
        <v>32</v>
      </c>
      <c r="C186" s="64">
        <v>19931480</v>
      </c>
      <c r="D186" s="64">
        <v>9965880</v>
      </c>
      <c r="E186" s="33">
        <f t="shared" ref="E186:H186" si="46">SUM(E178:E185)</f>
        <v>996588</v>
      </c>
      <c r="F186" s="33">
        <f t="shared" si="46"/>
        <v>996588</v>
      </c>
      <c r="G186" s="33">
        <f t="shared" si="46"/>
        <v>9965880</v>
      </c>
      <c r="H186" s="51">
        <f t="shared" si="46"/>
        <v>9966</v>
      </c>
      <c r="I186" s="77">
        <v>9965600</v>
      </c>
    </row>
    <row r="187" spans="1:9" s="5" customFormat="1">
      <c r="A187" s="43" t="s">
        <v>246</v>
      </c>
      <c r="B187" s="11" t="s">
        <v>16</v>
      </c>
      <c r="C187" s="62">
        <v>5540850</v>
      </c>
      <c r="D187" s="62">
        <v>2770430</v>
      </c>
      <c r="E187" s="14">
        <f t="shared" si="42"/>
        <v>277043</v>
      </c>
      <c r="F187" s="14">
        <f>E193</f>
        <v>806910</v>
      </c>
      <c r="G187" s="14">
        <f t="shared" ref="G187:G192" si="47">D187-E187+F187</f>
        <v>3300297</v>
      </c>
      <c r="H187" s="50">
        <f t="shared" si="36"/>
        <v>3300</v>
      </c>
      <c r="I187" s="76">
        <v>3300240</v>
      </c>
    </row>
    <row r="188" spans="1:9" s="5" customFormat="1">
      <c r="A188" s="43" t="s">
        <v>246</v>
      </c>
      <c r="B188" s="11" t="s">
        <v>173</v>
      </c>
      <c r="C188" s="62">
        <v>3777190</v>
      </c>
      <c r="D188" s="62">
        <v>1888610</v>
      </c>
      <c r="E188" s="14">
        <f t="shared" si="42"/>
        <v>188861</v>
      </c>
      <c r="F188" s="14"/>
      <c r="G188" s="14">
        <f t="shared" si="47"/>
        <v>1699749</v>
      </c>
      <c r="H188" s="50">
        <f t="shared" si="36"/>
        <v>1700</v>
      </c>
      <c r="I188" s="76">
        <v>1699730</v>
      </c>
    </row>
    <row r="189" spans="1:9" s="5" customFormat="1">
      <c r="A189" s="43" t="s">
        <v>16</v>
      </c>
      <c r="B189" s="11" t="s">
        <v>174</v>
      </c>
      <c r="C189" s="62">
        <v>2247180</v>
      </c>
      <c r="D189" s="62">
        <v>1123610</v>
      </c>
      <c r="E189" s="14">
        <f t="shared" si="42"/>
        <v>112361</v>
      </c>
      <c r="F189" s="14"/>
      <c r="G189" s="14">
        <f t="shared" si="47"/>
        <v>1011249</v>
      </c>
      <c r="H189" s="50">
        <f t="shared" si="36"/>
        <v>1011</v>
      </c>
      <c r="I189" s="76">
        <v>1011220</v>
      </c>
    </row>
    <row r="190" spans="1:9" s="5" customFormat="1">
      <c r="A190" s="43" t="s">
        <v>16</v>
      </c>
      <c r="B190" s="11" t="s">
        <v>175</v>
      </c>
      <c r="C190" s="62">
        <v>982070</v>
      </c>
      <c r="D190" s="62">
        <v>491050</v>
      </c>
      <c r="E190" s="14">
        <f t="shared" si="42"/>
        <v>49105</v>
      </c>
      <c r="F190" s="14"/>
      <c r="G190" s="14">
        <f t="shared" si="47"/>
        <v>441945</v>
      </c>
      <c r="H190" s="50">
        <f t="shared" si="36"/>
        <v>442</v>
      </c>
      <c r="I190" s="76">
        <v>441920</v>
      </c>
    </row>
    <row r="191" spans="1:9" s="5" customFormat="1">
      <c r="A191" s="43" t="s">
        <v>16</v>
      </c>
      <c r="B191" s="11" t="s">
        <v>176</v>
      </c>
      <c r="C191" s="62">
        <v>1592220</v>
      </c>
      <c r="D191" s="62">
        <v>796130</v>
      </c>
      <c r="E191" s="14">
        <f t="shared" si="42"/>
        <v>79613</v>
      </c>
      <c r="F191" s="14"/>
      <c r="G191" s="14">
        <f t="shared" si="47"/>
        <v>716517</v>
      </c>
      <c r="H191" s="50">
        <v>716</v>
      </c>
      <c r="I191" s="76">
        <v>716490</v>
      </c>
    </row>
    <row r="192" spans="1:9" s="5" customFormat="1">
      <c r="A192" s="43" t="s">
        <v>16</v>
      </c>
      <c r="B192" s="11" t="s">
        <v>177</v>
      </c>
      <c r="C192" s="62">
        <v>1998510</v>
      </c>
      <c r="D192" s="62">
        <v>999270</v>
      </c>
      <c r="E192" s="14">
        <f t="shared" si="42"/>
        <v>99927</v>
      </c>
      <c r="F192" s="14"/>
      <c r="G192" s="14">
        <f t="shared" si="47"/>
        <v>899343</v>
      </c>
      <c r="H192" s="50">
        <v>900</v>
      </c>
      <c r="I192" s="76">
        <v>899320</v>
      </c>
    </row>
    <row r="193" spans="1:9" s="5" customFormat="1">
      <c r="A193" s="44" t="s">
        <v>246</v>
      </c>
      <c r="B193" s="32" t="s">
        <v>32</v>
      </c>
      <c r="C193" s="64">
        <v>16138020</v>
      </c>
      <c r="D193" s="64">
        <v>8069100</v>
      </c>
      <c r="E193" s="33">
        <f t="shared" ref="E193:H193" si="48">SUM(E187:E192)</f>
        <v>806910</v>
      </c>
      <c r="F193" s="33">
        <f t="shared" si="48"/>
        <v>806910</v>
      </c>
      <c r="G193" s="33">
        <f t="shared" si="48"/>
        <v>8069100</v>
      </c>
      <c r="H193" s="51">
        <f t="shared" si="48"/>
        <v>8069</v>
      </c>
      <c r="I193" s="77">
        <v>8068920</v>
      </c>
    </row>
    <row r="194" spans="1:9" s="5" customFormat="1">
      <c r="A194" s="43" t="s">
        <v>247</v>
      </c>
      <c r="B194" s="11" t="s">
        <v>17</v>
      </c>
      <c r="C194" s="62">
        <v>5875280</v>
      </c>
      <c r="D194" s="62">
        <v>2937640</v>
      </c>
      <c r="E194" s="14">
        <f t="shared" si="42"/>
        <v>293764</v>
      </c>
      <c r="F194" s="14">
        <f>E199</f>
        <v>655718</v>
      </c>
      <c r="G194" s="14">
        <f>D194-E194+F194</f>
        <v>3299594</v>
      </c>
      <c r="H194" s="50">
        <v>3299</v>
      </c>
      <c r="I194" s="76">
        <v>3299550</v>
      </c>
    </row>
    <row r="195" spans="1:9" s="5" customFormat="1">
      <c r="A195" s="43" t="s">
        <v>247</v>
      </c>
      <c r="B195" s="11" t="s">
        <v>178</v>
      </c>
      <c r="C195" s="62">
        <v>1910680</v>
      </c>
      <c r="D195" s="62">
        <v>955350</v>
      </c>
      <c r="E195" s="14">
        <f t="shared" si="42"/>
        <v>95535</v>
      </c>
      <c r="F195" s="14"/>
      <c r="G195" s="14">
        <f>D195-E195+F195</f>
        <v>859815</v>
      </c>
      <c r="H195" s="50">
        <f t="shared" si="36"/>
        <v>860</v>
      </c>
      <c r="I195" s="76">
        <v>859800</v>
      </c>
    </row>
    <row r="196" spans="1:9" s="5" customFormat="1">
      <c r="A196" s="43" t="s">
        <v>17</v>
      </c>
      <c r="B196" s="11" t="s">
        <v>179</v>
      </c>
      <c r="C196" s="62">
        <v>1658400</v>
      </c>
      <c r="D196" s="62">
        <v>829220</v>
      </c>
      <c r="E196" s="14">
        <f t="shared" si="42"/>
        <v>82922</v>
      </c>
      <c r="F196" s="14"/>
      <c r="G196" s="14">
        <f>D196-E196+F196</f>
        <v>746298</v>
      </c>
      <c r="H196" s="50">
        <v>747</v>
      </c>
      <c r="I196" s="76">
        <v>746270</v>
      </c>
    </row>
    <row r="197" spans="1:9" s="5" customFormat="1">
      <c r="A197" s="43" t="s">
        <v>17</v>
      </c>
      <c r="B197" s="11" t="s">
        <v>180</v>
      </c>
      <c r="C197" s="62">
        <v>1211960</v>
      </c>
      <c r="D197" s="62">
        <v>605990</v>
      </c>
      <c r="E197" s="14">
        <f t="shared" si="42"/>
        <v>60599</v>
      </c>
      <c r="F197" s="14"/>
      <c r="G197" s="14">
        <f>D197-E197+F197</f>
        <v>545391</v>
      </c>
      <c r="H197" s="50">
        <f t="shared" si="36"/>
        <v>545</v>
      </c>
      <c r="I197" s="76">
        <v>545380</v>
      </c>
    </row>
    <row r="198" spans="1:9" s="5" customFormat="1">
      <c r="A198" s="43" t="s">
        <v>17</v>
      </c>
      <c r="B198" s="11" t="s">
        <v>181</v>
      </c>
      <c r="C198" s="62">
        <v>2457900</v>
      </c>
      <c r="D198" s="62">
        <v>1228980</v>
      </c>
      <c r="E198" s="14">
        <f t="shared" si="42"/>
        <v>122898</v>
      </c>
      <c r="F198" s="14"/>
      <c r="G198" s="14">
        <f>D198-E198+F198</f>
        <v>1106082</v>
      </c>
      <c r="H198" s="50">
        <v>1107</v>
      </c>
      <c r="I198" s="76">
        <v>1106040</v>
      </c>
    </row>
    <row r="199" spans="1:9" s="5" customFormat="1">
      <c r="A199" s="44" t="s">
        <v>247</v>
      </c>
      <c r="B199" s="32" t="s">
        <v>32</v>
      </c>
      <c r="C199" s="64">
        <v>13114220</v>
      </c>
      <c r="D199" s="64">
        <v>6557180</v>
      </c>
      <c r="E199" s="33">
        <f t="shared" ref="E199:H199" si="49">SUM(E194:E198)</f>
        <v>655718</v>
      </c>
      <c r="F199" s="33">
        <f t="shared" si="49"/>
        <v>655718</v>
      </c>
      <c r="G199" s="33">
        <f t="shared" si="49"/>
        <v>6557180</v>
      </c>
      <c r="H199" s="51">
        <f t="shared" si="49"/>
        <v>6558</v>
      </c>
      <c r="I199" s="77">
        <v>6557040</v>
      </c>
    </row>
    <row r="200" spans="1:9" s="5" customFormat="1">
      <c r="A200" s="43" t="s">
        <v>248</v>
      </c>
      <c r="B200" s="11" t="s">
        <v>18</v>
      </c>
      <c r="C200" s="62">
        <v>2195560</v>
      </c>
      <c r="D200" s="62">
        <v>1097790</v>
      </c>
      <c r="E200" s="14">
        <f t="shared" si="42"/>
        <v>109779</v>
      </c>
      <c r="F200" s="14">
        <f>E209</f>
        <v>606291</v>
      </c>
      <c r="G200" s="14">
        <f t="shared" ref="G200:G208" si="50">D200-E200+F200</f>
        <v>1594302</v>
      </c>
      <c r="H200" s="50">
        <f t="shared" si="36"/>
        <v>1594</v>
      </c>
      <c r="I200" s="76">
        <v>1594180</v>
      </c>
    </row>
    <row r="201" spans="1:9" s="5" customFormat="1">
      <c r="A201" s="43" t="s">
        <v>248</v>
      </c>
      <c r="B201" s="11" t="s">
        <v>182</v>
      </c>
      <c r="C201" s="62">
        <v>2104190</v>
      </c>
      <c r="D201" s="62">
        <v>1052110</v>
      </c>
      <c r="E201" s="14">
        <f t="shared" si="42"/>
        <v>105211</v>
      </c>
      <c r="F201" s="14"/>
      <c r="G201" s="14">
        <f t="shared" si="50"/>
        <v>946899</v>
      </c>
      <c r="H201" s="50">
        <f t="shared" si="36"/>
        <v>947</v>
      </c>
      <c r="I201" s="76">
        <v>946880</v>
      </c>
    </row>
    <row r="202" spans="1:9" s="5" customFormat="1">
      <c r="A202" s="43" t="s">
        <v>18</v>
      </c>
      <c r="B202" s="11" t="s">
        <v>183</v>
      </c>
      <c r="C202" s="62">
        <v>1235420</v>
      </c>
      <c r="D202" s="62">
        <v>617730</v>
      </c>
      <c r="E202" s="14">
        <f t="shared" si="42"/>
        <v>61773</v>
      </c>
      <c r="F202" s="14"/>
      <c r="G202" s="14">
        <f t="shared" si="50"/>
        <v>555957</v>
      </c>
      <c r="H202" s="50">
        <f t="shared" si="36"/>
        <v>556</v>
      </c>
      <c r="I202" s="76">
        <v>555930</v>
      </c>
    </row>
    <row r="203" spans="1:9" s="5" customFormat="1">
      <c r="A203" s="43" t="s">
        <v>18</v>
      </c>
      <c r="B203" s="11" t="s">
        <v>184</v>
      </c>
      <c r="C203" s="62">
        <v>2033770</v>
      </c>
      <c r="D203" s="62">
        <v>1016900</v>
      </c>
      <c r="E203" s="14">
        <f t="shared" si="42"/>
        <v>101690</v>
      </c>
      <c r="F203" s="14"/>
      <c r="G203" s="14">
        <f t="shared" si="50"/>
        <v>915210</v>
      </c>
      <c r="H203" s="50">
        <f t="shared" si="36"/>
        <v>915</v>
      </c>
      <c r="I203" s="76">
        <v>915190</v>
      </c>
    </row>
    <row r="204" spans="1:9" s="5" customFormat="1">
      <c r="A204" s="43" t="s">
        <v>18</v>
      </c>
      <c r="B204" s="11" t="s">
        <v>185</v>
      </c>
      <c r="C204" s="62">
        <v>644430</v>
      </c>
      <c r="D204" s="62">
        <v>322230</v>
      </c>
      <c r="E204" s="14">
        <f t="shared" si="42"/>
        <v>32223</v>
      </c>
      <c r="F204" s="14"/>
      <c r="G204" s="14">
        <f t="shared" si="50"/>
        <v>290007</v>
      </c>
      <c r="H204" s="50">
        <f t="shared" si="36"/>
        <v>290</v>
      </c>
      <c r="I204" s="76">
        <v>289990</v>
      </c>
    </row>
    <row r="205" spans="1:9" s="5" customFormat="1">
      <c r="A205" s="43" t="s">
        <v>18</v>
      </c>
      <c r="B205" s="11" t="s">
        <v>186</v>
      </c>
      <c r="C205" s="62">
        <v>344740</v>
      </c>
      <c r="D205" s="62">
        <v>172380</v>
      </c>
      <c r="E205" s="14">
        <f t="shared" si="42"/>
        <v>17238</v>
      </c>
      <c r="F205" s="14"/>
      <c r="G205" s="14">
        <f t="shared" si="50"/>
        <v>155142</v>
      </c>
      <c r="H205" s="50">
        <f t="shared" si="36"/>
        <v>155</v>
      </c>
      <c r="I205" s="76">
        <v>155130</v>
      </c>
    </row>
    <row r="206" spans="1:9" s="5" customFormat="1">
      <c r="A206" s="43" t="s">
        <v>18</v>
      </c>
      <c r="B206" s="11" t="s">
        <v>187</v>
      </c>
      <c r="C206" s="62">
        <v>1937250</v>
      </c>
      <c r="D206" s="62">
        <v>968650</v>
      </c>
      <c r="E206" s="14">
        <f t="shared" si="42"/>
        <v>96865</v>
      </c>
      <c r="F206" s="14"/>
      <c r="G206" s="14">
        <f t="shared" si="50"/>
        <v>871785</v>
      </c>
      <c r="H206" s="50">
        <f t="shared" si="36"/>
        <v>872</v>
      </c>
      <c r="I206" s="76">
        <v>871750</v>
      </c>
    </row>
    <row r="207" spans="1:9" s="5" customFormat="1">
      <c r="A207" s="43" t="s">
        <v>18</v>
      </c>
      <c r="B207" s="11" t="s">
        <v>188</v>
      </c>
      <c r="C207" s="62">
        <v>1417670</v>
      </c>
      <c r="D207" s="62">
        <v>708860</v>
      </c>
      <c r="E207" s="14">
        <f t="shared" si="42"/>
        <v>70886</v>
      </c>
      <c r="F207" s="14"/>
      <c r="G207" s="14">
        <f t="shared" si="50"/>
        <v>637974</v>
      </c>
      <c r="H207" s="50">
        <f t="shared" ref="H207:H208" si="51">ROUND(G207/1000,0)</f>
        <v>638</v>
      </c>
      <c r="I207" s="76">
        <v>637940</v>
      </c>
    </row>
    <row r="208" spans="1:9" s="5" customFormat="1">
      <c r="A208" s="43" t="s">
        <v>18</v>
      </c>
      <c r="B208" s="11" t="s">
        <v>189</v>
      </c>
      <c r="C208" s="62">
        <v>212470</v>
      </c>
      <c r="D208" s="62">
        <v>106260</v>
      </c>
      <c r="E208" s="14">
        <f t="shared" si="42"/>
        <v>10626</v>
      </c>
      <c r="F208" s="14"/>
      <c r="G208" s="14">
        <f t="shared" si="50"/>
        <v>95634</v>
      </c>
      <c r="H208" s="50">
        <f t="shared" si="51"/>
        <v>96</v>
      </c>
      <c r="I208" s="76">
        <v>95600</v>
      </c>
    </row>
    <row r="209" spans="1:10" s="5" customFormat="1">
      <c r="A209" s="44" t="s">
        <v>248</v>
      </c>
      <c r="B209" s="32" t="s">
        <v>32</v>
      </c>
      <c r="C209" s="64">
        <v>12125500</v>
      </c>
      <c r="D209" s="64">
        <v>6062910</v>
      </c>
      <c r="E209" s="33">
        <f t="shared" ref="E209:H209" si="52">SUM(E200:E208)</f>
        <v>606291</v>
      </c>
      <c r="F209" s="33">
        <f t="shared" si="52"/>
        <v>606291</v>
      </c>
      <c r="G209" s="33">
        <f t="shared" si="52"/>
        <v>6062910</v>
      </c>
      <c r="H209" s="51">
        <f t="shared" si="52"/>
        <v>6063</v>
      </c>
      <c r="I209" s="77">
        <v>6062590</v>
      </c>
    </row>
    <row r="210" spans="1:10" s="5" customFormat="1">
      <c r="A210" s="43" t="s">
        <v>249</v>
      </c>
      <c r="B210" s="11" t="s">
        <v>19</v>
      </c>
      <c r="C210" s="62">
        <v>7427910</v>
      </c>
      <c r="D210" s="62">
        <v>3713960</v>
      </c>
      <c r="E210" s="14">
        <f t="shared" si="42"/>
        <v>371396</v>
      </c>
      <c r="F210" s="14">
        <f>E219</f>
        <v>977287</v>
      </c>
      <c r="G210" s="14">
        <f t="shared" ref="G210:G218" si="53">D210-E210+F210</f>
        <v>4319851</v>
      </c>
      <c r="H210" s="50">
        <v>4647</v>
      </c>
      <c r="I210" s="76">
        <v>4319740</v>
      </c>
    </row>
    <row r="211" spans="1:10" s="5" customFormat="1">
      <c r="A211" s="43" t="s">
        <v>249</v>
      </c>
      <c r="B211" s="11" t="s">
        <v>190</v>
      </c>
      <c r="C211" s="62">
        <v>1789970</v>
      </c>
      <c r="D211" s="62">
        <v>895010</v>
      </c>
      <c r="E211" s="14">
        <f t="shared" si="42"/>
        <v>89501</v>
      </c>
      <c r="F211" s="14"/>
      <c r="G211" s="14">
        <f t="shared" si="53"/>
        <v>805509</v>
      </c>
      <c r="H211" s="50">
        <f t="shared" ref="H211:H245" si="54">ROUND(G211/1000,0)</f>
        <v>806</v>
      </c>
      <c r="I211" s="76">
        <v>805470</v>
      </c>
    </row>
    <row r="212" spans="1:10" s="5" customFormat="1">
      <c r="A212" s="43" t="s">
        <v>19</v>
      </c>
      <c r="B212" s="11" t="s">
        <v>191</v>
      </c>
      <c r="C212" s="62">
        <v>489520</v>
      </c>
      <c r="D212" s="62">
        <v>244770</v>
      </c>
      <c r="E212" s="14">
        <f t="shared" si="42"/>
        <v>24477</v>
      </c>
      <c r="F212" s="14"/>
      <c r="G212" s="14">
        <f t="shared" si="53"/>
        <v>220293</v>
      </c>
      <c r="H212" s="50">
        <f t="shared" si="54"/>
        <v>220</v>
      </c>
      <c r="I212" s="76">
        <v>220280</v>
      </c>
    </row>
    <row r="213" spans="1:10" s="5" customFormat="1">
      <c r="A213" s="43" t="s">
        <v>19</v>
      </c>
      <c r="B213" s="11" t="s">
        <v>192</v>
      </c>
      <c r="C213" s="62">
        <v>1845080</v>
      </c>
      <c r="D213" s="62">
        <v>922570</v>
      </c>
      <c r="E213" s="14">
        <f t="shared" si="42"/>
        <v>92257</v>
      </c>
      <c r="F213" s="14"/>
      <c r="G213" s="14">
        <f t="shared" si="53"/>
        <v>830313</v>
      </c>
      <c r="H213" s="50">
        <f t="shared" si="54"/>
        <v>830</v>
      </c>
      <c r="I213" s="76">
        <v>830270</v>
      </c>
    </row>
    <row r="214" spans="1:10" s="5" customFormat="1">
      <c r="A214" s="43" t="s">
        <v>19</v>
      </c>
      <c r="B214" s="34" t="s">
        <v>193</v>
      </c>
      <c r="C214" s="63">
        <v>725790</v>
      </c>
      <c r="D214" s="63">
        <v>362910</v>
      </c>
      <c r="E214" s="35">
        <f t="shared" si="42"/>
        <v>36291</v>
      </c>
      <c r="F214" s="35"/>
      <c r="G214" s="35">
        <f t="shared" si="53"/>
        <v>326619</v>
      </c>
      <c r="H214" s="52">
        <v>0</v>
      </c>
      <c r="I214" s="78">
        <v>326600</v>
      </c>
      <c r="J214" s="42" t="s">
        <v>298</v>
      </c>
    </row>
    <row r="215" spans="1:10" s="5" customFormat="1">
      <c r="A215" s="43" t="s">
        <v>19</v>
      </c>
      <c r="B215" s="11" t="s">
        <v>194</v>
      </c>
      <c r="C215" s="62">
        <v>1632580</v>
      </c>
      <c r="D215" s="62">
        <v>816310</v>
      </c>
      <c r="E215" s="14">
        <f t="shared" si="42"/>
        <v>81631</v>
      </c>
      <c r="F215" s="14"/>
      <c r="G215" s="14">
        <f t="shared" si="53"/>
        <v>734679</v>
      </c>
      <c r="H215" s="50">
        <f t="shared" si="54"/>
        <v>735</v>
      </c>
      <c r="I215" s="76">
        <v>734650</v>
      </c>
    </row>
    <row r="216" spans="1:10" s="5" customFormat="1">
      <c r="A216" s="43" t="s">
        <v>19</v>
      </c>
      <c r="B216" s="11" t="s">
        <v>195</v>
      </c>
      <c r="C216" s="62">
        <v>2108550</v>
      </c>
      <c r="D216" s="62">
        <v>1054300</v>
      </c>
      <c r="E216" s="14">
        <f t="shared" si="42"/>
        <v>105430</v>
      </c>
      <c r="F216" s="14"/>
      <c r="G216" s="14">
        <f t="shared" si="53"/>
        <v>948870</v>
      </c>
      <c r="H216" s="50">
        <v>948</v>
      </c>
      <c r="I216" s="76">
        <v>948830</v>
      </c>
    </row>
    <row r="217" spans="1:10" s="5" customFormat="1">
      <c r="A217" s="43" t="s">
        <v>19</v>
      </c>
      <c r="B217" s="11" t="s">
        <v>196</v>
      </c>
      <c r="C217" s="62">
        <v>2272320</v>
      </c>
      <c r="D217" s="62">
        <v>1136190</v>
      </c>
      <c r="E217" s="14">
        <f t="shared" si="42"/>
        <v>113619</v>
      </c>
      <c r="F217" s="14"/>
      <c r="G217" s="14">
        <f t="shared" si="53"/>
        <v>1022571</v>
      </c>
      <c r="H217" s="50">
        <f t="shared" si="54"/>
        <v>1023</v>
      </c>
      <c r="I217" s="76">
        <v>1022530</v>
      </c>
    </row>
    <row r="218" spans="1:10" s="5" customFormat="1">
      <c r="A218" s="43" t="s">
        <v>19</v>
      </c>
      <c r="B218" s="11" t="s">
        <v>197</v>
      </c>
      <c r="C218" s="62">
        <v>1253660</v>
      </c>
      <c r="D218" s="62">
        <v>626850</v>
      </c>
      <c r="E218" s="14">
        <f t="shared" si="42"/>
        <v>62685</v>
      </c>
      <c r="F218" s="14"/>
      <c r="G218" s="14">
        <f t="shared" si="53"/>
        <v>564165</v>
      </c>
      <c r="H218" s="50">
        <f t="shared" si="54"/>
        <v>564</v>
      </c>
      <c r="I218" s="76">
        <v>564140</v>
      </c>
    </row>
    <row r="219" spans="1:10" s="5" customFormat="1">
      <c r="A219" s="44" t="s">
        <v>249</v>
      </c>
      <c r="B219" s="32" t="s">
        <v>32</v>
      </c>
      <c r="C219" s="64">
        <v>19545380</v>
      </c>
      <c r="D219" s="64">
        <v>9772870</v>
      </c>
      <c r="E219" s="33">
        <f t="shared" ref="E219:H219" si="55">SUM(E210:E218)</f>
        <v>977287</v>
      </c>
      <c r="F219" s="33">
        <f t="shared" si="55"/>
        <v>977287</v>
      </c>
      <c r="G219" s="33">
        <f t="shared" si="55"/>
        <v>9772870</v>
      </c>
      <c r="H219" s="51">
        <f t="shared" si="55"/>
        <v>9773</v>
      </c>
      <c r="I219" s="77">
        <v>9772510</v>
      </c>
    </row>
    <row r="220" spans="1:10" s="5" customFormat="1">
      <c r="A220" s="43" t="s">
        <v>250</v>
      </c>
      <c r="B220" s="11" t="s">
        <v>20</v>
      </c>
      <c r="C220" s="62">
        <v>6954200</v>
      </c>
      <c r="D220" s="62">
        <v>3477110</v>
      </c>
      <c r="E220" s="14">
        <f t="shared" si="42"/>
        <v>347711</v>
      </c>
      <c r="F220" s="14">
        <f>E236</f>
        <v>1397950</v>
      </c>
      <c r="G220" s="14">
        <f t="shared" ref="G220:G235" si="56">D220-E220+F220</f>
        <v>4527349</v>
      </c>
      <c r="H220" s="50">
        <v>4528</v>
      </c>
      <c r="I220" s="76">
        <v>4527180</v>
      </c>
    </row>
    <row r="221" spans="1:10" s="5" customFormat="1">
      <c r="A221" s="43" t="s">
        <v>250</v>
      </c>
      <c r="B221" s="11" t="s">
        <v>198</v>
      </c>
      <c r="C221" s="62">
        <v>65880</v>
      </c>
      <c r="D221" s="62">
        <v>32950</v>
      </c>
      <c r="E221" s="14">
        <f t="shared" si="42"/>
        <v>3295</v>
      </c>
      <c r="F221" s="14"/>
      <c r="G221" s="14">
        <f t="shared" si="56"/>
        <v>29655</v>
      </c>
      <c r="H221" s="50">
        <v>29</v>
      </c>
      <c r="I221" s="76">
        <v>29640</v>
      </c>
    </row>
    <row r="222" spans="1:10" s="5" customFormat="1">
      <c r="A222" s="43" t="s">
        <v>250</v>
      </c>
      <c r="B222" s="11" t="s">
        <v>199</v>
      </c>
      <c r="C222" s="62">
        <v>1407370</v>
      </c>
      <c r="D222" s="62">
        <v>703710</v>
      </c>
      <c r="E222" s="14">
        <f t="shared" si="42"/>
        <v>70371</v>
      </c>
      <c r="F222" s="14"/>
      <c r="G222" s="14">
        <f t="shared" si="56"/>
        <v>633339</v>
      </c>
      <c r="H222" s="50">
        <v>634</v>
      </c>
      <c r="I222" s="76">
        <v>633310</v>
      </c>
    </row>
    <row r="223" spans="1:10" s="5" customFormat="1">
      <c r="A223" s="43" t="s">
        <v>20</v>
      </c>
      <c r="B223" s="11" t="s">
        <v>200</v>
      </c>
      <c r="C223" s="62">
        <v>1377460</v>
      </c>
      <c r="D223" s="62">
        <v>688740</v>
      </c>
      <c r="E223" s="14">
        <f t="shared" si="42"/>
        <v>68874</v>
      </c>
      <c r="F223" s="14"/>
      <c r="G223" s="14">
        <f t="shared" si="56"/>
        <v>619866</v>
      </c>
      <c r="H223" s="50">
        <f t="shared" si="54"/>
        <v>620</v>
      </c>
      <c r="I223" s="76">
        <v>619850</v>
      </c>
    </row>
    <row r="224" spans="1:10" s="5" customFormat="1">
      <c r="A224" s="43" t="s">
        <v>20</v>
      </c>
      <c r="B224" s="11" t="s">
        <v>201</v>
      </c>
      <c r="C224" s="62">
        <v>628350</v>
      </c>
      <c r="D224" s="62">
        <v>314200</v>
      </c>
      <c r="E224" s="14">
        <f t="shared" si="42"/>
        <v>31420</v>
      </c>
      <c r="F224" s="14"/>
      <c r="G224" s="14">
        <f t="shared" si="56"/>
        <v>282780</v>
      </c>
      <c r="H224" s="50">
        <f t="shared" si="54"/>
        <v>283</v>
      </c>
      <c r="I224" s="76">
        <v>282750</v>
      </c>
    </row>
    <row r="225" spans="1:9" s="5" customFormat="1">
      <c r="A225" s="43" t="s">
        <v>20</v>
      </c>
      <c r="B225" s="11" t="s">
        <v>202</v>
      </c>
      <c r="C225" s="62">
        <v>2241750</v>
      </c>
      <c r="D225" s="62">
        <v>1120900</v>
      </c>
      <c r="E225" s="14">
        <f t="shared" si="42"/>
        <v>112090</v>
      </c>
      <c r="F225" s="14"/>
      <c r="G225" s="14">
        <f t="shared" si="56"/>
        <v>1008810</v>
      </c>
      <c r="H225" s="50">
        <v>1008</v>
      </c>
      <c r="I225" s="76">
        <v>1008770</v>
      </c>
    </row>
    <row r="226" spans="1:9" s="5" customFormat="1">
      <c r="A226" s="43" t="s">
        <v>20</v>
      </c>
      <c r="B226" s="11" t="s">
        <v>203</v>
      </c>
      <c r="C226" s="62">
        <v>2309430</v>
      </c>
      <c r="D226" s="62">
        <v>1154730</v>
      </c>
      <c r="E226" s="14">
        <f t="shared" si="42"/>
        <v>115473</v>
      </c>
      <c r="F226" s="14"/>
      <c r="G226" s="14">
        <f t="shared" si="56"/>
        <v>1039257</v>
      </c>
      <c r="H226" s="50">
        <v>1040</v>
      </c>
      <c r="I226" s="76">
        <v>1039240</v>
      </c>
    </row>
    <row r="227" spans="1:9" s="5" customFormat="1">
      <c r="A227" s="43" t="s">
        <v>20</v>
      </c>
      <c r="B227" s="11" t="s">
        <v>204</v>
      </c>
      <c r="C227" s="62">
        <v>1876420</v>
      </c>
      <c r="D227" s="62">
        <v>938220</v>
      </c>
      <c r="E227" s="14">
        <f t="shared" si="42"/>
        <v>93822</v>
      </c>
      <c r="F227" s="14"/>
      <c r="G227" s="14">
        <f t="shared" si="56"/>
        <v>844398</v>
      </c>
      <c r="H227" s="50">
        <f t="shared" si="54"/>
        <v>844</v>
      </c>
      <c r="I227" s="76">
        <v>844380</v>
      </c>
    </row>
    <row r="228" spans="1:9" s="5" customFormat="1">
      <c r="A228" s="43" t="s">
        <v>20</v>
      </c>
      <c r="B228" s="11" t="s">
        <v>205</v>
      </c>
      <c r="C228" s="62">
        <v>1068030</v>
      </c>
      <c r="D228" s="62">
        <v>534030</v>
      </c>
      <c r="E228" s="14">
        <f t="shared" si="42"/>
        <v>53403</v>
      </c>
      <c r="F228" s="14"/>
      <c r="G228" s="14">
        <f t="shared" si="56"/>
        <v>480627</v>
      </c>
      <c r="H228" s="50">
        <v>480</v>
      </c>
      <c r="I228" s="76">
        <v>480600</v>
      </c>
    </row>
    <row r="229" spans="1:9" s="5" customFormat="1">
      <c r="A229" s="43" t="s">
        <v>20</v>
      </c>
      <c r="B229" s="11" t="s">
        <v>206</v>
      </c>
      <c r="C229" s="62">
        <v>1915500</v>
      </c>
      <c r="D229" s="62">
        <v>957770</v>
      </c>
      <c r="E229" s="14">
        <f t="shared" ref="E229:E245" si="57">D229*10%</f>
        <v>95777</v>
      </c>
      <c r="F229" s="14"/>
      <c r="G229" s="14">
        <f t="shared" si="56"/>
        <v>861993</v>
      </c>
      <c r="H229" s="50">
        <f t="shared" si="54"/>
        <v>862</v>
      </c>
      <c r="I229" s="76">
        <v>861960</v>
      </c>
    </row>
    <row r="230" spans="1:9" s="5" customFormat="1">
      <c r="A230" s="43" t="s">
        <v>20</v>
      </c>
      <c r="B230" s="11" t="s">
        <v>207</v>
      </c>
      <c r="C230" s="62">
        <v>1724170</v>
      </c>
      <c r="D230" s="62">
        <v>862110</v>
      </c>
      <c r="E230" s="14">
        <f t="shared" si="57"/>
        <v>86211</v>
      </c>
      <c r="F230" s="14"/>
      <c r="G230" s="14">
        <f t="shared" si="56"/>
        <v>775899</v>
      </c>
      <c r="H230" s="50">
        <f t="shared" si="54"/>
        <v>776</v>
      </c>
      <c r="I230" s="76">
        <v>775860</v>
      </c>
    </row>
    <row r="231" spans="1:9" s="5" customFormat="1">
      <c r="A231" s="43" t="s">
        <v>20</v>
      </c>
      <c r="B231" s="11" t="s">
        <v>208</v>
      </c>
      <c r="C231" s="62">
        <v>1746160</v>
      </c>
      <c r="D231" s="62">
        <v>873100</v>
      </c>
      <c r="E231" s="14">
        <f t="shared" si="57"/>
        <v>87310</v>
      </c>
      <c r="F231" s="14"/>
      <c r="G231" s="14">
        <f t="shared" si="56"/>
        <v>785790</v>
      </c>
      <c r="H231" s="50">
        <v>785</v>
      </c>
      <c r="I231" s="76">
        <v>785760</v>
      </c>
    </row>
    <row r="232" spans="1:9" s="5" customFormat="1">
      <c r="A232" s="43" t="s">
        <v>20</v>
      </c>
      <c r="B232" s="11" t="s">
        <v>209</v>
      </c>
      <c r="C232" s="62">
        <v>1275850</v>
      </c>
      <c r="D232" s="62">
        <v>637950</v>
      </c>
      <c r="E232" s="14">
        <f t="shared" si="57"/>
        <v>63795</v>
      </c>
      <c r="F232" s="14"/>
      <c r="G232" s="14">
        <f t="shared" si="56"/>
        <v>574155</v>
      </c>
      <c r="H232" s="50">
        <f t="shared" si="54"/>
        <v>574</v>
      </c>
      <c r="I232" s="76">
        <v>574120</v>
      </c>
    </row>
    <row r="233" spans="1:9" s="5" customFormat="1">
      <c r="A233" s="43" t="s">
        <v>20</v>
      </c>
      <c r="B233" s="11" t="s">
        <v>210</v>
      </c>
      <c r="C233" s="62">
        <v>1568610</v>
      </c>
      <c r="D233" s="62">
        <v>784330</v>
      </c>
      <c r="E233" s="14">
        <f t="shared" si="57"/>
        <v>78433</v>
      </c>
      <c r="F233" s="14"/>
      <c r="G233" s="14">
        <f t="shared" si="56"/>
        <v>705897</v>
      </c>
      <c r="H233" s="50">
        <f t="shared" si="54"/>
        <v>706</v>
      </c>
      <c r="I233" s="76">
        <v>705860</v>
      </c>
    </row>
    <row r="234" spans="1:9" s="5" customFormat="1">
      <c r="A234" s="43" t="s">
        <v>20</v>
      </c>
      <c r="B234" s="11" t="s">
        <v>211</v>
      </c>
      <c r="C234" s="62">
        <v>1202920</v>
      </c>
      <c r="D234" s="62">
        <v>601480</v>
      </c>
      <c r="E234" s="14">
        <f t="shared" si="57"/>
        <v>60148</v>
      </c>
      <c r="F234" s="14"/>
      <c r="G234" s="14">
        <f t="shared" si="56"/>
        <v>541332</v>
      </c>
      <c r="H234" s="50">
        <f t="shared" si="54"/>
        <v>541</v>
      </c>
      <c r="I234" s="76">
        <v>541300</v>
      </c>
    </row>
    <row r="235" spans="1:9" s="5" customFormat="1">
      <c r="A235" s="43" t="s">
        <v>20</v>
      </c>
      <c r="B235" s="11" t="s">
        <v>212</v>
      </c>
      <c r="C235" s="62">
        <v>596320</v>
      </c>
      <c r="D235" s="62">
        <v>298170</v>
      </c>
      <c r="E235" s="14">
        <f t="shared" si="57"/>
        <v>29817</v>
      </c>
      <c r="F235" s="14"/>
      <c r="G235" s="14">
        <f t="shared" si="56"/>
        <v>268353</v>
      </c>
      <c r="H235" s="50">
        <v>269</v>
      </c>
      <c r="I235" s="76">
        <v>268340</v>
      </c>
    </row>
    <row r="236" spans="1:9" s="5" customFormat="1">
      <c r="A236" s="44" t="s">
        <v>250</v>
      </c>
      <c r="B236" s="32" t="s">
        <v>32</v>
      </c>
      <c r="C236" s="64">
        <v>27958420</v>
      </c>
      <c r="D236" s="64">
        <v>13979500</v>
      </c>
      <c r="E236" s="33">
        <f t="shared" ref="E236:H236" si="58">SUM(E220:E235)</f>
        <v>1397950</v>
      </c>
      <c r="F236" s="33">
        <f t="shared" si="58"/>
        <v>1397950</v>
      </c>
      <c r="G236" s="33">
        <f t="shared" si="58"/>
        <v>13979500</v>
      </c>
      <c r="H236" s="51">
        <f t="shared" si="58"/>
        <v>13979</v>
      </c>
      <c r="I236" s="77">
        <v>13978920</v>
      </c>
    </row>
    <row r="237" spans="1:9" s="5" customFormat="1">
      <c r="A237" s="43" t="s">
        <v>251</v>
      </c>
      <c r="B237" s="11" t="s">
        <v>21</v>
      </c>
      <c r="C237" s="62">
        <v>2997840</v>
      </c>
      <c r="D237" s="62">
        <v>1498920</v>
      </c>
      <c r="E237" s="14">
        <f t="shared" si="57"/>
        <v>149892</v>
      </c>
      <c r="F237" s="14">
        <f>E246</f>
        <v>847125</v>
      </c>
      <c r="G237" s="14">
        <f t="shared" ref="G237:G245" si="59">D237-E237+F237</f>
        <v>2196153</v>
      </c>
      <c r="H237" s="50">
        <f t="shared" si="54"/>
        <v>2196</v>
      </c>
      <c r="I237" s="76">
        <v>2196080</v>
      </c>
    </row>
    <row r="238" spans="1:9" s="5" customFormat="1">
      <c r="A238" s="43" t="s">
        <v>251</v>
      </c>
      <c r="B238" s="11" t="s">
        <v>213</v>
      </c>
      <c r="C238" s="62">
        <v>2229420</v>
      </c>
      <c r="D238" s="62">
        <v>1114720</v>
      </c>
      <c r="E238" s="14">
        <f t="shared" si="57"/>
        <v>111472</v>
      </c>
      <c r="F238" s="14"/>
      <c r="G238" s="14">
        <f t="shared" si="59"/>
        <v>1003248</v>
      </c>
      <c r="H238" s="50">
        <f t="shared" si="54"/>
        <v>1003</v>
      </c>
      <c r="I238" s="76">
        <v>1003230</v>
      </c>
    </row>
    <row r="239" spans="1:9" s="5" customFormat="1">
      <c r="A239" s="43" t="s">
        <v>21</v>
      </c>
      <c r="B239" s="11" t="s">
        <v>214</v>
      </c>
      <c r="C239" s="62">
        <v>1744670</v>
      </c>
      <c r="D239" s="62">
        <v>872360</v>
      </c>
      <c r="E239" s="14">
        <f t="shared" si="57"/>
        <v>87236</v>
      </c>
      <c r="F239" s="14"/>
      <c r="G239" s="14">
        <f t="shared" si="59"/>
        <v>785124</v>
      </c>
      <c r="H239" s="50">
        <f t="shared" si="54"/>
        <v>785</v>
      </c>
      <c r="I239" s="76">
        <v>785090</v>
      </c>
    </row>
    <row r="240" spans="1:9" s="5" customFormat="1">
      <c r="A240" s="43" t="s">
        <v>21</v>
      </c>
      <c r="B240" s="11" t="s">
        <v>215</v>
      </c>
      <c r="C240" s="62">
        <v>2096960</v>
      </c>
      <c r="D240" s="62">
        <v>1048500</v>
      </c>
      <c r="E240" s="14">
        <f t="shared" si="57"/>
        <v>104850</v>
      </c>
      <c r="F240" s="14"/>
      <c r="G240" s="14">
        <f t="shared" si="59"/>
        <v>943650</v>
      </c>
      <c r="H240" s="50">
        <f t="shared" si="54"/>
        <v>944</v>
      </c>
      <c r="I240" s="76">
        <v>943620</v>
      </c>
    </row>
    <row r="241" spans="1:9" s="5" customFormat="1">
      <c r="A241" s="43" t="s">
        <v>21</v>
      </c>
      <c r="B241" s="11" t="s">
        <v>216</v>
      </c>
      <c r="C241" s="62">
        <v>1550850</v>
      </c>
      <c r="D241" s="62">
        <v>775430</v>
      </c>
      <c r="E241" s="14">
        <f t="shared" si="57"/>
        <v>77543</v>
      </c>
      <c r="F241" s="14"/>
      <c r="G241" s="14">
        <f t="shared" si="59"/>
        <v>697887</v>
      </c>
      <c r="H241" s="50">
        <f t="shared" si="54"/>
        <v>698</v>
      </c>
      <c r="I241" s="76">
        <v>697880</v>
      </c>
    </row>
    <row r="242" spans="1:9" s="5" customFormat="1">
      <c r="A242" s="43" t="s">
        <v>21</v>
      </c>
      <c r="B242" s="11" t="s">
        <v>217</v>
      </c>
      <c r="C242" s="62">
        <v>1972580</v>
      </c>
      <c r="D242" s="62">
        <v>986310</v>
      </c>
      <c r="E242" s="14">
        <f t="shared" si="57"/>
        <v>98631</v>
      </c>
      <c r="F242" s="14"/>
      <c r="G242" s="14">
        <f t="shared" si="59"/>
        <v>887679</v>
      </c>
      <c r="H242" s="50">
        <v>887</v>
      </c>
      <c r="I242" s="76">
        <v>887650</v>
      </c>
    </row>
    <row r="243" spans="1:9" s="5" customFormat="1">
      <c r="A243" s="43" t="s">
        <v>21</v>
      </c>
      <c r="B243" s="11" t="s">
        <v>218</v>
      </c>
      <c r="C243" s="62">
        <v>1509090</v>
      </c>
      <c r="D243" s="62">
        <v>754560</v>
      </c>
      <c r="E243" s="14">
        <f t="shared" si="57"/>
        <v>75456</v>
      </c>
      <c r="F243" s="14"/>
      <c r="G243" s="14">
        <f t="shared" si="59"/>
        <v>679104</v>
      </c>
      <c r="H243" s="50">
        <f t="shared" si="54"/>
        <v>679</v>
      </c>
      <c r="I243" s="76">
        <v>679080</v>
      </c>
    </row>
    <row r="244" spans="1:9" s="5" customFormat="1">
      <c r="A244" s="43" t="s">
        <v>21</v>
      </c>
      <c r="B244" s="11" t="s">
        <v>219</v>
      </c>
      <c r="C244" s="62">
        <v>1501810</v>
      </c>
      <c r="D244" s="62">
        <v>750930</v>
      </c>
      <c r="E244" s="14">
        <f t="shared" si="57"/>
        <v>75093</v>
      </c>
      <c r="F244" s="14"/>
      <c r="G244" s="14">
        <f t="shared" si="59"/>
        <v>675837</v>
      </c>
      <c r="H244" s="50">
        <f t="shared" si="54"/>
        <v>676</v>
      </c>
      <c r="I244" s="76">
        <v>675800</v>
      </c>
    </row>
    <row r="245" spans="1:9">
      <c r="A245" s="43" t="s">
        <v>21</v>
      </c>
      <c r="B245" s="11" t="s">
        <v>220</v>
      </c>
      <c r="C245" s="62">
        <v>1339000</v>
      </c>
      <c r="D245" s="62">
        <v>669520</v>
      </c>
      <c r="E245" s="14">
        <f t="shared" si="57"/>
        <v>66952</v>
      </c>
      <c r="F245" s="14"/>
      <c r="G245" s="14">
        <f t="shared" si="59"/>
        <v>602568</v>
      </c>
      <c r="H245" s="50">
        <f t="shared" si="54"/>
        <v>603</v>
      </c>
      <c r="I245" s="76">
        <v>602540</v>
      </c>
    </row>
    <row r="246" spans="1:9" ht="13.5" customHeight="1">
      <c r="A246" s="44" t="s">
        <v>251</v>
      </c>
      <c r="B246" s="32" t="s">
        <v>32</v>
      </c>
      <c r="C246" s="64">
        <v>16942220</v>
      </c>
      <c r="D246" s="64">
        <v>8471250</v>
      </c>
      <c r="E246" s="33">
        <f t="shared" ref="E246:H246" si="60">SUM(E237:E245)</f>
        <v>847125</v>
      </c>
      <c r="F246" s="33">
        <f t="shared" si="60"/>
        <v>847125</v>
      </c>
      <c r="G246" s="33">
        <f t="shared" si="60"/>
        <v>8471250</v>
      </c>
      <c r="H246" s="51">
        <f t="shared" si="60"/>
        <v>8471</v>
      </c>
      <c r="I246" s="77">
        <v>8470970</v>
      </c>
    </row>
    <row r="247" spans="1:9" ht="15" customHeight="1">
      <c r="A247" s="43" t="s">
        <v>252</v>
      </c>
      <c r="B247" s="11" t="s">
        <v>22</v>
      </c>
      <c r="C247" s="62">
        <v>124000</v>
      </c>
      <c r="D247" s="62">
        <v>62000</v>
      </c>
      <c r="E247" s="36" t="s">
        <v>253</v>
      </c>
      <c r="F247" s="36" t="s">
        <v>253</v>
      </c>
      <c r="G247" s="37">
        <f>D247</f>
        <v>62000</v>
      </c>
      <c r="H247" s="50">
        <f t="shared" ref="H247" si="61">ROUND(G247/1000,0)</f>
        <v>62</v>
      </c>
      <c r="I247" s="76">
        <v>62000</v>
      </c>
    </row>
    <row r="248" spans="1:9">
      <c r="A248" s="44" t="s">
        <v>22</v>
      </c>
      <c r="B248" s="32" t="s">
        <v>254</v>
      </c>
      <c r="C248" s="64">
        <v>124000</v>
      </c>
      <c r="D248" s="64">
        <v>62000</v>
      </c>
      <c r="E248" s="33">
        <f t="shared" ref="E248:H248" si="62">SUM(E247)</f>
        <v>0</v>
      </c>
      <c r="F248" s="33">
        <f t="shared" si="62"/>
        <v>0</v>
      </c>
      <c r="G248" s="33">
        <f t="shared" si="62"/>
        <v>62000</v>
      </c>
      <c r="H248" s="51">
        <f t="shared" si="62"/>
        <v>62</v>
      </c>
      <c r="I248" s="77">
        <v>62000</v>
      </c>
    </row>
    <row r="249" spans="1:9" ht="14.25" thickBot="1">
      <c r="A249" s="45" t="s">
        <v>255</v>
      </c>
      <c r="B249" s="46"/>
      <c r="C249" s="47">
        <f t="shared" ref="C249:I249" si="63">SUM(C15,C28,C41,C50,C64,C74,C84,C92,C106,C114,C127,C142,C149,C158,C164,C177,C186,C193,C199,C209,C219,C236,C246,C248)</f>
        <v>447890870</v>
      </c>
      <c r="D249" s="48"/>
      <c r="E249" s="48">
        <f t="shared" si="63"/>
        <v>22388715</v>
      </c>
      <c r="F249" s="48">
        <f t="shared" si="63"/>
        <v>22388715</v>
      </c>
      <c r="G249" s="47">
        <f t="shared" si="63"/>
        <v>223949150</v>
      </c>
      <c r="H249" s="80">
        <f t="shared" si="63"/>
        <v>223949</v>
      </c>
      <c r="I249" s="49">
        <f t="shared" si="63"/>
        <v>223941720</v>
      </c>
    </row>
    <row r="253" spans="1:9">
      <c r="B253" s="10"/>
    </row>
  </sheetData>
  <autoFilter ref="A5:I249"/>
  <mergeCells count="8">
    <mergeCell ref="A1:I1"/>
    <mergeCell ref="A3:A5"/>
    <mergeCell ref="B3:B5"/>
    <mergeCell ref="C3:C5"/>
    <mergeCell ref="D3:H3"/>
    <mergeCell ref="D4:D5"/>
    <mergeCell ref="E4:F4"/>
    <mergeCell ref="G4:G5"/>
  </mergeCells>
  <phoneticPr fontId="5" type="noConversion"/>
  <printOptions horizontalCentered="1"/>
  <pageMargins left="0.15748031496062992" right="0.23622047244094491" top="0.41" bottom="0.35433070866141736" header="0.27" footer="0.19685039370078741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2</vt:i4>
      </vt:variant>
    </vt:vector>
  </HeadingPairs>
  <TitlesOfParts>
    <vt:vector size="5" baseType="lpstr">
      <vt:lpstr>우정청별</vt:lpstr>
      <vt:lpstr>총괄국별</vt:lpstr>
      <vt:lpstr>소속국별</vt:lpstr>
      <vt:lpstr>소속국별!Print_Titles</vt:lpstr>
      <vt:lpstr>총괄국별!Print_Titles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User_3</cp:lastModifiedBy>
  <cp:revision>3</cp:revision>
  <cp:lastPrinted>2018-01-10T05:16:59Z</cp:lastPrinted>
  <dcterms:created xsi:type="dcterms:W3CDTF">2016-07-08T06:46:32Z</dcterms:created>
  <dcterms:modified xsi:type="dcterms:W3CDTF">2018-01-11T07:35:36Z</dcterms:modified>
</cp:coreProperties>
</file>