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8795" windowHeight="11040" tabRatio="816"/>
  </bookViews>
  <sheets>
    <sheet name="우정청별" sheetId="42" r:id="rId1"/>
    <sheet name="총괄국별" sheetId="36" r:id="rId2"/>
    <sheet name="소속국별" sheetId="40" r:id="rId3"/>
  </sheets>
  <definedNames>
    <definedName name="_xlnm._FilterDatabase" localSheetId="2" hidden="1">소속국별!$A$5:$I$249</definedName>
    <definedName name="_xlnm._FilterDatabase" localSheetId="0" hidden="1">#REF!</definedName>
    <definedName name="_xlnm._FilterDatabase" localSheetId="1" hidden="1">#REF!</definedName>
    <definedName name="_xlnm._FilterDatabase" hidden="1">#REF!</definedName>
    <definedName name="_xlnm.Print_Titles" localSheetId="2">소속국별!$3:$5</definedName>
    <definedName name="_xlnm.Print_Titles" localSheetId="1">총괄국별!$3:$3</definedName>
    <definedName name="_xlnm.Print_Titles">#REF!</definedName>
  </definedNames>
  <calcPr calcId="124519"/>
</workbook>
</file>

<file path=xl/calcChain.xml><?xml version="1.0" encoding="utf-8"?>
<calcChain xmlns="http://schemas.openxmlformats.org/spreadsheetml/2006/main">
  <c r="B29" i="36"/>
  <c r="I249" i="40" l="1"/>
  <c r="D249"/>
  <c r="C249"/>
  <c r="F248"/>
  <c r="E248"/>
  <c r="G247"/>
  <c r="G248" s="1"/>
  <c r="E245"/>
  <c r="G245" s="1"/>
  <c r="H245" s="1"/>
  <c r="E244"/>
  <c r="G244" s="1"/>
  <c r="H244" s="1"/>
  <c r="E243"/>
  <c r="G243" s="1"/>
  <c r="H243" s="1"/>
  <c r="E242"/>
  <c r="G242" s="1"/>
  <c r="H242" s="1"/>
  <c r="E241"/>
  <c r="G241" s="1"/>
  <c r="H241" s="1"/>
  <c r="E240"/>
  <c r="G240" s="1"/>
  <c r="H240" s="1"/>
  <c r="E239"/>
  <c r="G239" s="1"/>
  <c r="H239" s="1"/>
  <c r="E238"/>
  <c r="E237"/>
  <c r="E235"/>
  <c r="G235" s="1"/>
  <c r="H235" s="1"/>
  <c r="E234"/>
  <c r="G234" s="1"/>
  <c r="H234" s="1"/>
  <c r="E233"/>
  <c r="G233" s="1"/>
  <c r="H233" s="1"/>
  <c r="E232"/>
  <c r="G232" s="1"/>
  <c r="H232" s="1"/>
  <c r="E231"/>
  <c r="G231" s="1"/>
  <c r="H231" s="1"/>
  <c r="E230"/>
  <c r="G230" s="1"/>
  <c r="H230" s="1"/>
  <c r="E229"/>
  <c r="G229" s="1"/>
  <c r="H229" s="1"/>
  <c r="E228"/>
  <c r="G228" s="1"/>
  <c r="H228" s="1"/>
  <c r="E227"/>
  <c r="G227" s="1"/>
  <c r="E226"/>
  <c r="G226" s="1"/>
  <c r="H226" s="1"/>
  <c r="E225"/>
  <c r="G225" s="1"/>
  <c r="H225" s="1"/>
  <c r="E224"/>
  <c r="G224" s="1"/>
  <c r="H224" s="1"/>
  <c r="E223"/>
  <c r="G223" s="1"/>
  <c r="H223" s="1"/>
  <c r="E222"/>
  <c r="G222" s="1"/>
  <c r="H222" s="1"/>
  <c r="E221"/>
  <c r="G221" s="1"/>
  <c r="H221" s="1"/>
  <c r="E220"/>
  <c r="E218"/>
  <c r="G218" s="1"/>
  <c r="H218" s="1"/>
  <c r="E217"/>
  <c r="G217" s="1"/>
  <c r="H217" s="1"/>
  <c r="E216"/>
  <c r="G216" s="1"/>
  <c r="H216" s="1"/>
  <c r="E215"/>
  <c r="G215" s="1"/>
  <c r="H215" s="1"/>
  <c r="E214"/>
  <c r="G214" s="1"/>
  <c r="H214" s="1"/>
  <c r="E213"/>
  <c r="G213" s="1"/>
  <c r="H213" s="1"/>
  <c r="E212"/>
  <c r="G212" s="1"/>
  <c r="H212" s="1"/>
  <c r="E211"/>
  <c r="E210"/>
  <c r="E208"/>
  <c r="G208" s="1"/>
  <c r="E207"/>
  <c r="G207" s="1"/>
  <c r="H207" s="1"/>
  <c r="E206"/>
  <c r="G206" s="1"/>
  <c r="H206" s="1"/>
  <c r="E205"/>
  <c r="G205" s="1"/>
  <c r="H205" s="1"/>
  <c r="E204"/>
  <c r="G204" s="1"/>
  <c r="H204" s="1"/>
  <c r="E203"/>
  <c r="G203" s="1"/>
  <c r="H203" s="1"/>
  <c r="E202"/>
  <c r="G202" s="1"/>
  <c r="H202" s="1"/>
  <c r="E201"/>
  <c r="G201" s="1"/>
  <c r="H201" s="1"/>
  <c r="E200"/>
  <c r="E198"/>
  <c r="G198" s="1"/>
  <c r="E197"/>
  <c r="G197" s="1"/>
  <c r="H197" s="1"/>
  <c r="E196"/>
  <c r="G196" s="1"/>
  <c r="H196" s="1"/>
  <c r="E195"/>
  <c r="E194"/>
  <c r="E192"/>
  <c r="G192" s="1"/>
  <c r="H192" s="1"/>
  <c r="E191"/>
  <c r="G191" s="1"/>
  <c r="E190"/>
  <c r="G190" s="1"/>
  <c r="H190" s="1"/>
  <c r="E189"/>
  <c r="G189" s="1"/>
  <c r="H189" s="1"/>
  <c r="E188"/>
  <c r="G188" s="1"/>
  <c r="H188" s="1"/>
  <c r="E187"/>
  <c r="E185"/>
  <c r="G185" s="1"/>
  <c r="H185" s="1"/>
  <c r="E184"/>
  <c r="G184" s="1"/>
  <c r="H184" s="1"/>
  <c r="E183"/>
  <c r="G183" s="1"/>
  <c r="H183" s="1"/>
  <c r="E182"/>
  <c r="G182" s="1"/>
  <c r="H182" s="1"/>
  <c r="E181"/>
  <c r="G181" s="1"/>
  <c r="H181" s="1"/>
  <c r="E180"/>
  <c r="G180" s="1"/>
  <c r="H180" s="1"/>
  <c r="E179"/>
  <c r="G179" s="1"/>
  <c r="H179" s="1"/>
  <c r="E178"/>
  <c r="E176"/>
  <c r="G176" s="1"/>
  <c r="H176" s="1"/>
  <c r="E175"/>
  <c r="G175" s="1"/>
  <c r="H175" s="1"/>
  <c r="E174"/>
  <c r="G174" s="1"/>
  <c r="H174" s="1"/>
  <c r="E173"/>
  <c r="G173" s="1"/>
  <c r="H173" s="1"/>
  <c r="E172"/>
  <c r="G172" s="1"/>
  <c r="H172" s="1"/>
  <c r="E171"/>
  <c r="G171" s="1"/>
  <c r="H171" s="1"/>
  <c r="E170"/>
  <c r="G170" s="1"/>
  <c r="H170" s="1"/>
  <c r="E169"/>
  <c r="G169" s="1"/>
  <c r="H169" s="1"/>
  <c r="E168"/>
  <c r="G168" s="1"/>
  <c r="H168" s="1"/>
  <c r="E167"/>
  <c r="G167" s="1"/>
  <c r="H167" s="1"/>
  <c r="E166"/>
  <c r="G166" s="1"/>
  <c r="H166" s="1"/>
  <c r="E165"/>
  <c r="E163"/>
  <c r="G163" s="1"/>
  <c r="H163" s="1"/>
  <c r="E162"/>
  <c r="G162" s="1"/>
  <c r="E161"/>
  <c r="G161" s="1"/>
  <c r="H161" s="1"/>
  <c r="E160"/>
  <c r="G160" s="1"/>
  <c r="H160" s="1"/>
  <c r="E159"/>
  <c r="E157"/>
  <c r="G157" s="1"/>
  <c r="H157" s="1"/>
  <c r="E156"/>
  <c r="G156" s="1"/>
  <c r="H156" s="1"/>
  <c r="E155"/>
  <c r="G155" s="1"/>
  <c r="H155" s="1"/>
  <c r="E154"/>
  <c r="G154" s="1"/>
  <c r="E153"/>
  <c r="G153" s="1"/>
  <c r="H153" s="1"/>
  <c r="E152"/>
  <c r="G152" s="1"/>
  <c r="H152" s="1"/>
  <c r="E151"/>
  <c r="E150"/>
  <c r="E148"/>
  <c r="G148" s="1"/>
  <c r="H148" s="1"/>
  <c r="E147"/>
  <c r="G147" s="1"/>
  <c r="H147" s="1"/>
  <c r="E146"/>
  <c r="G146" s="1"/>
  <c r="H146" s="1"/>
  <c r="E145"/>
  <c r="G145" s="1"/>
  <c r="H145" s="1"/>
  <c r="E144"/>
  <c r="G144" s="1"/>
  <c r="H144" s="1"/>
  <c r="E143"/>
  <c r="E141"/>
  <c r="G141" s="1"/>
  <c r="H141" s="1"/>
  <c r="E140"/>
  <c r="G140" s="1"/>
  <c r="H140" s="1"/>
  <c r="E139"/>
  <c r="G139" s="1"/>
  <c r="H139" s="1"/>
  <c r="E138"/>
  <c r="G138" s="1"/>
  <c r="H138" s="1"/>
  <c r="E137"/>
  <c r="G137" s="1"/>
  <c r="H137" s="1"/>
  <c r="E136"/>
  <c r="G136" s="1"/>
  <c r="H136" s="1"/>
  <c r="E135"/>
  <c r="G135" s="1"/>
  <c r="H135" s="1"/>
  <c r="E134"/>
  <c r="G134" s="1"/>
  <c r="H134" s="1"/>
  <c r="E133"/>
  <c r="G133" s="1"/>
  <c r="H133" s="1"/>
  <c r="E132"/>
  <c r="G132" s="1"/>
  <c r="E131"/>
  <c r="G131" s="1"/>
  <c r="H131" s="1"/>
  <c r="E130"/>
  <c r="G130" s="1"/>
  <c r="H130" s="1"/>
  <c r="E129"/>
  <c r="G129" s="1"/>
  <c r="H129" s="1"/>
  <c r="E128"/>
  <c r="E126"/>
  <c r="G126" s="1"/>
  <c r="H126" s="1"/>
  <c r="E125"/>
  <c r="G125" s="1"/>
  <c r="H125" s="1"/>
  <c r="E124"/>
  <c r="G124" s="1"/>
  <c r="H124" s="1"/>
  <c r="E123"/>
  <c r="G123" s="1"/>
  <c r="H123" s="1"/>
  <c r="E122"/>
  <c r="G122" s="1"/>
  <c r="H122" s="1"/>
  <c r="E121"/>
  <c r="G121" s="1"/>
  <c r="H121" s="1"/>
  <c r="E120"/>
  <c r="G120" s="1"/>
  <c r="H120" s="1"/>
  <c r="E119"/>
  <c r="G119" s="1"/>
  <c r="H119" s="1"/>
  <c r="E118"/>
  <c r="G118" s="1"/>
  <c r="H118" s="1"/>
  <c r="E117"/>
  <c r="G117" s="1"/>
  <c r="H117" s="1"/>
  <c r="E116"/>
  <c r="G116" s="1"/>
  <c r="H116" s="1"/>
  <c r="E115"/>
  <c r="E113"/>
  <c r="G113" s="1"/>
  <c r="H113" s="1"/>
  <c r="E112"/>
  <c r="G112" s="1"/>
  <c r="H112" s="1"/>
  <c r="E111"/>
  <c r="G111" s="1"/>
  <c r="H111" s="1"/>
  <c r="E110"/>
  <c r="G110" s="1"/>
  <c r="H110" s="1"/>
  <c r="E109"/>
  <c r="G109" s="1"/>
  <c r="H109" s="1"/>
  <c r="E108"/>
  <c r="G108" s="1"/>
  <c r="H108" s="1"/>
  <c r="E107"/>
  <c r="E105"/>
  <c r="G105" s="1"/>
  <c r="H105" s="1"/>
  <c r="E104"/>
  <c r="G104" s="1"/>
  <c r="H104" s="1"/>
  <c r="E103"/>
  <c r="G103" s="1"/>
  <c r="H103" s="1"/>
  <c r="E102"/>
  <c r="G102" s="1"/>
  <c r="H102" s="1"/>
  <c r="E101"/>
  <c r="G101" s="1"/>
  <c r="H101" s="1"/>
  <c r="E100"/>
  <c r="G100" s="1"/>
  <c r="H100" s="1"/>
  <c r="E99"/>
  <c r="G99" s="1"/>
  <c r="H99" s="1"/>
  <c r="E98"/>
  <c r="G98" s="1"/>
  <c r="H98" s="1"/>
  <c r="E97"/>
  <c r="G97" s="1"/>
  <c r="H97" s="1"/>
  <c r="E96"/>
  <c r="G96" s="1"/>
  <c r="H96" s="1"/>
  <c r="E95"/>
  <c r="G95" s="1"/>
  <c r="H95" s="1"/>
  <c r="E94"/>
  <c r="G94" s="1"/>
  <c r="H94" s="1"/>
  <c r="E93"/>
  <c r="E91"/>
  <c r="G91" s="1"/>
  <c r="H91" s="1"/>
  <c r="E90"/>
  <c r="G90" s="1"/>
  <c r="H90" s="1"/>
  <c r="E89"/>
  <c r="G89" s="1"/>
  <c r="E88"/>
  <c r="G88" s="1"/>
  <c r="H88" s="1"/>
  <c r="E87"/>
  <c r="G87" s="1"/>
  <c r="H87" s="1"/>
  <c r="E86"/>
  <c r="G86" s="1"/>
  <c r="H86" s="1"/>
  <c r="E85"/>
  <c r="E83"/>
  <c r="G83" s="1"/>
  <c r="H83" s="1"/>
  <c r="E82"/>
  <c r="G82" s="1"/>
  <c r="H82" s="1"/>
  <c r="E81"/>
  <c r="G81" s="1"/>
  <c r="H81" s="1"/>
  <c r="E80"/>
  <c r="G80" s="1"/>
  <c r="H80" s="1"/>
  <c r="E79"/>
  <c r="G79" s="1"/>
  <c r="H79" s="1"/>
  <c r="E78"/>
  <c r="G78" s="1"/>
  <c r="H78" s="1"/>
  <c r="E77"/>
  <c r="G77" s="1"/>
  <c r="H77" s="1"/>
  <c r="E76"/>
  <c r="G76" s="1"/>
  <c r="E75"/>
  <c r="E73"/>
  <c r="G73" s="1"/>
  <c r="H73" s="1"/>
  <c r="E72"/>
  <c r="G72" s="1"/>
  <c r="H72" s="1"/>
  <c r="E71"/>
  <c r="G71" s="1"/>
  <c r="H71" s="1"/>
  <c r="E70"/>
  <c r="G70" s="1"/>
  <c r="H70" s="1"/>
  <c r="E69"/>
  <c r="G69" s="1"/>
  <c r="E68"/>
  <c r="G68" s="1"/>
  <c r="H68" s="1"/>
  <c r="E67"/>
  <c r="G67" s="1"/>
  <c r="E66"/>
  <c r="G66" s="1"/>
  <c r="H66" s="1"/>
  <c r="E65"/>
  <c r="E63"/>
  <c r="G63" s="1"/>
  <c r="H63" s="1"/>
  <c r="E62"/>
  <c r="G62" s="1"/>
  <c r="H62" s="1"/>
  <c r="E61"/>
  <c r="G61" s="1"/>
  <c r="H61" s="1"/>
  <c r="E60"/>
  <c r="G60" s="1"/>
  <c r="H60" s="1"/>
  <c r="E59"/>
  <c r="G59" s="1"/>
  <c r="H59" s="1"/>
  <c r="E58"/>
  <c r="G58" s="1"/>
  <c r="H58" s="1"/>
  <c r="E57"/>
  <c r="G57" s="1"/>
  <c r="H57" s="1"/>
  <c r="E56"/>
  <c r="G56" s="1"/>
  <c r="H56" s="1"/>
  <c r="E55"/>
  <c r="G55" s="1"/>
  <c r="E54"/>
  <c r="G54" s="1"/>
  <c r="H54" s="1"/>
  <c r="E53"/>
  <c r="G53" s="1"/>
  <c r="H53" s="1"/>
  <c r="E52"/>
  <c r="G52" s="1"/>
  <c r="H52" s="1"/>
  <c r="E51"/>
  <c r="E49"/>
  <c r="G49" s="1"/>
  <c r="H49" s="1"/>
  <c r="E48"/>
  <c r="G48" s="1"/>
  <c r="H48" s="1"/>
  <c r="E47"/>
  <c r="G47" s="1"/>
  <c r="H47" s="1"/>
  <c r="E46"/>
  <c r="G46" s="1"/>
  <c r="H46" s="1"/>
  <c r="E45"/>
  <c r="G45" s="1"/>
  <c r="H45" s="1"/>
  <c r="E44"/>
  <c r="G44" s="1"/>
  <c r="H44" s="1"/>
  <c r="E43"/>
  <c r="G43" s="1"/>
  <c r="H43" s="1"/>
  <c r="E42"/>
  <c r="E40"/>
  <c r="G40" s="1"/>
  <c r="H40" s="1"/>
  <c r="E39"/>
  <c r="G39" s="1"/>
  <c r="E38"/>
  <c r="G38" s="1"/>
  <c r="H38" s="1"/>
  <c r="E37"/>
  <c r="G37" s="1"/>
  <c r="H37" s="1"/>
  <c r="E36"/>
  <c r="G36" s="1"/>
  <c r="H36" s="1"/>
  <c r="E35"/>
  <c r="G35" s="1"/>
  <c r="H35" s="1"/>
  <c r="E34"/>
  <c r="G34" s="1"/>
  <c r="H34" s="1"/>
  <c r="E33"/>
  <c r="G33" s="1"/>
  <c r="H33" s="1"/>
  <c r="E32"/>
  <c r="G32" s="1"/>
  <c r="E31"/>
  <c r="G31" s="1"/>
  <c r="H31" s="1"/>
  <c r="E30"/>
  <c r="G30" s="1"/>
  <c r="H30" s="1"/>
  <c r="E29"/>
  <c r="E27"/>
  <c r="G27" s="1"/>
  <c r="E26"/>
  <c r="G26" s="1"/>
  <c r="H26" s="1"/>
  <c r="E25"/>
  <c r="G25" s="1"/>
  <c r="H25" s="1"/>
  <c r="E24"/>
  <c r="G24" s="1"/>
  <c r="H24" s="1"/>
  <c r="E23"/>
  <c r="G23" s="1"/>
  <c r="H23" s="1"/>
  <c r="E22"/>
  <c r="G22" s="1"/>
  <c r="H22" s="1"/>
  <c r="E21"/>
  <c r="G21" s="1"/>
  <c r="H21" s="1"/>
  <c r="E20"/>
  <c r="G20" s="1"/>
  <c r="H20" s="1"/>
  <c r="E19"/>
  <c r="G19" s="1"/>
  <c r="H19" s="1"/>
  <c r="E18"/>
  <c r="G18" s="1"/>
  <c r="H18" s="1"/>
  <c r="E17"/>
  <c r="G17" s="1"/>
  <c r="H17" s="1"/>
  <c r="E16"/>
  <c r="E14"/>
  <c r="G14" s="1"/>
  <c r="H14" s="1"/>
  <c r="E13"/>
  <c r="G13" s="1"/>
  <c r="H13" s="1"/>
  <c r="E12"/>
  <c r="G12" s="1"/>
  <c r="H12" s="1"/>
  <c r="E11"/>
  <c r="G11" s="1"/>
  <c r="E10"/>
  <c r="G10" s="1"/>
  <c r="H10" s="1"/>
  <c r="E9"/>
  <c r="G9" s="1"/>
  <c r="H9" s="1"/>
  <c r="E8"/>
  <c r="G8" s="1"/>
  <c r="H8" s="1"/>
  <c r="E7"/>
  <c r="G7" s="1"/>
  <c r="H7" s="1"/>
  <c r="E6"/>
  <c r="E29" i="36"/>
  <c r="C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E127" i="40" l="1"/>
  <c r="F115" s="1"/>
  <c r="F127" s="1"/>
  <c r="E50"/>
  <c r="F42" s="1"/>
  <c r="G42" s="1"/>
  <c r="E149"/>
  <c r="F143" s="1"/>
  <c r="G143" s="1"/>
  <c r="E41"/>
  <c r="F29" s="1"/>
  <c r="F41" s="1"/>
  <c r="E74"/>
  <c r="F65" s="1"/>
  <c r="F74" s="1"/>
  <c r="E114"/>
  <c r="F107" s="1"/>
  <c r="G107" s="1"/>
  <c r="E177"/>
  <c r="F165" s="1"/>
  <c r="F177" s="1"/>
  <c r="E199"/>
  <c r="F194" s="1"/>
  <c r="G194" s="1"/>
  <c r="E246"/>
  <c r="F237" s="1"/>
  <c r="F246" s="1"/>
  <c r="E84"/>
  <c r="F75" s="1"/>
  <c r="G75" s="1"/>
  <c r="E158"/>
  <c r="F150" s="1"/>
  <c r="F158" s="1"/>
  <c r="E186"/>
  <c r="F178" s="1"/>
  <c r="F186" s="1"/>
  <c r="E219"/>
  <c r="F210" s="1"/>
  <c r="G210" s="1"/>
  <c r="E15"/>
  <c r="E64"/>
  <c r="F51" s="1"/>
  <c r="E92"/>
  <c r="F85" s="1"/>
  <c r="E28"/>
  <c r="F16" s="1"/>
  <c r="F28" s="1"/>
  <c r="E106"/>
  <c r="F93" s="1"/>
  <c r="F106" s="1"/>
  <c r="E142"/>
  <c r="F128" s="1"/>
  <c r="F142" s="1"/>
  <c r="E193"/>
  <c r="F187" s="1"/>
  <c r="F193" s="1"/>
  <c r="E209"/>
  <c r="F200" s="1"/>
  <c r="F209" s="1"/>
  <c r="E236"/>
  <c r="F220" s="1"/>
  <c r="F236" s="1"/>
  <c r="H247"/>
  <c r="H248" s="1"/>
  <c r="G151"/>
  <c r="H151" s="1"/>
  <c r="E164"/>
  <c r="F159" s="1"/>
  <c r="F164" s="1"/>
  <c r="G195"/>
  <c r="H195" s="1"/>
  <c r="G211"/>
  <c r="H211" s="1"/>
  <c r="G238"/>
  <c r="H238" s="1"/>
  <c r="D29" i="36"/>
  <c r="G150" i="40" l="1"/>
  <c r="F219"/>
  <c r="G115"/>
  <c r="H115" s="1"/>
  <c r="H127" s="1"/>
  <c r="F199"/>
  <c r="G165"/>
  <c r="F50"/>
  <c r="G29"/>
  <c r="F149"/>
  <c r="G178"/>
  <c r="H178" s="1"/>
  <c r="H186" s="1"/>
  <c r="G237"/>
  <c r="H237" s="1"/>
  <c r="H246" s="1"/>
  <c r="G65"/>
  <c r="G74" s="1"/>
  <c r="F84"/>
  <c r="G93"/>
  <c r="G106" s="1"/>
  <c r="F114"/>
  <c r="G187"/>
  <c r="H187" s="1"/>
  <c r="F92"/>
  <c r="G85"/>
  <c r="G50"/>
  <c r="H42"/>
  <c r="H50" s="1"/>
  <c r="G199"/>
  <c r="H194"/>
  <c r="H199" s="1"/>
  <c r="G158"/>
  <c r="H158"/>
  <c r="G219"/>
  <c r="H210"/>
  <c r="H219" s="1"/>
  <c r="G149"/>
  <c r="H143"/>
  <c r="H149" s="1"/>
  <c r="E249"/>
  <c r="F6"/>
  <c r="G114"/>
  <c r="H107"/>
  <c r="H114" s="1"/>
  <c r="F64"/>
  <c r="G51"/>
  <c r="H75"/>
  <c r="H84" s="1"/>
  <c r="G84"/>
  <c r="G159"/>
  <c r="H159" s="1"/>
  <c r="G128"/>
  <c r="G16"/>
  <c r="G220"/>
  <c r="H220" s="1"/>
  <c r="G200"/>
  <c r="H165" l="1"/>
  <c r="H177" s="1"/>
  <c r="H41"/>
  <c r="H29"/>
  <c r="G127"/>
  <c r="G177"/>
  <c r="H93"/>
  <c r="H106" s="1"/>
  <c r="G186"/>
  <c r="G193"/>
  <c r="H193"/>
  <c r="G246"/>
  <c r="G41"/>
  <c r="H65"/>
  <c r="H74" s="1"/>
  <c r="G142"/>
  <c r="H128"/>
  <c r="H142" s="1"/>
  <c r="F15"/>
  <c r="F249" s="1"/>
  <c r="G6"/>
  <c r="G28"/>
  <c r="H16"/>
  <c r="H28" s="1"/>
  <c r="G236"/>
  <c r="H236"/>
  <c r="G64"/>
  <c r="H51"/>
  <c r="H64" s="1"/>
  <c r="G92"/>
  <c r="H85"/>
  <c r="H92" s="1"/>
  <c r="G209"/>
  <c r="H200"/>
  <c r="H209" s="1"/>
  <c r="G164"/>
  <c r="H164"/>
  <c r="G15" l="1"/>
  <c r="G249" s="1"/>
  <c r="H6"/>
  <c r="H15" s="1"/>
  <c r="H249" s="1"/>
</calcChain>
</file>

<file path=xl/sharedStrings.xml><?xml version="1.0" encoding="utf-8"?>
<sst xmlns="http://schemas.openxmlformats.org/spreadsheetml/2006/main" count="598" uniqueCount="304">
  <si>
    <t>서울중앙</t>
  </si>
  <si>
    <t>서울용산</t>
  </si>
  <si>
    <t>광화문</t>
  </si>
  <si>
    <t>서울도봉</t>
  </si>
  <si>
    <t>동대문</t>
  </si>
  <si>
    <t>서울마포</t>
  </si>
  <si>
    <t>서울관악</t>
  </si>
  <si>
    <t>서울광진</t>
  </si>
  <si>
    <t>서울은평</t>
  </si>
  <si>
    <t>여의도</t>
  </si>
  <si>
    <t>서울강남</t>
  </si>
  <si>
    <t>서울중랑</t>
  </si>
  <si>
    <t>서울강동</t>
  </si>
  <si>
    <t>서울금천</t>
  </si>
  <si>
    <t>서울노원</t>
  </si>
  <si>
    <t>서울성북</t>
  </si>
  <si>
    <t>서울양천</t>
  </si>
  <si>
    <t>서울동작</t>
  </si>
  <si>
    <t>서대문</t>
  </si>
  <si>
    <t>서울서초</t>
  </si>
  <si>
    <t>서울송파</t>
  </si>
  <si>
    <t>서울강서</t>
  </si>
  <si>
    <t>국제물류센터</t>
  </si>
  <si>
    <t>서울구로</t>
  </si>
  <si>
    <t>퇴계로5가</t>
  </si>
  <si>
    <t>서울을지로4가</t>
  </si>
  <si>
    <t>서울역전</t>
  </si>
  <si>
    <t>서울신당동</t>
  </si>
  <si>
    <t>서울흥인동</t>
  </si>
  <si>
    <t>서울소공동</t>
  </si>
  <si>
    <t>서울태평로</t>
  </si>
  <si>
    <t>서울충무로2가</t>
  </si>
  <si>
    <t>소계</t>
  </si>
  <si>
    <t>서울남영동</t>
  </si>
  <si>
    <t>서울용문동</t>
  </si>
  <si>
    <t>서울이태원</t>
  </si>
  <si>
    <t>국방부구내</t>
  </si>
  <si>
    <t>서울후암동</t>
  </si>
  <si>
    <t>서울원효로</t>
  </si>
  <si>
    <t>서울한남동</t>
  </si>
  <si>
    <t>서울이촌동</t>
  </si>
  <si>
    <t>서울보광동</t>
  </si>
  <si>
    <t>서울숙명여자대학교</t>
  </si>
  <si>
    <t>용산전자단지</t>
  </si>
  <si>
    <t>안국동</t>
  </si>
  <si>
    <t>서울통의동</t>
  </si>
  <si>
    <t>종로5가</t>
  </si>
  <si>
    <t>서울혜화동</t>
  </si>
  <si>
    <t>서울종로2가</t>
  </si>
  <si>
    <t>정부서울청사</t>
  </si>
  <si>
    <t>서울대학병원</t>
  </si>
  <si>
    <t>한국방송통신대학</t>
  </si>
  <si>
    <t>서울세검정</t>
  </si>
  <si>
    <t>숭인동</t>
  </si>
  <si>
    <t>서울삼청동</t>
  </si>
  <si>
    <t>서울신도림</t>
  </si>
  <si>
    <t>서울오류동</t>
  </si>
  <si>
    <t>서울구로4동</t>
  </si>
  <si>
    <t>서울구로디지털단지</t>
  </si>
  <si>
    <t>서울고척동</t>
  </si>
  <si>
    <t>서울구로1동</t>
  </si>
  <si>
    <t>서울동구로</t>
  </si>
  <si>
    <t>서울송천동</t>
  </si>
  <si>
    <t>서울쌍문2동</t>
  </si>
  <si>
    <t>서울수유3동</t>
  </si>
  <si>
    <t>서울강북</t>
  </si>
  <si>
    <t>서울도봉1동</t>
  </si>
  <si>
    <t>서울수유동</t>
  </si>
  <si>
    <t>서울북부지방법원</t>
  </si>
  <si>
    <t>서울방학동</t>
  </si>
  <si>
    <t>서울삼양동</t>
  </si>
  <si>
    <t>서울창5동</t>
  </si>
  <si>
    <t>서울번2동</t>
  </si>
  <si>
    <t>서울번3동</t>
  </si>
  <si>
    <t>서울청량리</t>
  </si>
  <si>
    <t>서울전농동</t>
  </si>
  <si>
    <t>서울휘경동</t>
  </si>
  <si>
    <t>서울장안동</t>
  </si>
  <si>
    <t>서울이문동</t>
  </si>
  <si>
    <t>서울답십리</t>
  </si>
  <si>
    <t>서울장안2동</t>
  </si>
  <si>
    <t>서울제기동</t>
  </si>
  <si>
    <t>서울상암디지털</t>
  </si>
  <si>
    <t>서울서교동</t>
  </si>
  <si>
    <t>서울서부지방법원</t>
  </si>
  <si>
    <t>서울창전동</t>
  </si>
  <si>
    <t>서울성산동</t>
  </si>
  <si>
    <t>서울아현동</t>
  </si>
  <si>
    <t>서울성산2동</t>
  </si>
  <si>
    <t>서울망원동</t>
  </si>
  <si>
    <t>서울관악</t>
    <phoneticPr fontId="5" type="noConversion"/>
  </si>
  <si>
    <t>서울봉천동</t>
  </si>
  <si>
    <t>서울대학교</t>
  </si>
  <si>
    <t>서울신림동</t>
  </si>
  <si>
    <t>서울난곡</t>
  </si>
  <si>
    <t>서울은천동</t>
  </si>
  <si>
    <t>서울행운동</t>
  </si>
  <si>
    <t>서울뚝섬</t>
  </si>
  <si>
    <t>서울성동</t>
  </si>
  <si>
    <t>서울금호동</t>
  </si>
  <si>
    <t>서울화양동</t>
  </si>
  <si>
    <t>건국대학교</t>
  </si>
  <si>
    <t>한양대학교</t>
  </si>
  <si>
    <t>서울중곡동</t>
  </si>
  <si>
    <t>서울용답동</t>
  </si>
  <si>
    <t>서울왕십리</t>
  </si>
  <si>
    <t>서울성수동</t>
  </si>
  <si>
    <t>서울자양동</t>
  </si>
  <si>
    <t>서울마장동</t>
  </si>
  <si>
    <t>서울수색</t>
  </si>
  <si>
    <t>서울대조동</t>
  </si>
  <si>
    <t>서울응암동</t>
  </si>
  <si>
    <t>서울응암1동</t>
  </si>
  <si>
    <t>서울갈현동</t>
  </si>
  <si>
    <t>서울연신내</t>
  </si>
  <si>
    <t>영등포</t>
  </si>
  <si>
    <t>국회구내</t>
  </si>
  <si>
    <t>서울신길동</t>
  </si>
  <si>
    <t>서울양평동</t>
  </si>
  <si>
    <t>서울대림동</t>
  </si>
  <si>
    <t>한화생명빌딩</t>
  </si>
  <si>
    <t>한국방송공사</t>
  </si>
  <si>
    <t>서울당산동</t>
  </si>
  <si>
    <t>서울신길5동</t>
  </si>
  <si>
    <t>서울문래동</t>
  </si>
  <si>
    <t>서울여의도광장</t>
  </si>
  <si>
    <t>서울무역센터</t>
  </si>
  <si>
    <t>서울역삼2동</t>
  </si>
  <si>
    <t>서울현대아파트</t>
  </si>
  <si>
    <t>서울은마아파트</t>
  </si>
  <si>
    <t>서울역삼동</t>
  </si>
  <si>
    <t>서울역삼1동</t>
  </si>
  <si>
    <t>서울삼성동</t>
  </si>
  <si>
    <t>서울개포1동</t>
  </si>
  <si>
    <t>서울상록회관</t>
  </si>
  <si>
    <t>서울일원동</t>
  </si>
  <si>
    <t>서울일원본동</t>
  </si>
  <si>
    <t>서울수서동</t>
  </si>
  <si>
    <t>서울영동</t>
  </si>
  <si>
    <t>서울면목동</t>
  </si>
  <si>
    <t>서울중화동</t>
  </si>
  <si>
    <t>서울망우1동</t>
  </si>
  <si>
    <t>서울묵동</t>
  </si>
  <si>
    <t>서울신내동</t>
  </si>
  <si>
    <t>서울강일동</t>
  </si>
  <si>
    <t>서울천호동</t>
  </si>
  <si>
    <t>서울명일동</t>
  </si>
  <si>
    <t>서울고덕동</t>
  </si>
  <si>
    <t>서울성내동</t>
  </si>
  <si>
    <t>서울성내1동</t>
  </si>
  <si>
    <t>서울상일동</t>
  </si>
  <si>
    <t>서울시흥동</t>
  </si>
  <si>
    <t>서울가산동</t>
  </si>
  <si>
    <t>서울시흥1동</t>
  </si>
  <si>
    <t>서울가산디지털</t>
  </si>
  <si>
    <t>삼육대학교출장소</t>
  </si>
  <si>
    <t>서울상계3동</t>
  </si>
  <si>
    <t>서울공릉동</t>
  </si>
  <si>
    <t>서울상계1동</t>
  </si>
  <si>
    <t>서울월계3동</t>
  </si>
  <si>
    <t>서울상계6동</t>
  </si>
  <si>
    <t>서울상계10동</t>
  </si>
  <si>
    <t>서울중계3동</t>
  </si>
  <si>
    <t>서울중계동</t>
  </si>
  <si>
    <t>서울월계2동</t>
  </si>
  <si>
    <t>서울수락산</t>
  </si>
  <si>
    <t>서울돈암동</t>
  </si>
  <si>
    <t>서울정릉</t>
  </si>
  <si>
    <t>고려대학교</t>
  </si>
  <si>
    <t>서울석관동</t>
  </si>
  <si>
    <t>서울종암동</t>
  </si>
  <si>
    <t>서울장위동</t>
  </si>
  <si>
    <t>서울동소문동</t>
  </si>
  <si>
    <t>서울신월2동</t>
  </si>
  <si>
    <t>서울신월3동</t>
  </si>
  <si>
    <t>서울목3동</t>
  </si>
  <si>
    <t>서울신정1동</t>
  </si>
  <si>
    <t>서울신정3동</t>
  </si>
  <si>
    <t>서울노량진</t>
  </si>
  <si>
    <t>서울흑석동</t>
  </si>
  <si>
    <t>서울상도동</t>
  </si>
  <si>
    <t>서울사당동</t>
  </si>
  <si>
    <t>서울충정로</t>
  </si>
  <si>
    <t>신촌</t>
  </si>
  <si>
    <t>서울홍제동</t>
  </si>
  <si>
    <t>연세대학교</t>
  </si>
  <si>
    <t>이화여자대학교</t>
  </si>
  <si>
    <t>서울모래내</t>
  </si>
  <si>
    <t>서울연희동</t>
  </si>
  <si>
    <t>경찰청</t>
  </si>
  <si>
    <t>서울양재동</t>
  </si>
  <si>
    <t>서울우면동</t>
  </si>
  <si>
    <t>서울반포</t>
  </si>
  <si>
    <t>서울이수</t>
  </si>
  <si>
    <t>서울서초3동</t>
  </si>
  <si>
    <t>서울방배동</t>
  </si>
  <si>
    <t>서울서초1동</t>
  </si>
  <si>
    <t>서울법원청사</t>
  </si>
  <si>
    <t>서울동부지방법원</t>
  </si>
  <si>
    <t>서울송파1동</t>
  </si>
  <si>
    <t>서울잠실4동</t>
  </si>
  <si>
    <t>서울잠실</t>
  </si>
  <si>
    <t>서울잠실3동</t>
  </si>
  <si>
    <t>서울마천동</t>
  </si>
  <si>
    <t>서울잠실2동</t>
  </si>
  <si>
    <t>서울방이동</t>
  </si>
  <si>
    <t>서울삼전동</t>
  </si>
  <si>
    <t>서울가락본동</t>
  </si>
  <si>
    <t>서울오륜동</t>
  </si>
  <si>
    <t>서울풍납동</t>
  </si>
  <si>
    <t>서울문정동</t>
  </si>
  <si>
    <t>서울거여동</t>
  </si>
  <si>
    <t>서울가든파이브</t>
  </si>
  <si>
    <t>서울공항동</t>
  </si>
  <si>
    <t>화곡</t>
  </si>
  <si>
    <t>서울화곡4동</t>
  </si>
  <si>
    <t>서울발산동</t>
  </si>
  <si>
    <t>서울염창동</t>
  </si>
  <si>
    <t>서울가양동</t>
  </si>
  <si>
    <t>서울방화동</t>
  </si>
  <si>
    <t>서울등촌동</t>
  </si>
  <si>
    <t>총괄국명</t>
    <phoneticPr fontId="5" type="noConversion"/>
  </si>
  <si>
    <t>소속국명</t>
    <phoneticPr fontId="5" type="noConversion"/>
  </si>
  <si>
    <t>수용비 (50%)</t>
    <phoneticPr fontId="5" type="noConversion"/>
  </si>
  <si>
    <t>포상금 (50%)</t>
    <phoneticPr fontId="5" type="noConversion"/>
  </si>
  <si>
    <t>수용비산출액
(A-B+C)</t>
    <phoneticPr fontId="5" type="noConversion"/>
  </si>
  <si>
    <t>예산배정액(천원)</t>
    <phoneticPr fontId="5" type="noConversion"/>
  </si>
  <si>
    <t>5231-362-210-01</t>
    <phoneticPr fontId="5" type="noConversion"/>
  </si>
  <si>
    <t>5231-362-310-03</t>
    <phoneticPr fontId="5" type="noConversion"/>
  </si>
  <si>
    <t>서울중앙</t>
    <phoneticPr fontId="5" type="noConversion"/>
  </si>
  <si>
    <t>서울중앙</t>
    <phoneticPr fontId="5" type="noConversion"/>
  </si>
  <si>
    <t>서울용산</t>
    <phoneticPr fontId="5" type="noConversion"/>
  </si>
  <si>
    <t>광화문</t>
    <phoneticPr fontId="5" type="noConversion"/>
  </si>
  <si>
    <t>서울구로</t>
    <phoneticPr fontId="5" type="noConversion"/>
  </si>
  <si>
    <t>서울도봉</t>
    <phoneticPr fontId="5" type="noConversion"/>
  </si>
  <si>
    <t>동대문</t>
    <phoneticPr fontId="5" type="noConversion"/>
  </si>
  <si>
    <t>서울마포</t>
    <phoneticPr fontId="5" type="noConversion"/>
  </si>
  <si>
    <t>서울광진</t>
    <phoneticPr fontId="5" type="noConversion"/>
  </si>
  <si>
    <t>서울은평</t>
    <phoneticPr fontId="5" type="noConversion"/>
  </si>
  <si>
    <t>여의도</t>
    <phoneticPr fontId="5" type="noConversion"/>
  </si>
  <si>
    <t>서울강남</t>
    <phoneticPr fontId="5" type="noConversion"/>
  </si>
  <si>
    <t>서울중랑</t>
    <phoneticPr fontId="5" type="noConversion"/>
  </si>
  <si>
    <t>서울강동</t>
    <phoneticPr fontId="5" type="noConversion"/>
  </si>
  <si>
    <t>서울금천</t>
    <phoneticPr fontId="5" type="noConversion"/>
  </si>
  <si>
    <t>서울노원</t>
    <phoneticPr fontId="5" type="noConversion"/>
  </si>
  <si>
    <t>서울성북</t>
    <phoneticPr fontId="5" type="noConversion"/>
  </si>
  <si>
    <t>서울양천</t>
    <phoneticPr fontId="5" type="noConversion"/>
  </si>
  <si>
    <t>서울동작</t>
    <phoneticPr fontId="5" type="noConversion"/>
  </si>
  <si>
    <t>서대문</t>
    <phoneticPr fontId="5" type="noConversion"/>
  </si>
  <si>
    <t>서울서초</t>
    <phoneticPr fontId="5" type="noConversion"/>
  </si>
  <si>
    <t>서울송파</t>
    <phoneticPr fontId="5" type="noConversion"/>
  </si>
  <si>
    <t>서울강서</t>
    <phoneticPr fontId="5" type="noConversion"/>
  </si>
  <si>
    <t>국제물류센터</t>
    <phoneticPr fontId="5" type="noConversion"/>
  </si>
  <si>
    <t>-</t>
    <phoneticPr fontId="5" type="noConversion"/>
  </si>
  <si>
    <t>소계</t>
    <phoneticPr fontId="5" type="noConversion"/>
  </si>
  <si>
    <t>합계</t>
    <phoneticPr fontId="5" type="noConversion"/>
  </si>
  <si>
    <t>업무중지국으로 총괄국에 배정</t>
    <phoneticPr fontId="5" type="noConversion"/>
  </si>
  <si>
    <t>수용비
발생액(A)</t>
    <phoneticPr fontId="5" type="noConversion"/>
  </si>
  <si>
    <t>총괄국 마케팅경비</t>
    <phoneticPr fontId="5" type="noConversion"/>
  </si>
  <si>
    <t>소속국차감10%(B)</t>
    <phoneticPr fontId="5" type="noConversion"/>
  </si>
  <si>
    <t>총괄국배정(C)</t>
    <phoneticPr fontId="5" type="noConversion"/>
  </si>
  <si>
    <t>합  계</t>
    <phoneticPr fontId="5" type="noConversion"/>
  </si>
  <si>
    <t>계</t>
  </si>
  <si>
    <t xml:space="preserve"> </t>
  </si>
  <si>
    <t>직원</t>
  </si>
  <si>
    <t>합계</t>
  </si>
  <si>
    <t>관서</t>
  </si>
  <si>
    <t>경북청</t>
  </si>
  <si>
    <t>전북청</t>
  </si>
  <si>
    <t>전남청</t>
  </si>
  <si>
    <t>부산청</t>
  </si>
  <si>
    <t>제주청</t>
  </si>
  <si>
    <t>강원청</t>
  </si>
  <si>
    <t>충청청</t>
  </si>
  <si>
    <t>경인청</t>
  </si>
  <si>
    <t>이체금액</t>
  </si>
  <si>
    <t>예산배정액</t>
  </si>
  <si>
    <t>실지급액</t>
  </si>
  <si>
    <t>모집구분</t>
  </si>
  <si>
    <t>우정청별</t>
  </si>
  <si>
    <t>기  타</t>
  </si>
  <si>
    <t>우체국 재원</t>
  </si>
  <si>
    <t>우정청 재원</t>
  </si>
  <si>
    <t>본부 재원</t>
  </si>
  <si>
    <t>광 화 문</t>
    <phoneticPr fontId="5" type="noConversion"/>
  </si>
  <si>
    <t>동 대 문</t>
    <phoneticPr fontId="5" type="noConversion"/>
  </si>
  <si>
    <t>여 의 도</t>
    <phoneticPr fontId="5" type="noConversion"/>
  </si>
  <si>
    <t>서 대 문</t>
    <phoneticPr fontId="5" type="noConversion"/>
  </si>
  <si>
    <t>관서모집경비(원)</t>
    <phoneticPr fontId="5" type="noConversion"/>
  </si>
  <si>
    <r>
      <t xml:space="preserve">예산배정액(천원)
</t>
    </r>
    <r>
      <rPr>
        <b/>
        <sz val="11"/>
        <color rgb="FF000000"/>
        <rFont val="맑은 고딕"/>
        <family val="3"/>
        <charset val="129"/>
      </rPr>
      <t>(5231-362-210-01)</t>
    </r>
    <phoneticPr fontId="5" type="noConversion"/>
  </si>
  <si>
    <r>
      <t xml:space="preserve">포상금(계좌이체)
</t>
    </r>
    <r>
      <rPr>
        <b/>
        <sz val="11"/>
        <color rgb="FF000000"/>
        <rFont val="맑은 고딕"/>
        <family val="3"/>
        <charset val="129"/>
      </rPr>
      <t>5231-362-310-03</t>
    </r>
    <phoneticPr fontId="5" type="noConversion"/>
  </si>
  <si>
    <r>
      <t xml:space="preserve">수용비(예산배정)
</t>
    </r>
    <r>
      <rPr>
        <b/>
        <sz val="11"/>
        <color rgb="FF000000"/>
        <rFont val="맑은 고딕"/>
        <family val="3"/>
        <charset val="129"/>
      </rPr>
      <t>5231-362-210-01</t>
    </r>
    <phoneticPr fontId="5" type="noConversion"/>
  </si>
  <si>
    <t>합  계</t>
    <phoneticPr fontId="5" type="noConversion"/>
  </si>
  <si>
    <t>[붙임]</t>
    <phoneticPr fontId="5" type="noConversion"/>
  </si>
  <si>
    <t>서울청</t>
    <phoneticPr fontId="5" type="noConversion"/>
  </si>
  <si>
    <t>(금액단위: 원)</t>
    <phoneticPr fontId="5" type="noConversion"/>
  </si>
  <si>
    <t>공금계좌이체액</t>
    <phoneticPr fontId="5" type="noConversion"/>
  </si>
  <si>
    <r>
      <t>2017. 11월분 우체국예금 관서모집경비 지급내역</t>
    </r>
    <r>
      <rPr>
        <u/>
        <sz val="14"/>
        <color indexed="8"/>
        <rFont val="HY헤드라인M"/>
        <family val="1"/>
        <charset val="129"/>
      </rPr>
      <t>(청별)</t>
    </r>
    <phoneticPr fontId="5" type="noConversion"/>
  </si>
  <si>
    <r>
      <t>2017. 11월분 우체국예금 관서모집경비 지급내역</t>
    </r>
    <r>
      <rPr>
        <b/>
        <u/>
        <sz val="15"/>
        <color rgb="FF000000"/>
        <rFont val="HY헤드라인M"/>
        <family val="1"/>
        <charset val="129"/>
      </rPr>
      <t>(총괄국별)</t>
    </r>
    <phoneticPr fontId="5" type="noConversion"/>
  </si>
  <si>
    <r>
      <t>2017. 11월분 우체국예금 관서모집경비 지급내역</t>
    </r>
    <r>
      <rPr>
        <b/>
        <u/>
        <sz val="15"/>
        <color rgb="FF000000"/>
        <rFont val="HY헤드라인M"/>
        <family val="1"/>
        <charset val="129"/>
      </rPr>
      <t>(소속국별)</t>
    </r>
    <phoneticPr fontId="5" type="noConversion"/>
  </si>
  <si>
    <t>11월 관서
모집경비(원)</t>
    <phoneticPr fontId="5" type="noConversion"/>
  </si>
  <si>
    <t>총  계</t>
    <phoneticPr fontId="5" type="noConversion"/>
  </si>
  <si>
    <t>총괄국명</t>
    <phoneticPr fontId="5" type="noConversion"/>
  </si>
  <si>
    <t>(금액단위 : 원)</t>
    <phoneticPr fontId="5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</si>
</sst>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32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8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0"/>
      <name val="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indexed="8"/>
      <name val="HY헤드라인M"/>
      <family val="1"/>
      <charset val="129"/>
    </font>
    <font>
      <sz val="9.5"/>
      <color rgb="FF000000"/>
      <name val="돋움"/>
      <family val="3"/>
      <charset val="129"/>
    </font>
    <font>
      <sz val="10"/>
      <color rgb="FF000000"/>
      <name val="바탕"/>
      <family val="1"/>
      <charset val="129"/>
    </font>
    <font>
      <b/>
      <sz val="10"/>
      <color rgb="FFFF0000"/>
      <name val="돋움"/>
      <family val="3"/>
      <charset val="129"/>
    </font>
    <font>
      <b/>
      <u/>
      <sz val="18"/>
      <color rgb="FF000000"/>
      <name val="HY헤드라인M"/>
      <family val="1"/>
      <charset val="129"/>
    </font>
    <font>
      <b/>
      <u/>
      <sz val="15"/>
      <color rgb="FF000000"/>
      <name val="HY헤드라인M"/>
      <family val="1"/>
      <charset val="129"/>
    </font>
    <font>
      <b/>
      <u/>
      <sz val="17"/>
      <color rgb="FF000000"/>
      <name val="HY헤드라인M"/>
      <family val="1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1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name val="돋움"/>
      <family val="3"/>
      <charset val="129"/>
    </font>
    <font>
      <u/>
      <sz val="17"/>
      <color indexed="8"/>
      <name val="HY헤드라인M"/>
      <family val="1"/>
      <charset val="129"/>
    </font>
    <font>
      <sz val="10"/>
      <color indexed="8"/>
      <name val="굴림체"/>
      <family val="3"/>
      <charset val="129"/>
    </font>
    <font>
      <sz val="10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u/>
      <sz val="14"/>
      <color indexed="8"/>
      <name val="HY헤드라인M"/>
      <family val="1"/>
      <charset val="129"/>
    </font>
    <font>
      <b/>
      <sz val="11"/>
      <color rgb="FF0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13"/>
        <bgColor indexed="64"/>
      </patternFill>
    </fill>
  </fills>
  <borders count="68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ck">
        <color rgb="FF0000FF"/>
      </bottom>
      <diagonal/>
    </border>
    <border>
      <left/>
      <right/>
      <top/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23"/>
      </bottom>
      <diagonal/>
    </border>
    <border>
      <left/>
      <right style="thin">
        <color indexed="23"/>
      </right>
      <top style="medium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64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medium">
        <color indexed="64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23"/>
      </top>
      <bottom style="double">
        <color indexed="64"/>
      </bottom>
      <diagonal/>
    </border>
    <border>
      <left/>
      <right style="thin">
        <color indexed="23"/>
      </right>
      <top style="thin">
        <color indexed="23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double">
        <color indexed="64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/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indexed="64"/>
      </right>
      <top style="thin">
        <color theme="0" tint="-0.499984740745262"/>
      </top>
      <bottom/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ck">
        <color rgb="FF0000FF"/>
      </left>
      <right style="thick">
        <color rgb="FF0000FF"/>
      </right>
      <top style="thin">
        <color theme="0" tint="-0.499984740745262"/>
      </top>
      <bottom/>
      <diagonal/>
    </border>
    <border>
      <left style="thick">
        <color rgb="FF0000FF"/>
      </left>
      <right style="thick">
        <color rgb="FF0000FF"/>
      </right>
      <top/>
      <bottom/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23"/>
      </bottom>
      <diagonal/>
    </border>
    <border>
      <left style="double">
        <color indexed="64"/>
      </left>
      <right style="double">
        <color indexed="64"/>
      </right>
      <top style="thin">
        <color indexed="23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23"/>
      </right>
      <top style="medium">
        <color indexed="64"/>
      </top>
      <bottom style="thin">
        <color indexed="23"/>
      </bottom>
      <diagonal/>
    </border>
    <border>
      <left style="thin">
        <color indexed="23"/>
      </left>
      <right style="double">
        <color indexed="64"/>
      </right>
      <top style="medium">
        <color indexed="64"/>
      </top>
      <bottom style="thin">
        <color indexed="23"/>
      </bottom>
      <diagonal/>
    </border>
    <border>
      <left style="double">
        <color indexed="64"/>
      </left>
      <right style="thin">
        <color indexed="23"/>
      </right>
      <top style="thin">
        <color indexed="23"/>
      </top>
      <bottom style="double">
        <color indexed="64"/>
      </bottom>
      <diagonal/>
    </border>
    <border>
      <left style="thin">
        <color indexed="23"/>
      </left>
      <right style="double">
        <color indexed="64"/>
      </right>
      <top style="thin">
        <color indexed="23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ck">
        <color rgb="FF0000FF"/>
      </left>
      <right style="thick">
        <color rgb="FF0000FF"/>
      </right>
      <top/>
      <bottom style="medium">
        <color indexed="64"/>
      </bottom>
      <diagonal/>
    </border>
  </borders>
  <cellStyleXfs count="35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>
      <alignment vertical="center"/>
    </xf>
    <xf numFmtId="0" fontId="7" fillId="0" borderId="0"/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3" fillId="0" borderId="0">
      <alignment vertical="center"/>
    </xf>
    <xf numFmtId="0" fontId="14" fillId="0" borderId="0"/>
    <xf numFmtId="0" fontId="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</cellStyleXfs>
  <cellXfs count="136">
    <xf numFmtId="0" fontId="0" fillId="0" borderId="0" xfId="0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6" fillId="0" borderId="0" xfId="1" applyNumberFormat="1" applyFont="1" applyFill="1" applyBorder="1" applyAlignment="1" applyProtection="1">
      <alignment vertical="center"/>
    </xf>
    <xf numFmtId="0" fontId="10" fillId="0" borderId="0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horizontal="center" vertical="center"/>
    </xf>
    <xf numFmtId="0" fontId="12" fillId="0" borderId="0" xfId="29" applyNumberFormat="1" applyFont="1" applyFill="1" applyBorder="1" applyAlignment="1" applyProtection="1">
      <alignment horizontal="left" vertical="center"/>
    </xf>
    <xf numFmtId="176" fontId="11" fillId="0" borderId="0" xfId="1" applyNumberFormat="1" applyFont="1" applyFill="1" applyBorder="1" applyAlignment="1" applyProtection="1">
      <alignment horizontal="right" vertical="center"/>
    </xf>
    <xf numFmtId="0" fontId="13" fillId="0" borderId="0" xfId="1" applyNumberFormat="1" applyFont="1" applyFill="1" applyBorder="1" applyAlignment="1" applyProtection="1">
      <alignment vertical="center"/>
    </xf>
    <xf numFmtId="0" fontId="3" fillId="0" borderId="12" xfId="1" applyNumberFormat="1" applyFont="1" applyFill="1" applyBorder="1" applyAlignment="1" applyProtection="1">
      <alignment vertical="center"/>
    </xf>
    <xf numFmtId="49" fontId="19" fillId="0" borderId="0" xfId="1" applyNumberFormat="1" applyFont="1" applyFill="1" applyBorder="1" applyAlignment="1" applyProtection="1">
      <alignment vertical="center"/>
    </xf>
    <xf numFmtId="0" fontId="19" fillId="0" borderId="0" xfId="1" applyNumberFormat="1" applyFont="1" applyFill="1" applyBorder="1" applyAlignment="1" applyProtection="1">
      <alignment vertical="center"/>
    </xf>
    <xf numFmtId="49" fontId="19" fillId="0" borderId="0" xfId="1" applyNumberFormat="1" applyFont="1" applyFill="1" applyBorder="1" applyAlignment="1" applyProtection="1">
      <alignment horizontal="left" vertical="center"/>
    </xf>
    <xf numFmtId="176" fontId="19" fillId="0" borderId="0" xfId="1" applyNumberFormat="1" applyFont="1" applyFill="1" applyBorder="1" applyAlignment="1" applyProtection="1">
      <alignment vertical="center"/>
    </xf>
    <xf numFmtId="176" fontId="19" fillId="0" borderId="0" xfId="1" applyNumberFormat="1" applyFont="1" applyFill="1" applyBorder="1" applyAlignment="1" applyProtection="1">
      <alignment horizontal="right" vertical="center"/>
    </xf>
    <xf numFmtId="0" fontId="9" fillId="0" borderId="0" xfId="1" applyNumberFormat="1" applyFont="1" applyFill="1" applyBorder="1" applyAlignment="1" applyProtection="1">
      <alignment horizontal="right" vertical="center"/>
    </xf>
    <xf numFmtId="176" fontId="20" fillId="4" borderId="4" xfId="1" applyNumberFormat="1" applyFont="1" applyFill="1" applyBorder="1" applyAlignment="1" applyProtection="1">
      <alignment horizontal="center" vertical="center" wrapText="1"/>
    </xf>
    <xf numFmtId="49" fontId="23" fillId="0" borderId="9" xfId="1" applyNumberFormat="1" applyFont="1" applyFill="1" applyBorder="1" applyAlignment="1" applyProtection="1">
      <alignment horizontal="center" vertical="center"/>
    </xf>
    <xf numFmtId="176" fontId="23" fillId="0" borderId="9" xfId="0" applyNumberFormat="1" applyFont="1" applyFill="1" applyBorder="1" applyAlignment="1" applyProtection="1">
      <alignment vertical="center"/>
    </xf>
    <xf numFmtId="49" fontId="24" fillId="6" borderId="9" xfId="1" applyNumberFormat="1" applyFont="1" applyFill="1" applyBorder="1" applyAlignment="1" applyProtection="1">
      <alignment horizontal="center" vertical="center"/>
    </xf>
    <xf numFmtId="176" fontId="24" fillId="6" borderId="9" xfId="1" applyNumberFormat="1" applyFont="1" applyFill="1" applyBorder="1" applyAlignment="1" applyProtection="1">
      <alignment vertical="center"/>
    </xf>
    <xf numFmtId="176" fontId="24" fillId="6" borderId="11" xfId="1" applyNumberFormat="1" applyFont="1" applyFill="1" applyBorder="1" applyAlignment="1" applyProtection="1">
      <alignment horizontal="right" vertical="center"/>
    </xf>
    <xf numFmtId="0" fontId="25" fillId="0" borderId="0" xfId="33">
      <alignment vertical="center"/>
    </xf>
    <xf numFmtId="49" fontId="27" fillId="0" borderId="0" xfId="34" applyNumberFormat="1" applyFont="1" applyFill="1" applyBorder="1" applyAlignment="1" applyProtection="1">
      <alignment horizontal="left" vertical="center"/>
    </xf>
    <xf numFmtId="49" fontId="27" fillId="0" borderId="0" xfId="34" applyNumberFormat="1" applyFont="1" applyFill="1" applyBorder="1" applyAlignment="1" applyProtection="1">
      <alignment horizontal="center" vertical="center"/>
    </xf>
    <xf numFmtId="176" fontId="27" fillId="0" borderId="0" xfId="34" applyNumberFormat="1" applyFont="1" applyFill="1" applyBorder="1" applyAlignment="1" applyProtection="1">
      <alignment vertical="center"/>
    </xf>
    <xf numFmtId="176" fontId="28" fillId="0" borderId="0" xfId="34" applyNumberFormat="1" applyFont="1" applyFill="1" applyBorder="1" applyAlignment="1" applyProtection="1">
      <alignment horizontal="right" vertical="center"/>
    </xf>
    <xf numFmtId="176" fontId="29" fillId="0" borderId="21" xfId="34" applyNumberFormat="1" applyFont="1" applyFill="1" applyBorder="1" applyAlignment="1" applyProtection="1">
      <alignment horizontal="center" vertical="center"/>
    </xf>
    <xf numFmtId="176" fontId="29" fillId="0" borderId="22" xfId="34" applyNumberFormat="1" applyFont="1" applyFill="1" applyBorder="1" applyAlignment="1" applyProtection="1">
      <alignment horizontal="center" vertical="center"/>
    </xf>
    <xf numFmtId="176" fontId="29" fillId="0" borderId="23" xfId="34" applyNumberFormat="1" applyFont="1" applyFill="1" applyBorder="1" applyAlignment="1" applyProtection="1">
      <alignment horizontal="center" vertical="center"/>
    </xf>
    <xf numFmtId="0" fontId="19" fillId="0" borderId="0" xfId="0" applyNumberFormat="1" applyFont="1" applyFill="1" applyBorder="1" applyAlignment="1" applyProtection="1">
      <alignment vertical="center"/>
    </xf>
    <xf numFmtId="176" fontId="4" fillId="0" borderId="0" xfId="0" applyNumberFormat="1" applyFont="1" applyFill="1" applyBorder="1" applyAlignment="1" applyProtection="1">
      <alignment vertical="center"/>
    </xf>
    <xf numFmtId="176" fontId="19" fillId="0" borderId="0" xfId="0" applyNumberFormat="1" applyFont="1" applyFill="1" applyBorder="1" applyAlignment="1" applyProtection="1">
      <alignment vertical="center"/>
    </xf>
    <xf numFmtId="0" fontId="20" fillId="4" borderId="35" xfId="1" applyNumberFormat="1" applyFont="1" applyFill="1" applyBorder="1" applyAlignment="1" applyProtection="1">
      <alignment horizontal="center" vertical="center"/>
    </xf>
    <xf numFmtId="0" fontId="20" fillId="4" borderId="37" xfId="1" applyNumberFormat="1" applyFont="1" applyFill="1" applyBorder="1" applyAlignment="1" applyProtection="1">
      <alignment horizontal="center" vertical="center"/>
    </xf>
    <xf numFmtId="0" fontId="20" fillId="4" borderId="38" xfId="1" applyNumberFormat="1" applyFont="1" applyFill="1" applyBorder="1" applyAlignment="1" applyProtection="1">
      <alignment horizontal="center" vertical="center"/>
    </xf>
    <xf numFmtId="176" fontId="19" fillId="2" borderId="0" xfId="0" applyNumberFormat="1" applyFont="1" applyFill="1" applyBorder="1" applyAlignment="1" applyProtection="1">
      <alignment vertical="center"/>
    </xf>
    <xf numFmtId="176" fontId="20" fillId="4" borderId="3" xfId="1" applyNumberFormat="1" applyFont="1" applyFill="1" applyBorder="1" applyAlignment="1" applyProtection="1">
      <alignment horizontal="center" vertical="center" wrapText="1"/>
    </xf>
    <xf numFmtId="176" fontId="20" fillId="4" borderId="41" xfId="1" applyNumberFormat="1" applyFont="1" applyFill="1" applyBorder="1" applyAlignment="1" applyProtection="1">
      <alignment horizontal="center" vertical="center" wrapText="1"/>
    </xf>
    <xf numFmtId="49" fontId="19" fillId="2" borderId="0" xfId="1" applyNumberFormat="1" applyFont="1" applyFill="1" applyBorder="1" applyAlignment="1" applyProtection="1">
      <alignment vertical="center"/>
    </xf>
    <xf numFmtId="41" fontId="19" fillId="2" borderId="0" xfId="2" applyFont="1" applyFill="1" applyBorder="1" applyAlignment="1" applyProtection="1">
      <alignment vertical="center"/>
    </xf>
    <xf numFmtId="49" fontId="19" fillId="5" borderId="0" xfId="1" applyNumberFormat="1" applyFont="1" applyFill="1" applyBorder="1" applyAlignment="1" applyProtection="1">
      <alignment vertical="center"/>
    </xf>
    <xf numFmtId="176" fontId="19" fillId="5" borderId="0" xfId="1" applyNumberFormat="1" applyFont="1" applyFill="1" applyBorder="1" applyAlignment="1" applyProtection="1">
      <alignment vertical="center"/>
    </xf>
    <xf numFmtId="176" fontId="19" fillId="0" borderId="0" xfId="1" applyNumberFormat="1" applyFont="1" applyFill="1" applyBorder="1" applyAlignment="1" applyProtection="1">
      <alignment horizontal="center" vertical="center"/>
    </xf>
    <xf numFmtId="41" fontId="19" fillId="0" borderId="0" xfId="2" applyFont="1" applyFill="1" applyBorder="1" applyAlignment="1" applyProtection="1">
      <alignment vertical="center"/>
    </xf>
    <xf numFmtId="176" fontId="19" fillId="5" borderId="0" xfId="0" applyNumberFormat="1" applyFont="1" applyFill="1" applyBorder="1" applyAlignment="1" applyProtection="1">
      <alignment vertical="center"/>
    </xf>
    <xf numFmtId="176" fontId="23" fillId="0" borderId="6" xfId="1" applyNumberFormat="1" applyFont="1" applyFill="1" applyBorder="1" applyAlignment="1" applyProtection="1">
      <alignment vertical="center"/>
    </xf>
    <xf numFmtId="176" fontId="24" fillId="6" borderId="7" xfId="1" applyNumberFormat="1" applyFont="1" applyFill="1" applyBorder="1" applyAlignment="1" applyProtection="1">
      <alignment vertical="center"/>
    </xf>
    <xf numFmtId="41" fontId="23" fillId="0" borderId="43" xfId="2" applyFont="1" applyFill="1" applyBorder="1" applyAlignment="1" applyProtection="1">
      <alignment vertical="center"/>
    </xf>
    <xf numFmtId="176" fontId="24" fillId="4" borderId="5" xfId="1" applyNumberFormat="1" applyFont="1" applyFill="1" applyBorder="1" applyAlignment="1" applyProtection="1">
      <alignment horizontal="center" vertical="center" wrapText="1"/>
    </xf>
    <xf numFmtId="176" fontId="24" fillId="4" borderId="10" xfId="1" applyNumberFormat="1" applyFont="1" applyFill="1" applyBorder="1" applyAlignment="1" applyProtection="1">
      <alignment horizontal="center" vertical="center" wrapText="1"/>
    </xf>
    <xf numFmtId="0" fontId="15" fillId="0" borderId="0" xfId="1" applyNumberFormat="1" applyFont="1" applyFill="1" applyBorder="1" applyAlignment="1" applyProtection="1">
      <alignment vertical="center"/>
    </xf>
    <xf numFmtId="49" fontId="19" fillId="0" borderId="44" xfId="1" applyNumberFormat="1" applyFont="1" applyFill="1" applyBorder="1" applyAlignment="1" applyProtection="1">
      <alignment horizontal="center" vertical="center"/>
    </xf>
    <xf numFmtId="49" fontId="19" fillId="2" borderId="44" xfId="1" applyNumberFormat="1" applyFont="1" applyFill="1" applyBorder="1" applyAlignment="1" applyProtection="1">
      <alignment horizontal="center" vertical="center"/>
    </xf>
    <xf numFmtId="49" fontId="19" fillId="3" borderId="45" xfId="1" applyNumberFormat="1" applyFont="1" applyFill="1" applyBorder="1" applyAlignment="1" applyProtection="1">
      <alignment horizontal="center" vertical="center"/>
    </xf>
    <xf numFmtId="49" fontId="19" fillId="3" borderId="46" xfId="1" applyNumberFormat="1" applyFont="1" applyFill="1" applyBorder="1" applyAlignment="1" applyProtection="1">
      <alignment vertical="center"/>
    </xf>
    <xf numFmtId="176" fontId="21" fillId="3" borderId="46" xfId="1" applyNumberFormat="1" applyFont="1" applyFill="1" applyBorder="1" applyAlignment="1" applyProtection="1">
      <alignment vertical="center"/>
    </xf>
    <xf numFmtId="176" fontId="19" fillId="3" borderId="46" xfId="1" applyNumberFormat="1" applyFont="1" applyFill="1" applyBorder="1" applyAlignment="1" applyProtection="1">
      <alignment vertical="center"/>
    </xf>
    <xf numFmtId="176" fontId="21" fillId="3" borderId="47" xfId="1" applyNumberFormat="1" applyFont="1" applyFill="1" applyBorder="1" applyAlignment="1" applyProtection="1">
      <alignment vertical="center"/>
    </xf>
    <xf numFmtId="176" fontId="20" fillId="0" borderId="42" xfId="1" applyNumberFormat="1" applyFont="1" applyFill="1" applyBorder="1" applyAlignment="1" applyProtection="1">
      <alignment vertical="center"/>
    </xf>
    <xf numFmtId="41" fontId="19" fillId="2" borderId="42" xfId="2" applyFont="1" applyFill="1" applyBorder="1" applyAlignment="1" applyProtection="1">
      <alignment vertical="center"/>
    </xf>
    <xf numFmtId="176" fontId="20" fillId="5" borderId="42" xfId="1" applyNumberFormat="1" applyFont="1" applyFill="1" applyBorder="1" applyAlignment="1" applyProtection="1">
      <alignment vertical="center"/>
    </xf>
    <xf numFmtId="49" fontId="28" fillId="0" borderId="52" xfId="34" applyNumberFormat="1" applyFont="1" applyFill="1" applyBorder="1" applyAlignment="1" applyProtection="1">
      <alignment horizontal="center" vertical="center"/>
    </xf>
    <xf numFmtId="176" fontId="28" fillId="0" borderId="53" xfId="34" applyNumberFormat="1" applyFont="1" applyFill="1" applyBorder="1" applyAlignment="1" applyProtection="1">
      <alignment horizontal="center" vertical="center"/>
    </xf>
    <xf numFmtId="176" fontId="29" fillId="0" borderId="54" xfId="34" applyNumberFormat="1" applyFont="1" applyFill="1" applyBorder="1" applyAlignment="1" applyProtection="1">
      <alignment horizontal="center" vertical="center"/>
    </xf>
    <xf numFmtId="176" fontId="29" fillId="0" borderId="55" xfId="34" applyNumberFormat="1" applyFont="1" applyFill="1" applyBorder="1" applyAlignment="1" applyProtection="1">
      <alignment horizontal="center" vertical="center"/>
    </xf>
    <xf numFmtId="176" fontId="29" fillId="0" borderId="61" xfId="34" applyNumberFormat="1" applyFont="1" applyFill="1" applyBorder="1" applyAlignment="1" applyProtection="1">
      <alignment horizontal="center" vertical="center"/>
    </xf>
    <xf numFmtId="176" fontId="29" fillId="0" borderId="62" xfId="34" applyNumberFormat="1" applyFont="1" applyFill="1" applyBorder="1" applyAlignment="1" applyProtection="1">
      <alignment horizontal="center" vertical="center"/>
    </xf>
    <xf numFmtId="176" fontId="28" fillId="0" borderId="63" xfId="33" applyNumberFormat="1" applyFont="1" applyFill="1" applyBorder="1" applyAlignment="1" applyProtection="1">
      <alignment vertical="center"/>
    </xf>
    <xf numFmtId="176" fontId="28" fillId="0" borderId="25" xfId="33" applyNumberFormat="1" applyFont="1" applyFill="1" applyBorder="1" applyAlignment="1" applyProtection="1">
      <alignment vertical="center"/>
    </xf>
    <xf numFmtId="176" fontId="28" fillId="0" borderId="64" xfId="33" applyNumberFormat="1" applyFont="1" applyFill="1" applyBorder="1" applyAlignment="1" applyProtection="1">
      <alignment vertical="center"/>
    </xf>
    <xf numFmtId="176" fontId="28" fillId="0" borderId="9" xfId="33" applyNumberFormat="1" applyFont="1" applyFill="1" applyBorder="1" applyAlignment="1" applyProtection="1">
      <alignment vertical="center"/>
    </xf>
    <xf numFmtId="176" fontId="28" fillId="0" borderId="65" xfId="33" applyNumberFormat="1" applyFont="1" applyFill="1" applyBorder="1" applyAlignment="1" applyProtection="1">
      <alignment vertical="center"/>
    </xf>
    <xf numFmtId="176" fontId="28" fillId="0" borderId="30" xfId="33" applyNumberFormat="1" applyFont="1" applyFill="1" applyBorder="1" applyAlignment="1" applyProtection="1">
      <alignment vertical="center"/>
    </xf>
    <xf numFmtId="176" fontId="28" fillId="0" borderId="26" xfId="33" applyNumberFormat="1" applyFont="1" applyFill="1" applyBorder="1" applyAlignment="1" applyProtection="1">
      <alignment vertical="center"/>
    </xf>
    <xf numFmtId="176" fontId="28" fillId="0" borderId="28" xfId="33" applyNumberFormat="1" applyFont="1" applyFill="1" applyBorder="1" applyAlignment="1" applyProtection="1">
      <alignment vertical="center"/>
    </xf>
    <xf numFmtId="176" fontId="28" fillId="0" borderId="31" xfId="33" applyNumberFormat="1" applyFont="1" applyFill="1" applyBorder="1" applyAlignment="1" applyProtection="1">
      <alignment vertical="center"/>
    </xf>
    <xf numFmtId="176" fontId="28" fillId="0" borderId="48" xfId="33" applyNumberFormat="1" applyFont="1" applyFill="1" applyBorder="1" applyAlignment="1" applyProtection="1">
      <alignment vertical="center"/>
    </xf>
    <xf numFmtId="176" fontId="28" fillId="0" borderId="49" xfId="33" applyNumberFormat="1" applyFont="1" applyFill="1" applyBorder="1" applyAlignment="1" applyProtection="1">
      <alignment vertical="center"/>
    </xf>
    <xf numFmtId="176" fontId="28" fillId="0" borderId="50" xfId="33" applyNumberFormat="1" applyFont="1" applyFill="1" applyBorder="1" applyAlignment="1" applyProtection="1">
      <alignment vertical="center"/>
    </xf>
    <xf numFmtId="176" fontId="28" fillId="0" borderId="56" xfId="33" applyNumberFormat="1" applyFont="1" applyFill="1" applyBorder="1" applyAlignment="1" applyProtection="1">
      <alignment vertical="center"/>
    </xf>
    <xf numFmtId="176" fontId="28" fillId="0" borderId="57" xfId="33" applyNumberFormat="1" applyFont="1" applyFill="1" applyBorder="1" applyAlignment="1" applyProtection="1">
      <alignment vertical="center"/>
    </xf>
    <xf numFmtId="176" fontId="28" fillId="0" borderId="58" xfId="33" applyNumberFormat="1" applyFont="1" applyFill="1" applyBorder="1" applyAlignment="1" applyProtection="1">
      <alignment vertical="center"/>
    </xf>
    <xf numFmtId="176" fontId="28" fillId="0" borderId="51" xfId="33" applyNumberFormat="1" applyFont="1" applyFill="1" applyBorder="1" applyAlignment="1" applyProtection="1">
      <alignment vertical="center"/>
    </xf>
    <xf numFmtId="176" fontId="28" fillId="0" borderId="52" xfId="33" applyNumberFormat="1" applyFont="1" applyFill="1" applyBorder="1" applyAlignment="1" applyProtection="1">
      <alignment vertical="center"/>
    </xf>
    <xf numFmtId="176" fontId="28" fillId="0" borderId="53" xfId="33" applyNumberFormat="1" applyFont="1" applyFill="1" applyBorder="1" applyAlignment="1" applyProtection="1">
      <alignment vertical="center"/>
    </xf>
    <xf numFmtId="176" fontId="28" fillId="5" borderId="57" xfId="33" applyNumberFormat="1" applyFont="1" applyFill="1" applyBorder="1" applyAlignment="1" applyProtection="1">
      <alignment vertical="center"/>
    </xf>
    <xf numFmtId="176" fontId="28" fillId="5" borderId="64" xfId="33" applyNumberFormat="1" applyFont="1" applyFill="1" applyBorder="1" applyAlignment="1" applyProtection="1">
      <alignment vertical="center"/>
    </xf>
    <xf numFmtId="176" fontId="28" fillId="5" borderId="9" xfId="33" applyNumberFormat="1" applyFont="1" applyFill="1" applyBorder="1" applyAlignment="1" applyProtection="1">
      <alignment vertical="center"/>
    </xf>
    <xf numFmtId="176" fontId="28" fillId="5" borderId="52" xfId="33" applyNumberFormat="1" applyFont="1" applyFill="1" applyBorder="1" applyAlignment="1" applyProtection="1">
      <alignment vertical="center"/>
    </xf>
    <xf numFmtId="176" fontId="28" fillId="5" borderId="49" xfId="33" applyNumberFormat="1" applyFont="1" applyFill="1" applyBorder="1" applyAlignment="1" applyProtection="1">
      <alignment vertical="center"/>
    </xf>
    <xf numFmtId="176" fontId="28" fillId="5" borderId="28" xfId="33" applyNumberFormat="1" applyFont="1" applyFill="1" applyBorder="1" applyAlignment="1" applyProtection="1">
      <alignment vertical="center"/>
    </xf>
    <xf numFmtId="49" fontId="28" fillId="0" borderId="51" xfId="34" applyNumberFormat="1" applyFont="1" applyFill="1" applyBorder="1" applyAlignment="1" applyProtection="1">
      <alignment horizontal="center" vertical="center"/>
    </xf>
    <xf numFmtId="49" fontId="28" fillId="5" borderId="52" xfId="34" applyNumberFormat="1" applyFont="1" applyFill="1" applyBorder="1" applyAlignment="1" applyProtection="1">
      <alignment horizontal="center" vertical="center"/>
    </xf>
    <xf numFmtId="176" fontId="19" fillId="0" borderId="66" xfId="0" applyNumberFormat="1" applyFont="1" applyFill="1" applyBorder="1" applyAlignment="1" applyProtection="1">
      <alignment vertical="center"/>
    </xf>
    <xf numFmtId="176" fontId="19" fillId="2" borderId="66" xfId="0" applyNumberFormat="1" applyFont="1" applyFill="1" applyBorder="1" applyAlignment="1" applyProtection="1">
      <alignment vertical="center"/>
    </xf>
    <xf numFmtId="176" fontId="19" fillId="5" borderId="66" xfId="0" applyNumberFormat="1" applyFont="1" applyFill="1" applyBorder="1" applyAlignment="1" applyProtection="1">
      <alignment vertical="center"/>
    </xf>
    <xf numFmtId="176" fontId="19" fillId="3" borderId="67" xfId="1" applyNumberFormat="1" applyFont="1" applyFill="1" applyBorder="1" applyAlignment="1" applyProtection="1">
      <alignment vertical="center"/>
    </xf>
    <xf numFmtId="49" fontId="28" fillId="0" borderId="27" xfId="34" applyNumberFormat="1" applyFont="1" applyFill="1" applyBorder="1" applyAlignment="1" applyProtection="1">
      <alignment horizontal="center" vertical="center"/>
    </xf>
    <xf numFmtId="176" fontId="26" fillId="0" borderId="0" xfId="34" applyNumberFormat="1" applyFont="1" applyFill="1" applyBorder="1" applyAlignment="1" applyProtection="1">
      <alignment horizontal="center" vertical="center"/>
    </xf>
    <xf numFmtId="49" fontId="29" fillId="0" borderId="15" xfId="34" applyNumberFormat="1" applyFont="1" applyFill="1" applyBorder="1" applyAlignment="1" applyProtection="1">
      <alignment horizontal="center" vertical="center"/>
    </xf>
    <xf numFmtId="49" fontId="29" fillId="0" borderId="20" xfId="34" applyNumberFormat="1" applyFont="1" applyFill="1" applyBorder="1" applyAlignment="1" applyProtection="1">
      <alignment horizontal="center" vertical="center"/>
    </xf>
    <xf numFmtId="176" fontId="29" fillId="0" borderId="59" xfId="34" applyNumberFormat="1" applyFont="1" applyFill="1" applyBorder="1" applyAlignment="1" applyProtection="1">
      <alignment horizontal="center" vertical="center"/>
    </xf>
    <xf numFmtId="176" fontId="29" fillId="0" borderId="17" xfId="34" applyNumberFormat="1" applyFont="1" applyFill="1" applyBorder="1" applyAlignment="1" applyProtection="1">
      <alignment horizontal="center" vertical="center"/>
    </xf>
    <xf numFmtId="176" fontId="29" fillId="0" borderId="60" xfId="34" applyNumberFormat="1" applyFont="1" applyFill="1" applyBorder="1" applyAlignment="1" applyProtection="1">
      <alignment horizontal="center" vertical="center"/>
    </xf>
    <xf numFmtId="176" fontId="29" fillId="0" borderId="16" xfId="34" applyNumberFormat="1" applyFont="1" applyFill="1" applyBorder="1" applyAlignment="1" applyProtection="1">
      <alignment horizontal="center" vertical="center"/>
    </xf>
    <xf numFmtId="176" fontId="29" fillId="0" borderId="18" xfId="34" applyNumberFormat="1" applyFont="1" applyFill="1" applyBorder="1" applyAlignment="1" applyProtection="1">
      <alignment horizontal="center" vertical="center"/>
    </xf>
    <xf numFmtId="49" fontId="29" fillId="7" borderId="24" xfId="34" applyNumberFormat="1" applyFont="1" applyFill="1" applyBorder="1" applyAlignment="1" applyProtection="1">
      <alignment horizontal="center" vertical="center"/>
    </xf>
    <xf numFmtId="49" fontId="29" fillId="7" borderId="27" xfId="34" applyNumberFormat="1" applyFont="1" applyFill="1" applyBorder="1" applyAlignment="1" applyProtection="1">
      <alignment horizontal="center" vertical="center"/>
    </xf>
    <xf numFmtId="49" fontId="29" fillId="0" borderId="14" xfId="34" applyNumberFormat="1" applyFont="1" applyFill="1" applyBorder="1" applyAlignment="1" applyProtection="1">
      <alignment horizontal="center" vertical="center"/>
    </xf>
    <xf numFmtId="49" fontId="29" fillId="0" borderId="19" xfId="34" applyNumberFormat="1" applyFont="1" applyFill="1" applyBorder="1" applyAlignment="1" applyProtection="1">
      <alignment horizontal="center" vertical="center"/>
    </xf>
    <xf numFmtId="49" fontId="28" fillId="0" borderId="29" xfId="34" applyNumberFormat="1" applyFont="1" applyFill="1" applyBorder="1" applyAlignment="1" applyProtection="1">
      <alignment horizontal="center" vertical="center"/>
    </xf>
    <xf numFmtId="176" fontId="16" fillId="0" borderId="0" xfId="1" applyNumberFormat="1" applyFont="1" applyFill="1" applyBorder="1" applyAlignment="1" applyProtection="1">
      <alignment horizontal="center" vertical="center"/>
    </xf>
    <xf numFmtId="49" fontId="24" fillId="4" borderId="5" xfId="1" applyNumberFormat="1" applyFont="1" applyFill="1" applyBorder="1" applyAlignment="1" applyProtection="1">
      <alignment horizontal="center" vertical="center"/>
    </xf>
    <xf numFmtId="49" fontId="24" fillId="4" borderId="13" xfId="1" applyNumberFormat="1" applyFont="1" applyFill="1" applyBorder="1" applyAlignment="1" applyProtection="1">
      <alignment horizontal="center" vertical="center"/>
    </xf>
    <xf numFmtId="176" fontId="24" fillId="4" borderId="6" xfId="1" applyNumberFormat="1" applyFont="1" applyFill="1" applyBorder="1" applyAlignment="1" applyProtection="1">
      <alignment horizontal="center" vertical="center" wrapText="1"/>
    </xf>
    <xf numFmtId="176" fontId="24" fillId="4" borderId="7" xfId="1" applyNumberFormat="1" applyFont="1" applyFill="1" applyBorder="1" applyAlignment="1" applyProtection="1">
      <alignment horizontal="center" vertical="center" wrapText="1"/>
    </xf>
    <xf numFmtId="176" fontId="24" fillId="4" borderId="8" xfId="1" applyNumberFormat="1" applyFont="1" applyFill="1" applyBorder="1" applyAlignment="1" applyProtection="1">
      <alignment horizontal="center" vertical="center" wrapText="1"/>
    </xf>
    <xf numFmtId="176" fontId="24" fillId="4" borderId="42" xfId="1" applyNumberFormat="1" applyFont="1" applyFill="1" applyBorder="1" applyAlignment="1" applyProtection="1">
      <alignment horizontal="center" vertical="center" wrapText="1"/>
    </xf>
    <xf numFmtId="176" fontId="18" fillId="0" borderId="0" xfId="1" applyNumberFormat="1" applyFont="1" applyFill="1" applyBorder="1" applyAlignment="1" applyProtection="1">
      <alignment horizontal="center" vertical="center"/>
    </xf>
    <xf numFmtId="49" fontId="20" fillId="4" borderId="32" xfId="1" applyNumberFormat="1" applyFont="1" applyFill="1" applyBorder="1" applyAlignment="1" applyProtection="1">
      <alignment horizontal="center" vertical="center"/>
    </xf>
    <xf numFmtId="49" fontId="20" fillId="4" borderId="36" xfId="1" applyNumberFormat="1" applyFont="1" applyFill="1" applyBorder="1" applyAlignment="1" applyProtection="1">
      <alignment horizontal="center" vertical="center"/>
    </xf>
    <xf numFmtId="49" fontId="20" fillId="4" borderId="39" xfId="1" applyNumberFormat="1" applyFont="1" applyFill="1" applyBorder="1" applyAlignment="1" applyProtection="1">
      <alignment horizontal="center" vertical="center"/>
    </xf>
    <xf numFmtId="49" fontId="20" fillId="4" borderId="33" xfId="1" applyNumberFormat="1" applyFont="1" applyFill="1" applyBorder="1" applyAlignment="1" applyProtection="1">
      <alignment horizontal="center" vertical="center"/>
    </xf>
    <xf numFmtId="49" fontId="20" fillId="4" borderId="1" xfId="1" applyNumberFormat="1" applyFont="1" applyFill="1" applyBorder="1" applyAlignment="1" applyProtection="1">
      <alignment horizontal="center" vertical="center"/>
    </xf>
    <xf numFmtId="49" fontId="20" fillId="4" borderId="3" xfId="1" applyNumberFormat="1" applyFont="1" applyFill="1" applyBorder="1" applyAlignment="1" applyProtection="1">
      <alignment horizontal="center" vertical="center"/>
    </xf>
    <xf numFmtId="0" fontId="20" fillId="4" borderId="33" xfId="1" applyNumberFormat="1" applyFont="1" applyFill="1" applyBorder="1" applyAlignment="1" applyProtection="1">
      <alignment horizontal="center" vertical="center" wrapText="1"/>
    </xf>
    <xf numFmtId="0" fontId="20" fillId="4" borderId="1" xfId="1" applyNumberFormat="1" applyFont="1" applyFill="1" applyBorder="1" applyAlignment="1" applyProtection="1">
      <alignment horizontal="center" vertical="center"/>
    </xf>
    <xf numFmtId="0" fontId="20" fillId="4" borderId="3" xfId="1" applyNumberFormat="1" applyFont="1" applyFill="1" applyBorder="1" applyAlignment="1" applyProtection="1">
      <alignment horizontal="center" vertical="center"/>
    </xf>
    <xf numFmtId="49" fontId="20" fillId="4" borderId="34" xfId="1" applyNumberFormat="1" applyFont="1" applyFill="1" applyBorder="1" applyAlignment="1" applyProtection="1">
      <alignment horizontal="center" vertical="center"/>
    </xf>
    <xf numFmtId="176" fontId="22" fillId="4" borderId="1" xfId="1" applyNumberFormat="1" applyFont="1" applyFill="1" applyBorder="1" applyAlignment="1" applyProtection="1">
      <alignment horizontal="center" vertical="center" wrapText="1"/>
    </xf>
    <xf numFmtId="176" fontId="22" fillId="4" borderId="3" xfId="1" applyNumberFormat="1" applyFont="1" applyFill="1" applyBorder="1" applyAlignment="1" applyProtection="1">
      <alignment horizontal="center" vertical="center"/>
    </xf>
    <xf numFmtId="176" fontId="20" fillId="4" borderId="1" xfId="1" applyNumberFormat="1" applyFont="1" applyFill="1" applyBorder="1" applyAlignment="1" applyProtection="1">
      <alignment horizontal="center" vertical="center" wrapText="1"/>
    </xf>
    <xf numFmtId="176" fontId="20" fillId="4" borderId="2" xfId="1" applyNumberFormat="1" applyFont="1" applyFill="1" applyBorder="1" applyAlignment="1" applyProtection="1">
      <alignment horizontal="center" vertical="center" wrapText="1"/>
    </xf>
    <xf numFmtId="176" fontId="20" fillId="4" borderId="40" xfId="1" applyNumberFormat="1" applyFont="1" applyFill="1" applyBorder="1" applyAlignment="1" applyProtection="1">
      <alignment horizontal="center" vertical="center" wrapText="1"/>
    </xf>
  </cellXfs>
  <cellStyles count="35">
    <cellStyle name="백분율 2" xfId="3"/>
    <cellStyle name="쉼표 [0] 2" xfId="2"/>
    <cellStyle name="쉼표 [0] 2 2" xfId="30"/>
    <cellStyle name="쉼표 [0] 3" xfId="4"/>
    <cellStyle name="쉼표 [0] 4" xfId="5"/>
    <cellStyle name="쉼표 [0] 4 2" xfId="6"/>
    <cellStyle name="쉼표 [0] 5" xfId="7"/>
    <cellStyle name="쉼표 [0] 5 2" xfId="8"/>
    <cellStyle name="쉼표 [0] 5 2 2" xfId="9"/>
    <cellStyle name="쉼표 [0] 5 2 3" xfId="10"/>
    <cellStyle name="쉼표 [0] 6" xfId="11"/>
    <cellStyle name="쉼표 [0] 7" xfId="12"/>
    <cellStyle name="쉼표 [0] 8" xfId="13"/>
    <cellStyle name="표준" xfId="0" builtinId="0"/>
    <cellStyle name="표준 2" xfId="1"/>
    <cellStyle name="표준 2 2" xfId="14"/>
    <cellStyle name="표준 2 3" xfId="15"/>
    <cellStyle name="표준 2_Sheet23" xfId="31"/>
    <cellStyle name="표준 2_우정청별" xfId="34"/>
    <cellStyle name="표준 3" xfId="16"/>
    <cellStyle name="표준 3 2" xfId="17"/>
    <cellStyle name="표준 3 3" xfId="18"/>
    <cellStyle name="표준 3 4" xfId="19"/>
    <cellStyle name="표준 4" xfId="20"/>
    <cellStyle name="표준 4 2" xfId="21"/>
    <cellStyle name="표준 4 2 2" xfId="22"/>
    <cellStyle name="표준 5" xfId="23"/>
    <cellStyle name="표준 5 2" xfId="24"/>
    <cellStyle name="표준 5 2 2" xfId="25"/>
    <cellStyle name="표준 5 2 3" xfId="26"/>
    <cellStyle name="표준 6" xfId="27"/>
    <cellStyle name="표준 7" xfId="28"/>
    <cellStyle name="표준 8" xfId="32"/>
    <cellStyle name="표준 8 2" xfId="29"/>
    <cellStyle name="표준_우정청별" xfId="33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  <color rgb="FFCCFFCC"/>
      <color rgb="FF3399FF"/>
      <color rgb="FF66CCFF"/>
      <color rgb="FFFFC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U38"/>
  <sheetViews>
    <sheetView tabSelected="1" workbookViewId="0">
      <selection activeCell="A2" sqref="A2:I2"/>
    </sheetView>
  </sheetViews>
  <sheetFormatPr defaultRowHeight="13.5"/>
  <cols>
    <col min="3" max="9" width="13.109375" customWidth="1"/>
  </cols>
  <sheetData>
    <row r="1" spans="1:255">
      <c r="A1" s="31" t="s">
        <v>293</v>
      </c>
    </row>
    <row r="2" spans="1:255" ht="21.75">
      <c r="A2" s="100" t="s">
        <v>297</v>
      </c>
      <c r="B2" s="100"/>
      <c r="C2" s="100"/>
      <c r="D2" s="100"/>
      <c r="E2" s="100"/>
      <c r="F2" s="100"/>
      <c r="G2" s="100"/>
      <c r="H2" s="100"/>
      <c r="I2" s="100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3"/>
      <c r="HP2" s="23"/>
      <c r="HQ2" s="23"/>
      <c r="HR2" s="23"/>
      <c r="HS2" s="23"/>
      <c r="HT2" s="23"/>
      <c r="HU2" s="23"/>
      <c r="HV2" s="23"/>
      <c r="HW2" s="23"/>
      <c r="HX2" s="23"/>
      <c r="HY2" s="23"/>
      <c r="HZ2" s="23"/>
      <c r="IA2" s="23"/>
      <c r="IB2" s="23"/>
      <c r="IC2" s="23"/>
      <c r="ID2" s="23"/>
      <c r="IE2" s="23"/>
      <c r="IF2" s="23"/>
      <c r="IG2" s="23"/>
      <c r="IH2" s="23"/>
      <c r="II2" s="23"/>
      <c r="IJ2" s="23"/>
      <c r="IK2" s="23"/>
      <c r="IL2" s="23"/>
      <c r="IM2" s="23"/>
      <c r="IN2" s="23"/>
      <c r="IO2" s="23"/>
      <c r="IP2" s="23"/>
      <c r="IQ2" s="23"/>
      <c r="IR2" s="23"/>
      <c r="IS2" s="23"/>
      <c r="IT2" s="23"/>
      <c r="IU2" s="23"/>
    </row>
    <row r="3" spans="1:255" ht="14.25" thickBot="1">
      <c r="A3" s="24"/>
      <c r="B3" s="25" t="s">
        <v>263</v>
      </c>
      <c r="C3" s="26"/>
      <c r="D3" s="26"/>
      <c r="E3" s="26"/>
      <c r="F3" s="26"/>
      <c r="G3" s="26"/>
      <c r="H3" s="26"/>
      <c r="I3" s="27" t="s">
        <v>295</v>
      </c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  <c r="DO3" s="23"/>
      <c r="DP3" s="23"/>
      <c r="DQ3" s="23"/>
      <c r="DR3" s="23"/>
      <c r="DS3" s="23"/>
      <c r="DT3" s="23"/>
      <c r="DU3" s="23"/>
      <c r="DV3" s="23"/>
      <c r="DW3" s="23"/>
      <c r="DX3" s="23"/>
      <c r="DY3" s="23"/>
      <c r="DZ3" s="23"/>
      <c r="EA3" s="23"/>
      <c r="EB3" s="23"/>
      <c r="EC3" s="23"/>
      <c r="ED3" s="23"/>
      <c r="EE3" s="23"/>
      <c r="EF3" s="23"/>
      <c r="EG3" s="23"/>
      <c r="EH3" s="23"/>
      <c r="EI3" s="23"/>
      <c r="EJ3" s="23"/>
      <c r="EK3" s="23"/>
      <c r="EL3" s="23"/>
      <c r="EM3" s="23"/>
      <c r="EN3" s="23"/>
      <c r="EO3" s="23"/>
      <c r="EP3" s="23"/>
      <c r="EQ3" s="23"/>
      <c r="ER3" s="23"/>
      <c r="ES3" s="23"/>
      <c r="ET3" s="23"/>
      <c r="EU3" s="23"/>
      <c r="EV3" s="23"/>
      <c r="EW3" s="23"/>
      <c r="EX3" s="23"/>
      <c r="EY3" s="23"/>
      <c r="EZ3" s="23"/>
      <c r="FA3" s="23"/>
      <c r="FB3" s="23"/>
      <c r="FC3" s="23"/>
      <c r="FD3" s="23"/>
      <c r="FE3" s="23"/>
      <c r="FF3" s="23"/>
      <c r="FG3" s="23"/>
      <c r="FH3" s="23"/>
      <c r="FI3" s="23"/>
      <c r="FJ3" s="23"/>
      <c r="FK3" s="23"/>
      <c r="FL3" s="23"/>
      <c r="FM3" s="23"/>
      <c r="FN3" s="23"/>
      <c r="FO3" s="23"/>
      <c r="FP3" s="23"/>
      <c r="FQ3" s="23"/>
      <c r="FR3" s="23"/>
      <c r="FS3" s="23"/>
      <c r="FT3" s="23"/>
      <c r="FU3" s="23"/>
      <c r="FV3" s="23"/>
      <c r="FW3" s="23"/>
      <c r="FX3" s="23"/>
      <c r="FY3" s="23"/>
      <c r="FZ3" s="23"/>
      <c r="GA3" s="23"/>
      <c r="GB3" s="23"/>
      <c r="GC3" s="23"/>
      <c r="GD3" s="23"/>
      <c r="GE3" s="23"/>
      <c r="GF3" s="23"/>
      <c r="GG3" s="23"/>
      <c r="GH3" s="23"/>
      <c r="GI3" s="23"/>
      <c r="GJ3" s="23"/>
      <c r="GK3" s="23"/>
      <c r="GL3" s="23"/>
      <c r="GM3" s="23"/>
      <c r="GN3" s="23"/>
      <c r="GO3" s="23"/>
      <c r="GP3" s="23"/>
      <c r="GQ3" s="23"/>
      <c r="GR3" s="23"/>
      <c r="GS3" s="23"/>
      <c r="GT3" s="23"/>
      <c r="GU3" s="23"/>
      <c r="GV3" s="23"/>
      <c r="GW3" s="23"/>
      <c r="GX3" s="23"/>
      <c r="GY3" s="23"/>
      <c r="GZ3" s="23"/>
      <c r="HA3" s="23"/>
      <c r="HB3" s="23"/>
      <c r="HC3" s="23"/>
      <c r="HD3" s="23"/>
      <c r="HE3" s="23"/>
      <c r="HF3" s="23"/>
      <c r="HG3" s="23"/>
      <c r="HH3" s="23"/>
      <c r="HI3" s="23"/>
      <c r="HJ3" s="23"/>
      <c r="HK3" s="23"/>
      <c r="HL3" s="23"/>
      <c r="HM3" s="23"/>
      <c r="HN3" s="23"/>
      <c r="HO3" s="23"/>
      <c r="HP3" s="23"/>
      <c r="HQ3" s="23"/>
      <c r="HR3" s="23"/>
      <c r="HS3" s="23"/>
      <c r="HT3" s="23"/>
      <c r="HU3" s="23"/>
      <c r="HV3" s="23"/>
      <c r="HW3" s="23"/>
      <c r="HX3" s="23"/>
      <c r="HY3" s="23"/>
      <c r="HZ3" s="23"/>
      <c r="IA3" s="23"/>
      <c r="IB3" s="23"/>
      <c r="IC3" s="23"/>
      <c r="ID3" s="23"/>
      <c r="IE3" s="23"/>
      <c r="IF3" s="23"/>
      <c r="IG3" s="23"/>
      <c r="IH3" s="23"/>
      <c r="II3" s="23"/>
      <c r="IJ3" s="23"/>
      <c r="IK3" s="23"/>
      <c r="IL3" s="23"/>
      <c r="IM3" s="23"/>
      <c r="IN3" s="23"/>
      <c r="IO3" s="23"/>
      <c r="IP3" s="23"/>
      <c r="IQ3" s="23"/>
      <c r="IR3" s="23"/>
      <c r="IS3" s="23"/>
      <c r="IT3" s="23"/>
      <c r="IU3" s="23"/>
    </row>
    <row r="4" spans="1:255">
      <c r="A4" s="110" t="s">
        <v>279</v>
      </c>
      <c r="B4" s="101" t="s">
        <v>278</v>
      </c>
      <c r="C4" s="65" t="s">
        <v>283</v>
      </c>
      <c r="D4" s="103" t="s">
        <v>282</v>
      </c>
      <c r="E4" s="104"/>
      <c r="F4" s="105"/>
      <c r="G4" s="106" t="s">
        <v>281</v>
      </c>
      <c r="H4" s="104"/>
      <c r="I4" s="107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23"/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  <c r="GW4" s="23"/>
      <c r="GX4" s="23"/>
      <c r="GY4" s="23"/>
      <c r="GZ4" s="23"/>
      <c r="HA4" s="23"/>
      <c r="HB4" s="23"/>
      <c r="HC4" s="23"/>
      <c r="HD4" s="23"/>
      <c r="HE4" s="23"/>
      <c r="HF4" s="23"/>
      <c r="HG4" s="23"/>
      <c r="HH4" s="23"/>
      <c r="HI4" s="23"/>
      <c r="HJ4" s="23"/>
      <c r="HK4" s="23"/>
      <c r="HL4" s="23"/>
      <c r="HM4" s="23"/>
      <c r="HN4" s="23"/>
      <c r="HO4" s="23"/>
      <c r="HP4" s="23"/>
      <c r="HQ4" s="23"/>
      <c r="HR4" s="23"/>
      <c r="HS4" s="23"/>
      <c r="HT4" s="23"/>
      <c r="HU4" s="23"/>
      <c r="HV4" s="23"/>
      <c r="HW4" s="23"/>
      <c r="HX4" s="23"/>
      <c r="HY4" s="23"/>
      <c r="HZ4" s="23"/>
      <c r="IA4" s="23"/>
      <c r="IB4" s="23"/>
      <c r="IC4" s="23"/>
      <c r="ID4" s="23"/>
      <c r="IE4" s="23"/>
      <c r="IF4" s="23"/>
      <c r="IG4" s="23"/>
      <c r="IH4" s="23"/>
      <c r="II4" s="23"/>
      <c r="IJ4" s="23"/>
      <c r="IK4" s="23"/>
      <c r="IL4" s="23"/>
      <c r="IM4" s="23"/>
      <c r="IN4" s="23"/>
      <c r="IO4" s="23"/>
      <c r="IP4" s="23"/>
      <c r="IQ4" s="23"/>
      <c r="IR4" s="23"/>
      <c r="IS4" s="23"/>
      <c r="IT4" s="23"/>
      <c r="IU4" s="23"/>
    </row>
    <row r="5" spans="1:255" ht="14.25" thickBot="1">
      <c r="A5" s="111"/>
      <c r="B5" s="102"/>
      <c r="C5" s="66" t="s">
        <v>277</v>
      </c>
      <c r="D5" s="67" t="s">
        <v>277</v>
      </c>
      <c r="E5" s="29" t="s">
        <v>276</v>
      </c>
      <c r="F5" s="68" t="s">
        <v>275</v>
      </c>
      <c r="G5" s="28" t="s">
        <v>277</v>
      </c>
      <c r="H5" s="29" t="s">
        <v>276</v>
      </c>
      <c r="I5" s="30" t="s">
        <v>275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23"/>
      <c r="DX5" s="23"/>
      <c r="DY5" s="23"/>
      <c r="DZ5" s="23"/>
      <c r="EA5" s="23"/>
      <c r="EB5" s="23"/>
      <c r="EC5" s="23"/>
      <c r="ED5" s="23"/>
      <c r="EE5" s="23"/>
      <c r="EF5" s="23"/>
      <c r="EG5" s="23"/>
      <c r="EH5" s="23"/>
      <c r="EI5" s="23"/>
      <c r="EJ5" s="23"/>
      <c r="EK5" s="23"/>
      <c r="EL5" s="23"/>
      <c r="EM5" s="23"/>
      <c r="EN5" s="23"/>
      <c r="EO5" s="23"/>
      <c r="EP5" s="23"/>
      <c r="EQ5" s="23"/>
      <c r="ER5" s="23"/>
      <c r="ES5" s="23"/>
      <c r="ET5" s="23"/>
      <c r="EU5" s="23"/>
      <c r="EV5" s="23"/>
      <c r="EW5" s="23"/>
      <c r="EX5" s="23"/>
      <c r="EY5" s="23"/>
      <c r="EZ5" s="23"/>
      <c r="FA5" s="23"/>
      <c r="FB5" s="23"/>
      <c r="FC5" s="23"/>
      <c r="FD5" s="23"/>
      <c r="FE5" s="23"/>
      <c r="FF5" s="23"/>
      <c r="FG5" s="23"/>
      <c r="FH5" s="23"/>
      <c r="FI5" s="23"/>
      <c r="FJ5" s="23"/>
      <c r="FK5" s="23"/>
      <c r="FL5" s="23"/>
      <c r="FM5" s="23"/>
      <c r="FN5" s="23"/>
      <c r="FO5" s="23"/>
      <c r="FP5" s="23"/>
      <c r="FQ5" s="23"/>
      <c r="FR5" s="23"/>
      <c r="FS5" s="23"/>
      <c r="FT5" s="23"/>
      <c r="FU5" s="23"/>
      <c r="FV5" s="23"/>
      <c r="FW5" s="23"/>
      <c r="FX5" s="23"/>
      <c r="FY5" s="23"/>
      <c r="FZ5" s="23"/>
      <c r="GA5" s="23"/>
      <c r="GB5" s="23"/>
      <c r="GC5" s="23"/>
      <c r="GD5" s="23"/>
      <c r="GE5" s="23"/>
      <c r="GF5" s="23"/>
      <c r="GG5" s="23"/>
      <c r="GH5" s="23"/>
      <c r="GI5" s="23"/>
      <c r="GJ5" s="23"/>
      <c r="GK5" s="23"/>
      <c r="GL5" s="23"/>
      <c r="GM5" s="23"/>
      <c r="GN5" s="23"/>
      <c r="GO5" s="23"/>
      <c r="GP5" s="23"/>
      <c r="GQ5" s="23"/>
      <c r="GR5" s="23"/>
      <c r="GS5" s="23"/>
      <c r="GT5" s="23"/>
      <c r="GU5" s="23"/>
      <c r="GV5" s="23"/>
      <c r="GW5" s="23"/>
      <c r="GX5" s="23"/>
      <c r="GY5" s="23"/>
      <c r="GZ5" s="23"/>
      <c r="HA5" s="23"/>
      <c r="HB5" s="23"/>
      <c r="HC5" s="23"/>
      <c r="HD5" s="23"/>
      <c r="HE5" s="23"/>
      <c r="HF5" s="23"/>
      <c r="HG5" s="23"/>
      <c r="HH5" s="23"/>
      <c r="HI5" s="23"/>
      <c r="HJ5" s="23"/>
      <c r="HK5" s="23"/>
      <c r="HL5" s="23"/>
      <c r="HM5" s="23"/>
      <c r="HN5" s="23"/>
      <c r="HO5" s="23"/>
      <c r="HP5" s="23"/>
      <c r="HQ5" s="23"/>
      <c r="HR5" s="23"/>
      <c r="HS5" s="23"/>
      <c r="HT5" s="23"/>
      <c r="HU5" s="23"/>
      <c r="HV5" s="23"/>
      <c r="HW5" s="23"/>
      <c r="HX5" s="23"/>
      <c r="HY5" s="23"/>
      <c r="HZ5" s="23"/>
      <c r="IA5" s="23"/>
      <c r="IB5" s="23"/>
      <c r="IC5" s="23"/>
      <c r="ID5" s="23"/>
      <c r="IE5" s="23"/>
      <c r="IF5" s="23"/>
      <c r="IG5" s="23"/>
      <c r="IH5" s="23"/>
      <c r="II5" s="23"/>
      <c r="IJ5" s="23"/>
      <c r="IK5" s="23"/>
      <c r="IL5" s="23"/>
      <c r="IM5" s="23"/>
      <c r="IN5" s="23"/>
      <c r="IO5" s="23"/>
      <c r="IP5" s="23"/>
      <c r="IQ5" s="23"/>
      <c r="IR5" s="23"/>
      <c r="IS5" s="23"/>
      <c r="IT5" s="23"/>
      <c r="IU5" s="23"/>
    </row>
    <row r="6" spans="1:255" ht="14.25" thickTop="1">
      <c r="A6" s="108" t="s">
        <v>294</v>
      </c>
      <c r="B6" s="93" t="s">
        <v>264</v>
      </c>
      <c r="C6" s="81">
        <v>0</v>
      </c>
      <c r="D6" s="69">
        <v>0</v>
      </c>
      <c r="E6" s="70">
        <v>0</v>
      </c>
      <c r="F6" s="84">
        <v>0</v>
      </c>
      <c r="G6" s="78">
        <v>16182280</v>
      </c>
      <c r="H6" s="70">
        <v>0</v>
      </c>
      <c r="I6" s="75">
        <v>0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  <c r="EP6" s="23"/>
      <c r="EQ6" s="23"/>
      <c r="ER6" s="23"/>
      <c r="ES6" s="23"/>
      <c r="ET6" s="23"/>
      <c r="EU6" s="23"/>
      <c r="EV6" s="23"/>
      <c r="EW6" s="23"/>
      <c r="EX6" s="23"/>
      <c r="EY6" s="23"/>
      <c r="EZ6" s="23"/>
      <c r="FA6" s="23"/>
      <c r="FB6" s="23"/>
      <c r="FC6" s="23"/>
      <c r="FD6" s="23"/>
      <c r="FE6" s="23"/>
      <c r="FF6" s="23"/>
      <c r="FG6" s="23"/>
      <c r="FH6" s="23"/>
      <c r="FI6" s="23"/>
      <c r="FJ6" s="23"/>
      <c r="FK6" s="23"/>
      <c r="FL6" s="23"/>
      <c r="FM6" s="23"/>
      <c r="FN6" s="23"/>
      <c r="FO6" s="23"/>
      <c r="FP6" s="23"/>
      <c r="FQ6" s="23"/>
      <c r="FR6" s="23"/>
      <c r="FS6" s="23"/>
      <c r="FT6" s="23"/>
      <c r="FU6" s="23"/>
      <c r="FV6" s="23"/>
      <c r="FW6" s="23"/>
      <c r="FX6" s="23"/>
      <c r="FY6" s="23"/>
      <c r="FZ6" s="23"/>
      <c r="GA6" s="23"/>
      <c r="GB6" s="23"/>
      <c r="GC6" s="23"/>
      <c r="GD6" s="23"/>
      <c r="GE6" s="23"/>
      <c r="GF6" s="23"/>
      <c r="GG6" s="23"/>
      <c r="GH6" s="23"/>
      <c r="GI6" s="23"/>
      <c r="GJ6" s="23"/>
      <c r="GK6" s="23"/>
      <c r="GL6" s="23"/>
      <c r="GM6" s="23"/>
      <c r="GN6" s="23"/>
      <c r="GO6" s="23"/>
      <c r="GP6" s="23"/>
      <c r="GQ6" s="23"/>
      <c r="GR6" s="23"/>
      <c r="GS6" s="23"/>
      <c r="GT6" s="23"/>
      <c r="GU6" s="23"/>
      <c r="GV6" s="23"/>
      <c r="GW6" s="23"/>
      <c r="GX6" s="23"/>
      <c r="GY6" s="23"/>
      <c r="GZ6" s="23"/>
      <c r="HA6" s="23"/>
      <c r="HB6" s="23"/>
      <c r="HC6" s="23"/>
      <c r="HD6" s="23"/>
      <c r="HE6" s="23"/>
      <c r="HF6" s="23"/>
      <c r="HG6" s="23"/>
      <c r="HH6" s="23"/>
      <c r="HI6" s="23"/>
      <c r="HJ6" s="23"/>
      <c r="HK6" s="23"/>
      <c r="HL6" s="23"/>
      <c r="HM6" s="23"/>
      <c r="HN6" s="23"/>
      <c r="HO6" s="23"/>
      <c r="HP6" s="23"/>
      <c r="HQ6" s="23"/>
      <c r="HR6" s="23"/>
      <c r="HS6" s="23"/>
      <c r="HT6" s="23"/>
      <c r="HU6" s="23"/>
      <c r="HV6" s="23"/>
      <c r="HW6" s="23"/>
      <c r="HX6" s="23"/>
      <c r="HY6" s="23"/>
      <c r="HZ6" s="23"/>
      <c r="IA6" s="23"/>
      <c r="IB6" s="23"/>
      <c r="IC6" s="23"/>
      <c r="ID6" s="23"/>
      <c r="IE6" s="23"/>
      <c r="IF6" s="23"/>
      <c r="IG6" s="23"/>
      <c r="IH6" s="23"/>
      <c r="II6" s="23"/>
      <c r="IJ6" s="23"/>
      <c r="IK6" s="23"/>
      <c r="IL6" s="23"/>
      <c r="IM6" s="23"/>
      <c r="IN6" s="23"/>
      <c r="IO6" s="23"/>
      <c r="IP6" s="23"/>
      <c r="IQ6" s="23"/>
      <c r="IR6" s="23"/>
      <c r="IS6" s="23"/>
      <c r="IT6" s="23"/>
      <c r="IU6" s="23"/>
    </row>
    <row r="7" spans="1:255">
      <c r="A7" s="109"/>
      <c r="B7" s="94" t="s">
        <v>266</v>
      </c>
      <c r="C7" s="87">
        <v>14230610</v>
      </c>
      <c r="D7" s="88">
        <v>42685020</v>
      </c>
      <c r="E7" s="89">
        <v>21342510</v>
      </c>
      <c r="F7" s="90">
        <v>21342510</v>
      </c>
      <c r="G7" s="91">
        <v>227658400</v>
      </c>
      <c r="H7" s="89">
        <v>113831110</v>
      </c>
      <c r="I7" s="92">
        <v>113827290</v>
      </c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  <c r="EJ7" s="23"/>
      <c r="EK7" s="23"/>
      <c r="EL7" s="23"/>
      <c r="EM7" s="23"/>
      <c r="EN7" s="23"/>
      <c r="EO7" s="23"/>
      <c r="EP7" s="23"/>
      <c r="EQ7" s="23"/>
      <c r="ER7" s="23"/>
      <c r="ES7" s="23"/>
      <c r="ET7" s="23"/>
      <c r="EU7" s="23"/>
      <c r="EV7" s="23"/>
      <c r="EW7" s="23"/>
      <c r="EX7" s="23"/>
      <c r="EY7" s="23"/>
      <c r="EZ7" s="23"/>
      <c r="FA7" s="23"/>
      <c r="FB7" s="23"/>
      <c r="FC7" s="23"/>
      <c r="FD7" s="23"/>
      <c r="FE7" s="23"/>
      <c r="FF7" s="23"/>
      <c r="FG7" s="23"/>
      <c r="FH7" s="23"/>
      <c r="FI7" s="23"/>
      <c r="FJ7" s="23"/>
      <c r="FK7" s="23"/>
      <c r="FL7" s="23"/>
      <c r="FM7" s="23"/>
      <c r="FN7" s="23"/>
      <c r="FO7" s="23"/>
      <c r="FP7" s="23"/>
      <c r="FQ7" s="23"/>
      <c r="FR7" s="23"/>
      <c r="FS7" s="23"/>
      <c r="FT7" s="23"/>
      <c r="FU7" s="23"/>
      <c r="FV7" s="23"/>
      <c r="FW7" s="23"/>
      <c r="FX7" s="23"/>
      <c r="FY7" s="23"/>
      <c r="FZ7" s="23"/>
      <c r="GA7" s="23"/>
      <c r="GB7" s="23"/>
      <c r="GC7" s="23"/>
      <c r="GD7" s="23"/>
      <c r="GE7" s="23"/>
      <c r="GF7" s="23"/>
      <c r="GG7" s="23"/>
      <c r="GH7" s="23"/>
      <c r="GI7" s="23"/>
      <c r="GJ7" s="23"/>
      <c r="GK7" s="23"/>
      <c r="GL7" s="23"/>
      <c r="GM7" s="23"/>
      <c r="GN7" s="23"/>
      <c r="GO7" s="23"/>
      <c r="GP7" s="23"/>
      <c r="GQ7" s="23"/>
      <c r="GR7" s="23"/>
      <c r="GS7" s="23"/>
      <c r="GT7" s="23"/>
      <c r="GU7" s="23"/>
      <c r="GV7" s="23"/>
      <c r="GW7" s="23"/>
      <c r="GX7" s="23"/>
      <c r="GY7" s="23"/>
      <c r="GZ7" s="23"/>
      <c r="HA7" s="23"/>
      <c r="HB7" s="23"/>
      <c r="HC7" s="23"/>
      <c r="HD7" s="23"/>
      <c r="HE7" s="23"/>
      <c r="HF7" s="23"/>
      <c r="HG7" s="23"/>
      <c r="HH7" s="23"/>
      <c r="HI7" s="23"/>
      <c r="HJ7" s="23"/>
      <c r="HK7" s="23"/>
      <c r="HL7" s="23"/>
      <c r="HM7" s="23"/>
      <c r="HN7" s="23"/>
      <c r="HO7" s="23"/>
      <c r="HP7" s="23"/>
      <c r="HQ7" s="23"/>
      <c r="HR7" s="23"/>
      <c r="HS7" s="23"/>
      <c r="HT7" s="23"/>
      <c r="HU7" s="23"/>
      <c r="HV7" s="23"/>
      <c r="HW7" s="23"/>
      <c r="HX7" s="23"/>
      <c r="HY7" s="23"/>
      <c r="HZ7" s="23"/>
      <c r="IA7" s="23"/>
      <c r="IB7" s="23"/>
      <c r="IC7" s="23"/>
      <c r="ID7" s="23"/>
      <c r="IE7" s="23"/>
      <c r="IF7" s="23"/>
      <c r="IG7" s="23"/>
      <c r="IH7" s="23"/>
      <c r="II7" s="23"/>
      <c r="IJ7" s="23"/>
      <c r="IK7" s="23"/>
      <c r="IL7" s="23"/>
      <c r="IM7" s="23"/>
      <c r="IN7" s="23"/>
      <c r="IO7" s="23"/>
      <c r="IP7" s="23"/>
      <c r="IQ7" s="23"/>
      <c r="IR7" s="23"/>
      <c r="IS7" s="23"/>
      <c r="IT7" s="23"/>
      <c r="IU7" s="23"/>
    </row>
    <row r="8" spans="1:255">
      <c r="A8" s="109"/>
      <c r="B8" s="63" t="s">
        <v>262</v>
      </c>
      <c r="C8" s="82">
        <v>14230610</v>
      </c>
      <c r="D8" s="71">
        <v>42685020</v>
      </c>
      <c r="E8" s="72">
        <v>21342510</v>
      </c>
      <c r="F8" s="85">
        <v>21342510</v>
      </c>
      <c r="G8" s="79">
        <v>243840680</v>
      </c>
      <c r="H8" s="72">
        <v>113831110</v>
      </c>
      <c r="I8" s="76">
        <v>113827290</v>
      </c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23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23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3"/>
      <c r="GJ8" s="23"/>
      <c r="GK8" s="23"/>
      <c r="GL8" s="23"/>
      <c r="GM8" s="23"/>
      <c r="GN8" s="23"/>
      <c r="GO8" s="23"/>
      <c r="GP8" s="23"/>
      <c r="GQ8" s="23"/>
      <c r="GR8" s="23"/>
      <c r="GS8" s="23"/>
      <c r="GT8" s="23"/>
      <c r="GU8" s="23"/>
      <c r="GV8" s="23"/>
      <c r="GW8" s="23"/>
      <c r="GX8" s="23"/>
      <c r="GY8" s="23"/>
      <c r="GZ8" s="23"/>
      <c r="HA8" s="23"/>
      <c r="HB8" s="23"/>
      <c r="HC8" s="23"/>
      <c r="HD8" s="23"/>
      <c r="HE8" s="23"/>
      <c r="HF8" s="23"/>
      <c r="HG8" s="23"/>
      <c r="HH8" s="23"/>
      <c r="HI8" s="23"/>
      <c r="HJ8" s="23"/>
      <c r="HK8" s="23"/>
      <c r="HL8" s="23"/>
      <c r="HM8" s="23"/>
      <c r="HN8" s="23"/>
      <c r="HO8" s="23"/>
      <c r="HP8" s="23"/>
      <c r="HQ8" s="23"/>
      <c r="HR8" s="23"/>
      <c r="HS8" s="23"/>
      <c r="HT8" s="23"/>
      <c r="HU8" s="23"/>
      <c r="HV8" s="23"/>
      <c r="HW8" s="23"/>
      <c r="HX8" s="23"/>
      <c r="HY8" s="23"/>
      <c r="HZ8" s="23"/>
      <c r="IA8" s="23"/>
      <c r="IB8" s="23"/>
      <c r="IC8" s="23"/>
      <c r="ID8" s="23"/>
      <c r="IE8" s="23"/>
      <c r="IF8" s="23"/>
      <c r="IG8" s="23"/>
      <c r="IH8" s="23"/>
      <c r="II8" s="23"/>
      <c r="IJ8" s="23"/>
      <c r="IK8" s="23"/>
      <c r="IL8" s="23"/>
      <c r="IM8" s="23"/>
      <c r="IN8" s="23"/>
      <c r="IO8" s="23"/>
      <c r="IP8" s="23"/>
      <c r="IQ8" s="23"/>
      <c r="IR8" s="23"/>
      <c r="IS8" s="23"/>
      <c r="IT8" s="23"/>
      <c r="IU8" s="23"/>
    </row>
    <row r="9" spans="1:255">
      <c r="A9" s="99" t="s">
        <v>274</v>
      </c>
      <c r="B9" s="63" t="s">
        <v>264</v>
      </c>
      <c r="C9" s="82">
        <v>0</v>
      </c>
      <c r="D9" s="71">
        <v>0</v>
      </c>
      <c r="E9" s="72">
        <v>0</v>
      </c>
      <c r="F9" s="85">
        <v>0</v>
      </c>
      <c r="G9" s="79">
        <v>17110810</v>
      </c>
      <c r="H9" s="72">
        <v>0</v>
      </c>
      <c r="I9" s="76">
        <v>0</v>
      </c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/>
      <c r="FJ9" s="23"/>
      <c r="FK9" s="23"/>
      <c r="FL9" s="23"/>
      <c r="FM9" s="23"/>
      <c r="FN9" s="23"/>
      <c r="FO9" s="23"/>
      <c r="FP9" s="23"/>
      <c r="FQ9" s="23"/>
      <c r="FR9" s="23"/>
      <c r="FS9" s="23"/>
      <c r="FT9" s="23"/>
      <c r="FU9" s="23"/>
      <c r="FV9" s="23"/>
      <c r="FW9" s="23"/>
      <c r="FX9" s="23"/>
      <c r="FY9" s="23"/>
      <c r="FZ9" s="23"/>
      <c r="GA9" s="23"/>
      <c r="GB9" s="23"/>
      <c r="GC9" s="23"/>
      <c r="GD9" s="23"/>
      <c r="GE9" s="23"/>
      <c r="GF9" s="23"/>
      <c r="GG9" s="23"/>
      <c r="GH9" s="23"/>
      <c r="GI9" s="23"/>
      <c r="GJ9" s="23"/>
      <c r="GK9" s="23"/>
      <c r="GL9" s="23"/>
      <c r="GM9" s="23"/>
      <c r="GN9" s="23"/>
      <c r="GO9" s="23"/>
      <c r="GP9" s="23"/>
      <c r="GQ9" s="23"/>
      <c r="GR9" s="23"/>
      <c r="GS9" s="23"/>
      <c r="GT9" s="23"/>
      <c r="GU9" s="23"/>
      <c r="GV9" s="23"/>
      <c r="GW9" s="23"/>
      <c r="GX9" s="23"/>
      <c r="GY9" s="23"/>
      <c r="GZ9" s="23"/>
      <c r="HA9" s="23"/>
      <c r="HB9" s="23"/>
      <c r="HC9" s="23"/>
      <c r="HD9" s="23"/>
      <c r="HE9" s="23"/>
      <c r="HF9" s="23"/>
      <c r="HG9" s="23"/>
      <c r="HH9" s="23"/>
      <c r="HI9" s="23"/>
      <c r="HJ9" s="23"/>
      <c r="HK9" s="23"/>
      <c r="HL9" s="23"/>
      <c r="HM9" s="23"/>
      <c r="HN9" s="23"/>
      <c r="HO9" s="23"/>
      <c r="HP9" s="23"/>
      <c r="HQ9" s="23"/>
      <c r="HR9" s="23"/>
      <c r="HS9" s="23"/>
      <c r="HT9" s="23"/>
      <c r="HU9" s="23"/>
      <c r="HV9" s="23"/>
      <c r="HW9" s="23"/>
      <c r="HX9" s="23"/>
      <c r="HY9" s="23"/>
      <c r="HZ9" s="23"/>
      <c r="IA9" s="23"/>
      <c r="IB9" s="23"/>
      <c r="IC9" s="23"/>
      <c r="ID9" s="23"/>
      <c r="IE9" s="23"/>
      <c r="IF9" s="23"/>
      <c r="IG9" s="23"/>
      <c r="IH9" s="23"/>
      <c r="II9" s="23"/>
      <c r="IJ9" s="23"/>
      <c r="IK9" s="23"/>
      <c r="IL9" s="23"/>
      <c r="IM9" s="23"/>
      <c r="IN9" s="23"/>
      <c r="IO9" s="23"/>
      <c r="IP9" s="23"/>
      <c r="IQ9" s="23"/>
      <c r="IR9" s="23"/>
      <c r="IS9" s="23"/>
      <c r="IT9" s="23"/>
      <c r="IU9" s="23"/>
    </row>
    <row r="10" spans="1:255">
      <c r="A10" s="99"/>
      <c r="B10" s="63" t="s">
        <v>266</v>
      </c>
      <c r="C10" s="82">
        <v>16900740</v>
      </c>
      <c r="D10" s="71">
        <v>50692500</v>
      </c>
      <c r="E10" s="72">
        <v>25346250</v>
      </c>
      <c r="F10" s="85">
        <v>25346250</v>
      </c>
      <c r="G10" s="79">
        <v>270366930</v>
      </c>
      <c r="H10" s="72">
        <v>135185970</v>
      </c>
      <c r="I10" s="76">
        <v>135180960</v>
      </c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  <c r="EK10" s="23"/>
      <c r="EL10" s="23"/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3"/>
      <c r="FA10" s="23"/>
      <c r="FB10" s="23"/>
      <c r="FC10" s="23"/>
      <c r="FD10" s="23"/>
      <c r="FE10" s="23"/>
      <c r="FF10" s="23"/>
      <c r="FG10" s="23"/>
      <c r="FH10" s="23"/>
      <c r="FI10" s="23"/>
      <c r="FJ10" s="23"/>
      <c r="FK10" s="23"/>
      <c r="FL10" s="23"/>
      <c r="FM10" s="23"/>
      <c r="FN10" s="23"/>
      <c r="FO10" s="23"/>
      <c r="FP10" s="23"/>
      <c r="FQ10" s="23"/>
      <c r="FR10" s="23"/>
      <c r="FS10" s="23"/>
      <c r="FT10" s="23"/>
      <c r="FU10" s="23"/>
      <c r="FV10" s="23"/>
      <c r="FW10" s="23"/>
      <c r="FX10" s="23"/>
      <c r="FY10" s="23"/>
      <c r="FZ10" s="23"/>
      <c r="GA10" s="23"/>
      <c r="GB10" s="23"/>
      <c r="GC10" s="23"/>
      <c r="GD10" s="23"/>
      <c r="GE10" s="23"/>
      <c r="GF10" s="23"/>
      <c r="GG10" s="23"/>
      <c r="GH10" s="23"/>
      <c r="GI10" s="23"/>
      <c r="GJ10" s="23"/>
      <c r="GK10" s="23"/>
      <c r="GL10" s="23"/>
      <c r="GM10" s="23"/>
      <c r="GN10" s="23"/>
      <c r="GO10" s="23"/>
      <c r="GP10" s="23"/>
      <c r="GQ10" s="23"/>
      <c r="GR10" s="23"/>
      <c r="GS10" s="23"/>
      <c r="GT10" s="23"/>
      <c r="GU10" s="23"/>
      <c r="GV10" s="23"/>
      <c r="GW10" s="23"/>
      <c r="GX10" s="23"/>
      <c r="GY10" s="23"/>
      <c r="GZ10" s="23"/>
      <c r="HA10" s="23"/>
      <c r="HB10" s="23"/>
      <c r="HC10" s="23"/>
      <c r="HD10" s="23"/>
      <c r="HE10" s="23"/>
      <c r="HF10" s="23"/>
      <c r="HG10" s="23"/>
      <c r="HH10" s="23"/>
      <c r="HI10" s="23"/>
      <c r="HJ10" s="23"/>
      <c r="HK10" s="23"/>
      <c r="HL10" s="23"/>
      <c r="HM10" s="23"/>
      <c r="HN10" s="23"/>
      <c r="HO10" s="23"/>
      <c r="HP10" s="23"/>
      <c r="HQ10" s="23"/>
      <c r="HR10" s="23"/>
      <c r="HS10" s="23"/>
      <c r="HT10" s="23"/>
      <c r="HU10" s="23"/>
      <c r="HV10" s="23"/>
      <c r="HW10" s="23"/>
      <c r="HX10" s="23"/>
      <c r="HY10" s="23"/>
      <c r="HZ10" s="23"/>
      <c r="IA10" s="23"/>
      <c r="IB10" s="23"/>
      <c r="IC10" s="23"/>
      <c r="ID10" s="23"/>
      <c r="IE10" s="23"/>
      <c r="IF10" s="23"/>
      <c r="IG10" s="23"/>
      <c r="IH10" s="23"/>
      <c r="II10" s="23"/>
      <c r="IJ10" s="23"/>
      <c r="IK10" s="23"/>
      <c r="IL10" s="23"/>
      <c r="IM10" s="23"/>
      <c r="IN10" s="23"/>
      <c r="IO10" s="23"/>
      <c r="IP10" s="23"/>
      <c r="IQ10" s="23"/>
      <c r="IR10" s="23"/>
      <c r="IS10" s="23"/>
      <c r="IT10" s="23"/>
      <c r="IU10" s="23"/>
    </row>
    <row r="11" spans="1:255">
      <c r="A11" s="99"/>
      <c r="B11" s="63" t="s">
        <v>262</v>
      </c>
      <c r="C11" s="82">
        <v>16900740</v>
      </c>
      <c r="D11" s="71">
        <v>50692500</v>
      </c>
      <c r="E11" s="72">
        <v>25346250</v>
      </c>
      <c r="F11" s="85">
        <v>25346250</v>
      </c>
      <c r="G11" s="79">
        <v>287477740</v>
      </c>
      <c r="H11" s="72">
        <v>135185970</v>
      </c>
      <c r="I11" s="76">
        <v>135180960</v>
      </c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/>
      <c r="GH11" s="23"/>
      <c r="GI11" s="23"/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/>
      <c r="GW11" s="23"/>
      <c r="GX11" s="23"/>
      <c r="GY11" s="23"/>
      <c r="GZ11" s="23"/>
      <c r="HA11" s="23"/>
      <c r="HB11" s="23"/>
      <c r="HC11" s="23"/>
      <c r="HD11" s="23"/>
      <c r="HE11" s="23"/>
      <c r="HF11" s="23"/>
      <c r="HG11" s="23"/>
      <c r="HH11" s="23"/>
      <c r="HI11" s="23"/>
      <c r="HJ11" s="23"/>
      <c r="HK11" s="23"/>
      <c r="HL11" s="23"/>
      <c r="HM11" s="23"/>
      <c r="HN11" s="23"/>
      <c r="HO11" s="23"/>
      <c r="HP11" s="23"/>
      <c r="HQ11" s="23"/>
      <c r="HR11" s="23"/>
      <c r="HS11" s="23"/>
      <c r="HT11" s="23"/>
      <c r="HU11" s="23"/>
      <c r="HV11" s="23"/>
      <c r="HW11" s="23"/>
      <c r="HX11" s="23"/>
      <c r="HY11" s="23"/>
      <c r="HZ11" s="23"/>
      <c r="IA11" s="23"/>
      <c r="IB11" s="23"/>
      <c r="IC11" s="23"/>
      <c r="ID11" s="23"/>
      <c r="IE11" s="23"/>
      <c r="IF11" s="23"/>
      <c r="IG11" s="23"/>
      <c r="IH11" s="23"/>
      <c r="II11" s="23"/>
      <c r="IJ11" s="23"/>
      <c r="IK11" s="23"/>
      <c r="IL11" s="23"/>
      <c r="IM11" s="23"/>
      <c r="IN11" s="23"/>
      <c r="IO11" s="23"/>
      <c r="IP11" s="23"/>
      <c r="IQ11" s="23"/>
      <c r="IR11" s="23"/>
      <c r="IS11" s="23"/>
      <c r="IT11" s="23"/>
      <c r="IU11" s="23"/>
    </row>
    <row r="12" spans="1:255">
      <c r="A12" s="99" t="s">
        <v>270</v>
      </c>
      <c r="B12" s="63" t="s">
        <v>264</v>
      </c>
      <c r="C12" s="82">
        <v>0</v>
      </c>
      <c r="D12" s="71">
        <v>0</v>
      </c>
      <c r="E12" s="72">
        <v>0</v>
      </c>
      <c r="F12" s="85">
        <v>0</v>
      </c>
      <c r="G12" s="79">
        <v>24071490</v>
      </c>
      <c r="H12" s="72">
        <v>0</v>
      </c>
      <c r="I12" s="76">
        <v>0</v>
      </c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23"/>
      <c r="GY12" s="23"/>
      <c r="GZ12" s="23"/>
      <c r="HA12" s="23"/>
      <c r="HB12" s="23"/>
      <c r="HC12" s="23"/>
      <c r="HD12" s="23"/>
      <c r="HE12" s="23"/>
      <c r="HF12" s="23"/>
      <c r="HG12" s="23"/>
      <c r="HH12" s="23"/>
      <c r="HI12" s="23"/>
      <c r="HJ12" s="23"/>
      <c r="HK12" s="23"/>
      <c r="HL12" s="23"/>
      <c r="HM12" s="23"/>
      <c r="HN12" s="23"/>
      <c r="HO12" s="23"/>
      <c r="HP12" s="23"/>
      <c r="HQ12" s="23"/>
      <c r="HR12" s="23"/>
      <c r="HS12" s="23"/>
      <c r="HT12" s="23"/>
      <c r="HU12" s="23"/>
      <c r="HV12" s="23"/>
      <c r="HW12" s="23"/>
      <c r="HX12" s="23"/>
      <c r="HY12" s="23"/>
      <c r="HZ12" s="23"/>
      <c r="IA12" s="23"/>
      <c r="IB12" s="23"/>
      <c r="IC12" s="23"/>
      <c r="ID12" s="23"/>
      <c r="IE12" s="23"/>
      <c r="IF12" s="23"/>
      <c r="IG12" s="23"/>
      <c r="IH12" s="23"/>
      <c r="II12" s="23"/>
      <c r="IJ12" s="23"/>
      <c r="IK12" s="23"/>
      <c r="IL12" s="23"/>
      <c r="IM12" s="23"/>
      <c r="IN12" s="23"/>
      <c r="IO12" s="23"/>
      <c r="IP12" s="23"/>
      <c r="IQ12" s="23"/>
      <c r="IR12" s="23"/>
      <c r="IS12" s="23"/>
      <c r="IT12" s="23"/>
      <c r="IU12" s="23"/>
    </row>
    <row r="13" spans="1:255">
      <c r="A13" s="99"/>
      <c r="B13" s="63" t="s">
        <v>266</v>
      </c>
      <c r="C13" s="82">
        <v>16445340</v>
      </c>
      <c r="D13" s="71">
        <v>49326170</v>
      </c>
      <c r="E13" s="72">
        <v>24663090</v>
      </c>
      <c r="F13" s="85">
        <v>24663080</v>
      </c>
      <c r="G13" s="79">
        <v>263079800</v>
      </c>
      <c r="H13" s="72">
        <v>131542400</v>
      </c>
      <c r="I13" s="76">
        <v>131537400</v>
      </c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3"/>
      <c r="FA13" s="23"/>
      <c r="FB13" s="23"/>
      <c r="FC13" s="23"/>
      <c r="FD13" s="23"/>
      <c r="FE13" s="23"/>
      <c r="FF13" s="23"/>
      <c r="FG13" s="23"/>
      <c r="FH13" s="23"/>
      <c r="FI13" s="23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23"/>
      <c r="GL13" s="23"/>
      <c r="GM13" s="23"/>
      <c r="GN13" s="23"/>
      <c r="GO13" s="23"/>
      <c r="GP13" s="23"/>
      <c r="GQ13" s="23"/>
      <c r="GR13" s="23"/>
      <c r="GS13" s="23"/>
      <c r="GT13" s="23"/>
      <c r="GU13" s="23"/>
      <c r="GV13" s="23"/>
      <c r="GW13" s="23"/>
      <c r="GX13" s="23"/>
      <c r="GY13" s="23"/>
      <c r="GZ13" s="23"/>
      <c r="HA13" s="23"/>
      <c r="HB13" s="23"/>
      <c r="HC13" s="23"/>
      <c r="HD13" s="23"/>
      <c r="HE13" s="23"/>
      <c r="HF13" s="23"/>
      <c r="HG13" s="23"/>
      <c r="HH13" s="23"/>
      <c r="HI13" s="23"/>
      <c r="HJ13" s="23"/>
      <c r="HK13" s="23"/>
      <c r="HL13" s="23"/>
      <c r="HM13" s="23"/>
      <c r="HN13" s="23"/>
      <c r="HO13" s="23"/>
      <c r="HP13" s="23"/>
      <c r="HQ13" s="23"/>
      <c r="HR13" s="23"/>
      <c r="HS13" s="23"/>
      <c r="HT13" s="23"/>
      <c r="HU13" s="23"/>
      <c r="HV13" s="23"/>
      <c r="HW13" s="23"/>
      <c r="HX13" s="23"/>
      <c r="HY13" s="23"/>
      <c r="HZ13" s="23"/>
      <c r="IA13" s="23"/>
      <c r="IB13" s="23"/>
      <c r="IC13" s="23"/>
      <c r="ID13" s="23"/>
      <c r="IE13" s="23"/>
      <c r="IF13" s="23"/>
      <c r="IG13" s="23"/>
      <c r="IH13" s="23"/>
      <c r="II13" s="23"/>
      <c r="IJ13" s="23"/>
      <c r="IK13" s="23"/>
      <c r="IL13" s="23"/>
      <c r="IM13" s="23"/>
      <c r="IN13" s="23"/>
      <c r="IO13" s="23"/>
      <c r="IP13" s="23"/>
      <c r="IQ13" s="23"/>
      <c r="IR13" s="23"/>
      <c r="IS13" s="23"/>
      <c r="IT13" s="23"/>
      <c r="IU13" s="23"/>
    </row>
    <row r="14" spans="1:255">
      <c r="A14" s="99"/>
      <c r="B14" s="63" t="s">
        <v>262</v>
      </c>
      <c r="C14" s="82">
        <v>16445340</v>
      </c>
      <c r="D14" s="71">
        <v>49326170</v>
      </c>
      <c r="E14" s="72">
        <v>24663090</v>
      </c>
      <c r="F14" s="85">
        <v>24663080</v>
      </c>
      <c r="G14" s="79">
        <v>287151290</v>
      </c>
      <c r="H14" s="72">
        <v>131542400</v>
      </c>
      <c r="I14" s="76">
        <v>131537400</v>
      </c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  <c r="IU14" s="23"/>
    </row>
    <row r="15" spans="1:255">
      <c r="A15" s="99" t="s">
        <v>273</v>
      </c>
      <c r="B15" s="63" t="s">
        <v>264</v>
      </c>
      <c r="C15" s="82">
        <v>0</v>
      </c>
      <c r="D15" s="71">
        <v>0</v>
      </c>
      <c r="E15" s="72">
        <v>0</v>
      </c>
      <c r="F15" s="85">
        <v>0</v>
      </c>
      <c r="G15" s="79">
        <v>27568300</v>
      </c>
      <c r="H15" s="72">
        <v>0</v>
      </c>
      <c r="I15" s="76">
        <v>0</v>
      </c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  <c r="IU15" s="23"/>
    </row>
    <row r="16" spans="1:255">
      <c r="A16" s="99"/>
      <c r="B16" s="63" t="s">
        <v>266</v>
      </c>
      <c r="C16" s="82">
        <v>11210580</v>
      </c>
      <c r="D16" s="71">
        <v>33623270</v>
      </c>
      <c r="E16" s="72">
        <v>16811640</v>
      </c>
      <c r="F16" s="85">
        <v>16811630</v>
      </c>
      <c r="G16" s="79">
        <v>179329920</v>
      </c>
      <c r="H16" s="72">
        <v>89667220</v>
      </c>
      <c r="I16" s="76">
        <v>89662700</v>
      </c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  <c r="IU16" s="23"/>
    </row>
    <row r="17" spans="1:255">
      <c r="A17" s="99"/>
      <c r="B17" s="63" t="s">
        <v>262</v>
      </c>
      <c r="C17" s="82">
        <v>11210580</v>
      </c>
      <c r="D17" s="71">
        <v>33623270</v>
      </c>
      <c r="E17" s="72">
        <v>16811640</v>
      </c>
      <c r="F17" s="85">
        <v>16811630</v>
      </c>
      <c r="G17" s="79">
        <v>206898220</v>
      </c>
      <c r="H17" s="72">
        <v>89667220</v>
      </c>
      <c r="I17" s="76">
        <v>89662700</v>
      </c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  <c r="IU17" s="23"/>
    </row>
    <row r="18" spans="1:255">
      <c r="A18" s="99" t="s">
        <v>269</v>
      </c>
      <c r="B18" s="63" t="s">
        <v>264</v>
      </c>
      <c r="C18" s="82">
        <v>0</v>
      </c>
      <c r="D18" s="71">
        <v>0</v>
      </c>
      <c r="E18" s="72">
        <v>0</v>
      </c>
      <c r="F18" s="85">
        <v>0</v>
      </c>
      <c r="G18" s="79">
        <v>28650800</v>
      </c>
      <c r="H18" s="72">
        <v>0</v>
      </c>
      <c r="I18" s="76">
        <v>0</v>
      </c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  <c r="IU18" s="23"/>
    </row>
    <row r="19" spans="1:255">
      <c r="A19" s="99"/>
      <c r="B19" s="63" t="s">
        <v>266</v>
      </c>
      <c r="C19" s="82">
        <v>8973730</v>
      </c>
      <c r="D19" s="71">
        <v>26914570</v>
      </c>
      <c r="E19" s="72">
        <v>13457290</v>
      </c>
      <c r="F19" s="85">
        <v>13457280</v>
      </c>
      <c r="G19" s="79">
        <v>143548780</v>
      </c>
      <c r="H19" s="72">
        <v>71776270</v>
      </c>
      <c r="I19" s="76">
        <v>71772510</v>
      </c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  <c r="IU19" s="23"/>
    </row>
    <row r="20" spans="1:255">
      <c r="A20" s="99"/>
      <c r="B20" s="63" t="s">
        <v>262</v>
      </c>
      <c r="C20" s="82">
        <v>8973730</v>
      </c>
      <c r="D20" s="71">
        <v>26914570</v>
      </c>
      <c r="E20" s="72">
        <v>13457290</v>
      </c>
      <c r="F20" s="85">
        <v>13457280</v>
      </c>
      <c r="G20" s="79">
        <v>172199580</v>
      </c>
      <c r="H20" s="72">
        <v>71776270</v>
      </c>
      <c r="I20" s="76">
        <v>71772510</v>
      </c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  <c r="IU20" s="23"/>
    </row>
    <row r="21" spans="1:255">
      <c r="A21" s="99" t="s">
        <v>267</v>
      </c>
      <c r="B21" s="63" t="s">
        <v>264</v>
      </c>
      <c r="C21" s="82">
        <v>0</v>
      </c>
      <c r="D21" s="71">
        <v>0</v>
      </c>
      <c r="E21" s="72">
        <v>0</v>
      </c>
      <c r="F21" s="85">
        <v>0</v>
      </c>
      <c r="G21" s="79">
        <v>19676720</v>
      </c>
      <c r="H21" s="72">
        <v>0</v>
      </c>
      <c r="I21" s="76">
        <v>0</v>
      </c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  <c r="EZ21" s="23"/>
      <c r="FA21" s="23"/>
      <c r="FB21" s="23"/>
      <c r="FC21" s="23"/>
      <c r="FD21" s="23"/>
      <c r="FE21" s="23"/>
      <c r="FF21" s="23"/>
      <c r="FG21" s="23"/>
      <c r="FH21" s="23"/>
      <c r="FI21" s="23"/>
      <c r="FJ21" s="23"/>
      <c r="FK21" s="23"/>
      <c r="FL21" s="23"/>
      <c r="FM21" s="23"/>
      <c r="FN21" s="23"/>
      <c r="FO21" s="23"/>
      <c r="FP21" s="23"/>
      <c r="FQ21" s="23"/>
      <c r="FR21" s="23"/>
      <c r="FS21" s="23"/>
      <c r="FT21" s="23"/>
      <c r="FU21" s="23"/>
      <c r="FV21" s="23"/>
      <c r="FW21" s="23"/>
      <c r="FX21" s="23"/>
      <c r="FY21" s="23"/>
      <c r="FZ21" s="23"/>
      <c r="GA21" s="23"/>
      <c r="GB21" s="23"/>
      <c r="GC21" s="23"/>
      <c r="GD21" s="23"/>
      <c r="GE21" s="23"/>
      <c r="GF21" s="23"/>
      <c r="GG21" s="23"/>
      <c r="GH21" s="23"/>
      <c r="GI21" s="23"/>
      <c r="GJ21" s="23"/>
      <c r="GK21" s="23"/>
      <c r="GL21" s="23"/>
      <c r="GM21" s="23"/>
      <c r="GN21" s="23"/>
      <c r="GO21" s="23"/>
      <c r="GP21" s="23"/>
      <c r="GQ21" s="23"/>
      <c r="GR21" s="23"/>
      <c r="GS21" s="23"/>
      <c r="GT21" s="23"/>
      <c r="GU21" s="23"/>
      <c r="GV21" s="23"/>
      <c r="GW21" s="23"/>
      <c r="GX21" s="23"/>
      <c r="GY21" s="23"/>
      <c r="GZ21" s="23"/>
      <c r="HA21" s="23"/>
      <c r="HB21" s="23"/>
      <c r="HC21" s="23"/>
      <c r="HD21" s="23"/>
      <c r="HE21" s="23"/>
      <c r="HF21" s="23"/>
      <c r="HG21" s="23"/>
      <c r="HH21" s="23"/>
      <c r="HI21" s="23"/>
      <c r="HJ21" s="23"/>
      <c r="HK21" s="23"/>
      <c r="HL21" s="23"/>
      <c r="HM21" s="23"/>
      <c r="HN21" s="23"/>
      <c r="HO21" s="23"/>
      <c r="HP21" s="23"/>
      <c r="HQ21" s="23"/>
      <c r="HR21" s="23"/>
      <c r="HS21" s="23"/>
      <c r="HT21" s="23"/>
      <c r="HU21" s="23"/>
      <c r="HV21" s="23"/>
      <c r="HW21" s="23"/>
      <c r="HX21" s="23"/>
      <c r="HY21" s="23"/>
      <c r="HZ21" s="23"/>
      <c r="IA21" s="23"/>
      <c r="IB21" s="23"/>
      <c r="IC21" s="23"/>
      <c r="ID21" s="23"/>
      <c r="IE21" s="23"/>
      <c r="IF21" s="23"/>
      <c r="IG21" s="23"/>
      <c r="IH21" s="23"/>
      <c r="II21" s="23"/>
      <c r="IJ21" s="23"/>
      <c r="IK21" s="23"/>
      <c r="IL21" s="23"/>
      <c r="IM21" s="23"/>
      <c r="IN21" s="23"/>
      <c r="IO21" s="23"/>
      <c r="IP21" s="23"/>
      <c r="IQ21" s="23"/>
      <c r="IR21" s="23"/>
      <c r="IS21" s="23"/>
      <c r="IT21" s="23"/>
      <c r="IU21" s="23"/>
    </row>
    <row r="22" spans="1:255">
      <c r="A22" s="99"/>
      <c r="B22" s="63" t="s">
        <v>266</v>
      </c>
      <c r="C22" s="82">
        <v>9913880</v>
      </c>
      <c r="D22" s="71">
        <v>29733890</v>
      </c>
      <c r="E22" s="72">
        <v>14866950</v>
      </c>
      <c r="F22" s="85">
        <v>14866940</v>
      </c>
      <c r="G22" s="79">
        <v>158586260</v>
      </c>
      <c r="H22" s="72">
        <v>79295190</v>
      </c>
      <c r="I22" s="76">
        <v>79291070</v>
      </c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  <c r="DY22" s="23"/>
      <c r="DZ22" s="23"/>
      <c r="EA22" s="23"/>
      <c r="EB22" s="23"/>
      <c r="EC22" s="23"/>
      <c r="ED22" s="23"/>
      <c r="EE22" s="23"/>
      <c r="EF22" s="23"/>
      <c r="EG22" s="23"/>
      <c r="EH22" s="23"/>
      <c r="EI22" s="23"/>
      <c r="EJ22" s="23"/>
      <c r="EK22" s="23"/>
      <c r="EL22" s="23"/>
      <c r="EM22" s="23"/>
      <c r="EN22" s="23"/>
      <c r="EO22" s="23"/>
      <c r="EP22" s="23"/>
      <c r="EQ22" s="23"/>
      <c r="ER22" s="23"/>
      <c r="ES22" s="23"/>
      <c r="ET22" s="23"/>
      <c r="EU22" s="23"/>
      <c r="EV22" s="23"/>
      <c r="EW22" s="23"/>
      <c r="EX22" s="23"/>
      <c r="EY22" s="23"/>
      <c r="EZ22" s="23"/>
      <c r="FA22" s="23"/>
      <c r="FB22" s="23"/>
      <c r="FC22" s="23"/>
      <c r="FD22" s="23"/>
      <c r="FE22" s="23"/>
      <c r="FF22" s="23"/>
      <c r="FG22" s="23"/>
      <c r="FH22" s="23"/>
      <c r="FI22" s="23"/>
      <c r="FJ22" s="23"/>
      <c r="FK22" s="23"/>
      <c r="FL22" s="23"/>
      <c r="FM22" s="23"/>
      <c r="FN22" s="23"/>
      <c r="FO22" s="23"/>
      <c r="FP22" s="23"/>
      <c r="FQ22" s="23"/>
      <c r="FR22" s="23"/>
      <c r="FS22" s="23"/>
      <c r="FT22" s="23"/>
      <c r="FU22" s="23"/>
      <c r="FV22" s="23"/>
      <c r="FW22" s="23"/>
      <c r="FX22" s="23"/>
      <c r="FY22" s="23"/>
      <c r="FZ22" s="23"/>
      <c r="GA22" s="23"/>
      <c r="GB22" s="23"/>
      <c r="GC22" s="23"/>
      <c r="GD22" s="23"/>
      <c r="GE22" s="23"/>
      <c r="GF22" s="23"/>
      <c r="GG22" s="23"/>
      <c r="GH22" s="23"/>
      <c r="GI22" s="23"/>
      <c r="GJ22" s="23"/>
      <c r="GK22" s="23"/>
      <c r="GL22" s="23"/>
      <c r="GM22" s="23"/>
      <c r="GN22" s="23"/>
      <c r="GO22" s="23"/>
      <c r="GP22" s="23"/>
      <c r="GQ22" s="23"/>
      <c r="GR22" s="23"/>
      <c r="GS22" s="23"/>
      <c r="GT22" s="23"/>
      <c r="GU22" s="23"/>
      <c r="GV22" s="23"/>
      <c r="GW22" s="23"/>
      <c r="GX22" s="23"/>
      <c r="GY22" s="23"/>
      <c r="GZ22" s="23"/>
      <c r="HA22" s="23"/>
      <c r="HB22" s="23"/>
      <c r="HC22" s="23"/>
      <c r="HD22" s="23"/>
      <c r="HE22" s="23"/>
      <c r="HF22" s="23"/>
      <c r="HG22" s="23"/>
      <c r="HH22" s="23"/>
      <c r="HI22" s="23"/>
      <c r="HJ22" s="23"/>
      <c r="HK22" s="23"/>
      <c r="HL22" s="23"/>
      <c r="HM22" s="23"/>
      <c r="HN22" s="23"/>
      <c r="HO22" s="23"/>
      <c r="HP22" s="23"/>
      <c r="HQ22" s="23"/>
      <c r="HR22" s="23"/>
      <c r="HS22" s="23"/>
      <c r="HT22" s="23"/>
      <c r="HU22" s="23"/>
      <c r="HV22" s="23"/>
      <c r="HW22" s="23"/>
      <c r="HX22" s="23"/>
      <c r="HY22" s="23"/>
      <c r="HZ22" s="23"/>
      <c r="IA22" s="23"/>
      <c r="IB22" s="23"/>
      <c r="IC22" s="23"/>
      <c r="ID22" s="23"/>
      <c r="IE22" s="23"/>
      <c r="IF22" s="23"/>
      <c r="IG22" s="23"/>
      <c r="IH22" s="23"/>
      <c r="II22" s="23"/>
      <c r="IJ22" s="23"/>
      <c r="IK22" s="23"/>
      <c r="IL22" s="23"/>
      <c r="IM22" s="23"/>
      <c r="IN22" s="23"/>
      <c r="IO22" s="23"/>
      <c r="IP22" s="23"/>
      <c r="IQ22" s="23"/>
      <c r="IR22" s="23"/>
      <c r="IS22" s="23"/>
      <c r="IT22" s="23"/>
      <c r="IU22" s="23"/>
    </row>
    <row r="23" spans="1:255">
      <c r="A23" s="99"/>
      <c r="B23" s="63" t="s">
        <v>262</v>
      </c>
      <c r="C23" s="82">
        <v>9913880</v>
      </c>
      <c r="D23" s="71">
        <v>29733890</v>
      </c>
      <c r="E23" s="72">
        <v>14866950</v>
      </c>
      <c r="F23" s="85">
        <v>14866940</v>
      </c>
      <c r="G23" s="79">
        <v>178262980</v>
      </c>
      <c r="H23" s="72">
        <v>79295190</v>
      </c>
      <c r="I23" s="76">
        <v>79291070</v>
      </c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23"/>
      <c r="EG23" s="23"/>
      <c r="EH23" s="23"/>
      <c r="EI23" s="23"/>
      <c r="EJ23" s="23"/>
      <c r="EK23" s="23"/>
      <c r="EL23" s="23"/>
      <c r="EM23" s="23"/>
      <c r="EN23" s="23"/>
      <c r="EO23" s="23"/>
      <c r="EP23" s="23"/>
      <c r="EQ23" s="23"/>
      <c r="ER23" s="23"/>
      <c r="ES23" s="23"/>
      <c r="ET23" s="23"/>
      <c r="EU23" s="23"/>
      <c r="EV23" s="23"/>
      <c r="EW23" s="23"/>
      <c r="EX23" s="23"/>
      <c r="EY23" s="23"/>
      <c r="EZ23" s="23"/>
      <c r="FA23" s="23"/>
      <c r="FB23" s="23"/>
      <c r="FC23" s="23"/>
      <c r="FD23" s="23"/>
      <c r="FE23" s="23"/>
      <c r="FF23" s="23"/>
      <c r="FG23" s="23"/>
      <c r="FH23" s="23"/>
      <c r="FI23" s="23"/>
      <c r="FJ23" s="23"/>
      <c r="FK23" s="23"/>
      <c r="FL23" s="23"/>
      <c r="FM23" s="23"/>
      <c r="FN23" s="23"/>
      <c r="FO23" s="23"/>
      <c r="FP23" s="23"/>
      <c r="FQ23" s="23"/>
      <c r="FR23" s="23"/>
      <c r="FS23" s="23"/>
      <c r="FT23" s="23"/>
      <c r="FU23" s="23"/>
      <c r="FV23" s="23"/>
      <c r="FW23" s="23"/>
      <c r="FX23" s="23"/>
      <c r="FY23" s="23"/>
      <c r="FZ23" s="23"/>
      <c r="GA23" s="23"/>
      <c r="GB23" s="23"/>
      <c r="GC23" s="23"/>
      <c r="GD23" s="23"/>
      <c r="GE23" s="23"/>
      <c r="GF23" s="23"/>
      <c r="GG23" s="23"/>
      <c r="GH23" s="23"/>
      <c r="GI23" s="23"/>
      <c r="GJ23" s="23"/>
      <c r="GK23" s="23"/>
      <c r="GL23" s="23"/>
      <c r="GM23" s="23"/>
      <c r="GN23" s="23"/>
      <c r="GO23" s="23"/>
      <c r="GP23" s="23"/>
      <c r="GQ23" s="23"/>
      <c r="GR23" s="23"/>
      <c r="GS23" s="23"/>
      <c r="GT23" s="23"/>
      <c r="GU23" s="23"/>
      <c r="GV23" s="23"/>
      <c r="GW23" s="23"/>
      <c r="GX23" s="23"/>
      <c r="GY23" s="23"/>
      <c r="GZ23" s="23"/>
      <c r="HA23" s="23"/>
      <c r="HB23" s="23"/>
      <c r="HC23" s="23"/>
      <c r="HD23" s="23"/>
      <c r="HE23" s="23"/>
      <c r="HF23" s="23"/>
      <c r="HG23" s="23"/>
      <c r="HH23" s="23"/>
      <c r="HI23" s="23"/>
      <c r="HJ23" s="23"/>
      <c r="HK23" s="23"/>
      <c r="HL23" s="23"/>
      <c r="HM23" s="23"/>
      <c r="HN23" s="23"/>
      <c r="HO23" s="23"/>
      <c r="HP23" s="23"/>
      <c r="HQ23" s="23"/>
      <c r="HR23" s="23"/>
      <c r="HS23" s="23"/>
      <c r="HT23" s="23"/>
      <c r="HU23" s="23"/>
      <c r="HV23" s="23"/>
      <c r="HW23" s="23"/>
      <c r="HX23" s="23"/>
      <c r="HY23" s="23"/>
      <c r="HZ23" s="23"/>
      <c r="IA23" s="23"/>
      <c r="IB23" s="23"/>
      <c r="IC23" s="23"/>
      <c r="ID23" s="23"/>
      <c r="IE23" s="23"/>
      <c r="IF23" s="23"/>
      <c r="IG23" s="23"/>
      <c r="IH23" s="23"/>
      <c r="II23" s="23"/>
      <c r="IJ23" s="23"/>
      <c r="IK23" s="23"/>
      <c r="IL23" s="23"/>
      <c r="IM23" s="23"/>
      <c r="IN23" s="23"/>
      <c r="IO23" s="23"/>
      <c r="IP23" s="23"/>
      <c r="IQ23" s="23"/>
      <c r="IR23" s="23"/>
      <c r="IS23" s="23"/>
      <c r="IT23" s="23"/>
      <c r="IU23" s="23"/>
    </row>
    <row r="24" spans="1:255">
      <c r="A24" s="99" t="s">
        <v>268</v>
      </c>
      <c r="B24" s="63" t="s">
        <v>264</v>
      </c>
      <c r="C24" s="82">
        <v>0</v>
      </c>
      <c r="D24" s="71">
        <v>0</v>
      </c>
      <c r="E24" s="72">
        <v>0</v>
      </c>
      <c r="F24" s="85">
        <v>0</v>
      </c>
      <c r="G24" s="79">
        <v>27022230</v>
      </c>
      <c r="H24" s="72">
        <v>0</v>
      </c>
      <c r="I24" s="76">
        <v>0</v>
      </c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23"/>
      <c r="FI24" s="23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3"/>
      <c r="IC24" s="23"/>
      <c r="ID24" s="23"/>
      <c r="IE24" s="23"/>
      <c r="IF24" s="23"/>
      <c r="IG24" s="23"/>
      <c r="IH24" s="23"/>
      <c r="II24" s="23"/>
      <c r="IJ24" s="23"/>
      <c r="IK24" s="23"/>
      <c r="IL24" s="23"/>
      <c r="IM24" s="23"/>
      <c r="IN24" s="23"/>
      <c r="IO24" s="23"/>
      <c r="IP24" s="23"/>
      <c r="IQ24" s="23"/>
      <c r="IR24" s="23"/>
      <c r="IS24" s="23"/>
      <c r="IT24" s="23"/>
      <c r="IU24" s="23"/>
    </row>
    <row r="25" spans="1:255">
      <c r="A25" s="99"/>
      <c r="B25" s="63" t="s">
        <v>266</v>
      </c>
      <c r="C25" s="82">
        <v>5143390</v>
      </c>
      <c r="D25" s="71">
        <v>15426310</v>
      </c>
      <c r="E25" s="72">
        <v>7713160</v>
      </c>
      <c r="F25" s="85">
        <v>7713150</v>
      </c>
      <c r="G25" s="79">
        <v>82276210</v>
      </c>
      <c r="H25" s="72">
        <v>41139120</v>
      </c>
      <c r="I25" s="76">
        <v>41137090</v>
      </c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  <c r="IU25" s="23"/>
    </row>
    <row r="26" spans="1:255">
      <c r="A26" s="99"/>
      <c r="B26" s="63" t="s">
        <v>262</v>
      </c>
      <c r="C26" s="82">
        <v>5143390</v>
      </c>
      <c r="D26" s="71">
        <v>15426310</v>
      </c>
      <c r="E26" s="72">
        <v>7713160</v>
      </c>
      <c r="F26" s="85">
        <v>7713150</v>
      </c>
      <c r="G26" s="79">
        <v>109298440</v>
      </c>
      <c r="H26" s="72">
        <v>41139120</v>
      </c>
      <c r="I26" s="76">
        <v>41137090</v>
      </c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  <c r="IU26" s="23"/>
    </row>
    <row r="27" spans="1:255">
      <c r="A27" s="99" t="s">
        <v>272</v>
      </c>
      <c r="B27" s="63" t="s">
        <v>264</v>
      </c>
      <c r="C27" s="82">
        <v>0</v>
      </c>
      <c r="D27" s="71">
        <v>0</v>
      </c>
      <c r="E27" s="72">
        <v>0</v>
      </c>
      <c r="F27" s="85">
        <v>0</v>
      </c>
      <c r="G27" s="79">
        <v>8634500</v>
      </c>
      <c r="H27" s="72">
        <v>0</v>
      </c>
      <c r="I27" s="76">
        <v>0</v>
      </c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</row>
    <row r="28" spans="1:255">
      <c r="A28" s="99"/>
      <c r="B28" s="63" t="s">
        <v>266</v>
      </c>
      <c r="C28" s="82">
        <v>4611930</v>
      </c>
      <c r="D28" s="71">
        <v>13831530</v>
      </c>
      <c r="E28" s="72">
        <v>6915770</v>
      </c>
      <c r="F28" s="85">
        <v>6915760</v>
      </c>
      <c r="G28" s="79">
        <v>73771020</v>
      </c>
      <c r="H28" s="72">
        <v>36886600</v>
      </c>
      <c r="I28" s="76">
        <v>36884420</v>
      </c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</row>
    <row r="29" spans="1:255">
      <c r="A29" s="99"/>
      <c r="B29" s="63" t="s">
        <v>262</v>
      </c>
      <c r="C29" s="82">
        <v>4611930</v>
      </c>
      <c r="D29" s="71">
        <v>13831530</v>
      </c>
      <c r="E29" s="72">
        <v>6915770</v>
      </c>
      <c r="F29" s="85">
        <v>6915760</v>
      </c>
      <c r="G29" s="79">
        <v>82405520</v>
      </c>
      <c r="H29" s="72">
        <v>36886600</v>
      </c>
      <c r="I29" s="76">
        <v>36884420</v>
      </c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</row>
    <row r="30" spans="1:255">
      <c r="A30" s="99" t="s">
        <v>271</v>
      </c>
      <c r="B30" s="63" t="s">
        <v>264</v>
      </c>
      <c r="C30" s="82">
        <v>0</v>
      </c>
      <c r="D30" s="71">
        <v>0</v>
      </c>
      <c r="E30" s="72">
        <v>0</v>
      </c>
      <c r="F30" s="85">
        <v>0</v>
      </c>
      <c r="G30" s="79">
        <v>2169760</v>
      </c>
      <c r="H30" s="72">
        <v>0</v>
      </c>
      <c r="I30" s="76">
        <v>0</v>
      </c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</row>
    <row r="31" spans="1:255">
      <c r="A31" s="99"/>
      <c r="B31" s="63" t="s">
        <v>266</v>
      </c>
      <c r="C31" s="82">
        <v>801020</v>
      </c>
      <c r="D31" s="71">
        <v>2401820</v>
      </c>
      <c r="E31" s="72">
        <v>1200910</v>
      </c>
      <c r="F31" s="85">
        <v>1200910</v>
      </c>
      <c r="G31" s="79">
        <v>12810690</v>
      </c>
      <c r="H31" s="72">
        <v>6405650</v>
      </c>
      <c r="I31" s="76">
        <v>6405040</v>
      </c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</row>
    <row r="32" spans="1:255">
      <c r="A32" s="99"/>
      <c r="B32" s="63" t="s">
        <v>262</v>
      </c>
      <c r="C32" s="82">
        <v>801020</v>
      </c>
      <c r="D32" s="71">
        <v>2401820</v>
      </c>
      <c r="E32" s="72">
        <v>1200910</v>
      </c>
      <c r="F32" s="85">
        <v>1200910</v>
      </c>
      <c r="G32" s="79">
        <v>14980450</v>
      </c>
      <c r="H32" s="72">
        <v>6405650</v>
      </c>
      <c r="I32" s="76">
        <v>6405040</v>
      </c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</row>
    <row r="33" spans="1:255">
      <c r="A33" s="99" t="s">
        <v>280</v>
      </c>
      <c r="B33" s="63" t="s">
        <v>264</v>
      </c>
      <c r="C33" s="82">
        <v>0</v>
      </c>
      <c r="D33" s="71">
        <v>0</v>
      </c>
      <c r="E33" s="72">
        <v>0</v>
      </c>
      <c r="F33" s="85">
        <v>0</v>
      </c>
      <c r="G33" s="79">
        <v>18640</v>
      </c>
      <c r="H33" s="72">
        <v>0</v>
      </c>
      <c r="I33" s="76">
        <v>0</v>
      </c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</row>
    <row r="34" spans="1:255">
      <c r="A34" s="99"/>
      <c r="B34" s="63" t="s">
        <v>266</v>
      </c>
      <c r="C34" s="82">
        <v>0</v>
      </c>
      <c r="D34" s="71">
        <v>0</v>
      </c>
      <c r="E34" s="72">
        <v>0</v>
      </c>
      <c r="F34" s="85">
        <v>0</v>
      </c>
      <c r="G34" s="79">
        <v>0</v>
      </c>
      <c r="H34" s="72">
        <v>0</v>
      </c>
      <c r="I34" s="76">
        <v>0</v>
      </c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  <c r="IU34" s="23"/>
    </row>
    <row r="35" spans="1:255">
      <c r="A35" s="99"/>
      <c r="B35" s="63" t="s">
        <v>262</v>
      </c>
      <c r="C35" s="82">
        <v>0</v>
      </c>
      <c r="D35" s="71">
        <v>0</v>
      </c>
      <c r="E35" s="72">
        <v>0</v>
      </c>
      <c r="F35" s="85">
        <v>0</v>
      </c>
      <c r="G35" s="79">
        <v>18640</v>
      </c>
      <c r="H35" s="72">
        <v>0</v>
      </c>
      <c r="I35" s="76">
        <v>0</v>
      </c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  <c r="IU35" s="23"/>
    </row>
    <row r="36" spans="1:255">
      <c r="A36" s="99" t="s">
        <v>301</v>
      </c>
      <c r="B36" s="63" t="s">
        <v>264</v>
      </c>
      <c r="C36" s="82">
        <v>0</v>
      </c>
      <c r="D36" s="71">
        <v>0</v>
      </c>
      <c r="E36" s="72">
        <v>0</v>
      </c>
      <c r="F36" s="85">
        <v>0</v>
      </c>
      <c r="G36" s="79">
        <v>171105530</v>
      </c>
      <c r="H36" s="72">
        <v>0</v>
      </c>
      <c r="I36" s="76">
        <v>0</v>
      </c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  <c r="GH36" s="23"/>
      <c r="GI36" s="23"/>
      <c r="GJ36" s="23"/>
      <c r="GK36" s="23"/>
      <c r="GL36" s="23"/>
      <c r="GM36" s="23"/>
      <c r="GN36" s="23"/>
      <c r="GO36" s="23"/>
      <c r="GP36" s="23"/>
      <c r="GQ36" s="23"/>
      <c r="GR36" s="23"/>
      <c r="GS36" s="23"/>
      <c r="GT36" s="23"/>
      <c r="GU36" s="23"/>
      <c r="GV36" s="23"/>
      <c r="GW36" s="23"/>
      <c r="GX36" s="23"/>
      <c r="GY36" s="23"/>
      <c r="GZ36" s="23"/>
      <c r="HA36" s="23"/>
      <c r="HB36" s="23"/>
      <c r="HC36" s="23"/>
      <c r="HD36" s="23"/>
      <c r="HE36" s="23"/>
      <c r="HF36" s="23"/>
      <c r="HG36" s="23"/>
      <c r="HH36" s="23"/>
      <c r="HI36" s="23"/>
      <c r="HJ36" s="23"/>
      <c r="HK36" s="23"/>
      <c r="HL36" s="23"/>
      <c r="HM36" s="23"/>
      <c r="HN36" s="23"/>
      <c r="HO36" s="23"/>
      <c r="HP36" s="23"/>
      <c r="HQ36" s="23"/>
      <c r="HR36" s="23"/>
      <c r="HS36" s="23"/>
      <c r="HT36" s="23"/>
      <c r="HU36" s="23"/>
      <c r="HV36" s="23"/>
      <c r="HW36" s="23"/>
      <c r="HX36" s="23"/>
      <c r="HY36" s="23"/>
      <c r="HZ36" s="23"/>
      <c r="IA36" s="23"/>
      <c r="IB36" s="23"/>
      <c r="IC36" s="23"/>
      <c r="ID36" s="23"/>
      <c r="IE36" s="23"/>
      <c r="IF36" s="23"/>
      <c r="IG36" s="23"/>
      <c r="IH36" s="23"/>
      <c r="II36" s="23"/>
      <c r="IJ36" s="23"/>
      <c r="IK36" s="23"/>
      <c r="IL36" s="23"/>
      <c r="IM36" s="23"/>
      <c r="IN36" s="23"/>
      <c r="IO36" s="23"/>
      <c r="IP36" s="23"/>
      <c r="IQ36" s="23"/>
      <c r="IR36" s="23"/>
      <c r="IS36" s="23"/>
      <c r="IT36" s="23"/>
      <c r="IU36" s="23"/>
    </row>
    <row r="37" spans="1:255">
      <c r="A37" s="99"/>
      <c r="B37" s="63" t="s">
        <v>266</v>
      </c>
      <c r="C37" s="82">
        <v>88231220</v>
      </c>
      <c r="D37" s="71">
        <v>264635080</v>
      </c>
      <c r="E37" s="72">
        <v>132317570</v>
      </c>
      <c r="F37" s="85">
        <v>132317510</v>
      </c>
      <c r="G37" s="79">
        <v>1411428010</v>
      </c>
      <c r="H37" s="72">
        <v>705729530</v>
      </c>
      <c r="I37" s="76">
        <v>705698480</v>
      </c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  <c r="EY37" s="23"/>
      <c r="EZ37" s="23"/>
      <c r="FA37" s="23"/>
      <c r="FB37" s="23"/>
      <c r="FC37" s="23"/>
      <c r="FD37" s="23"/>
      <c r="FE37" s="23"/>
      <c r="FF37" s="23"/>
      <c r="FG37" s="23"/>
      <c r="FH37" s="23"/>
      <c r="FI37" s="23"/>
      <c r="FJ37" s="23"/>
      <c r="FK37" s="23"/>
      <c r="FL37" s="23"/>
      <c r="FM37" s="23"/>
      <c r="FN37" s="23"/>
      <c r="FO37" s="23"/>
      <c r="FP37" s="23"/>
      <c r="FQ37" s="23"/>
      <c r="FR37" s="23"/>
      <c r="FS37" s="23"/>
      <c r="FT37" s="23"/>
      <c r="FU37" s="23"/>
      <c r="FV37" s="23"/>
      <c r="FW37" s="23"/>
      <c r="FX37" s="23"/>
      <c r="FY37" s="23"/>
      <c r="FZ37" s="23"/>
      <c r="GA37" s="23"/>
      <c r="GB37" s="23"/>
      <c r="GC37" s="23"/>
      <c r="GD37" s="23"/>
      <c r="GE37" s="23"/>
      <c r="GF37" s="23"/>
      <c r="GG37" s="23"/>
      <c r="GH37" s="23"/>
      <c r="GI37" s="23"/>
      <c r="GJ37" s="23"/>
      <c r="GK37" s="23"/>
      <c r="GL37" s="23"/>
      <c r="GM37" s="23"/>
      <c r="GN37" s="23"/>
      <c r="GO37" s="23"/>
      <c r="GP37" s="23"/>
      <c r="GQ37" s="23"/>
      <c r="GR37" s="23"/>
      <c r="GS37" s="23"/>
      <c r="GT37" s="23"/>
      <c r="GU37" s="23"/>
      <c r="GV37" s="23"/>
      <c r="GW37" s="23"/>
      <c r="GX37" s="23"/>
      <c r="GY37" s="23"/>
      <c r="GZ37" s="23"/>
      <c r="HA37" s="23"/>
      <c r="HB37" s="23"/>
      <c r="HC37" s="23"/>
      <c r="HD37" s="23"/>
      <c r="HE37" s="23"/>
      <c r="HF37" s="23"/>
      <c r="HG37" s="23"/>
      <c r="HH37" s="23"/>
      <c r="HI37" s="23"/>
      <c r="HJ37" s="23"/>
      <c r="HK37" s="23"/>
      <c r="HL37" s="23"/>
      <c r="HM37" s="23"/>
      <c r="HN37" s="23"/>
      <c r="HO37" s="23"/>
      <c r="HP37" s="23"/>
      <c r="HQ37" s="23"/>
      <c r="HR37" s="23"/>
      <c r="HS37" s="23"/>
      <c r="HT37" s="23"/>
      <c r="HU37" s="23"/>
      <c r="HV37" s="23"/>
      <c r="HW37" s="23"/>
      <c r="HX37" s="23"/>
      <c r="HY37" s="23"/>
      <c r="HZ37" s="23"/>
      <c r="IA37" s="23"/>
      <c r="IB37" s="23"/>
      <c r="IC37" s="23"/>
      <c r="ID37" s="23"/>
      <c r="IE37" s="23"/>
      <c r="IF37" s="23"/>
      <c r="IG37" s="23"/>
      <c r="IH37" s="23"/>
      <c r="II37" s="23"/>
      <c r="IJ37" s="23"/>
      <c r="IK37" s="23"/>
      <c r="IL37" s="23"/>
      <c r="IM37" s="23"/>
      <c r="IN37" s="23"/>
      <c r="IO37" s="23"/>
      <c r="IP37" s="23"/>
      <c r="IQ37" s="23"/>
      <c r="IR37" s="23"/>
      <c r="IS37" s="23"/>
      <c r="IT37" s="23"/>
      <c r="IU37" s="23"/>
    </row>
    <row r="38" spans="1:255" ht="14.25" thickBot="1">
      <c r="A38" s="112"/>
      <c r="B38" s="64" t="s">
        <v>265</v>
      </c>
      <c r="C38" s="83">
        <v>88231220</v>
      </c>
      <c r="D38" s="73">
        <v>264635080</v>
      </c>
      <c r="E38" s="74">
        <v>132317570</v>
      </c>
      <c r="F38" s="86">
        <v>132317510</v>
      </c>
      <c r="G38" s="80">
        <v>1582533540</v>
      </c>
      <c r="H38" s="74">
        <v>705729530</v>
      </c>
      <c r="I38" s="77">
        <v>705698480</v>
      </c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3"/>
      <c r="EY38" s="23"/>
      <c r="EZ38" s="23"/>
      <c r="FA38" s="23"/>
      <c r="FB38" s="23"/>
      <c r="FC38" s="23"/>
      <c r="FD38" s="23"/>
      <c r="FE38" s="23"/>
      <c r="FF38" s="23"/>
      <c r="FG38" s="23"/>
      <c r="FH38" s="23"/>
      <c r="FI38" s="23"/>
      <c r="FJ38" s="23"/>
      <c r="FK38" s="23"/>
      <c r="FL38" s="23"/>
      <c r="FM38" s="23"/>
      <c r="FN38" s="23"/>
      <c r="FO38" s="23"/>
      <c r="FP38" s="23"/>
      <c r="FQ38" s="23"/>
      <c r="FR38" s="23"/>
      <c r="FS38" s="23"/>
      <c r="FT38" s="23"/>
      <c r="FU38" s="23"/>
      <c r="FV38" s="23"/>
      <c r="FW38" s="23"/>
      <c r="FX38" s="23"/>
      <c r="FY38" s="23"/>
      <c r="FZ38" s="23"/>
      <c r="GA38" s="23"/>
      <c r="GB38" s="23"/>
      <c r="GC38" s="23"/>
      <c r="GD38" s="23"/>
      <c r="GE38" s="23"/>
      <c r="GF38" s="23"/>
      <c r="GG38" s="23"/>
      <c r="GH38" s="23"/>
      <c r="GI38" s="23"/>
      <c r="GJ38" s="23"/>
      <c r="GK38" s="23"/>
      <c r="GL38" s="23"/>
      <c r="GM38" s="23"/>
      <c r="GN38" s="23"/>
      <c r="GO38" s="23"/>
      <c r="GP38" s="23"/>
      <c r="GQ38" s="23"/>
      <c r="GR38" s="23"/>
      <c r="GS38" s="23"/>
      <c r="GT38" s="23"/>
      <c r="GU38" s="23"/>
      <c r="GV38" s="23"/>
      <c r="GW38" s="23"/>
      <c r="GX38" s="23"/>
      <c r="GY38" s="23"/>
      <c r="GZ38" s="23"/>
      <c r="HA38" s="23"/>
      <c r="HB38" s="23"/>
      <c r="HC38" s="23"/>
      <c r="HD38" s="23"/>
      <c r="HE38" s="23"/>
      <c r="HF38" s="23"/>
      <c r="HG38" s="23"/>
      <c r="HH38" s="23"/>
      <c r="HI38" s="23"/>
      <c r="HJ38" s="23"/>
      <c r="HK38" s="23"/>
      <c r="HL38" s="23"/>
      <c r="HM38" s="23"/>
      <c r="HN38" s="23"/>
      <c r="HO38" s="23"/>
      <c r="HP38" s="23"/>
      <c r="HQ38" s="23"/>
      <c r="HR38" s="23"/>
      <c r="HS38" s="23"/>
      <c r="HT38" s="23"/>
      <c r="HU38" s="23"/>
      <c r="HV38" s="23"/>
      <c r="HW38" s="23"/>
      <c r="HX38" s="23"/>
      <c r="HY38" s="23"/>
      <c r="HZ38" s="23"/>
      <c r="IA38" s="23"/>
      <c r="IB38" s="23"/>
      <c r="IC38" s="23"/>
      <c r="ID38" s="23"/>
      <c r="IE38" s="23"/>
      <c r="IF38" s="23"/>
      <c r="IG38" s="23"/>
      <c r="IH38" s="23"/>
      <c r="II38" s="23"/>
      <c r="IJ38" s="23"/>
      <c r="IK38" s="23"/>
      <c r="IL38" s="23"/>
      <c r="IM38" s="23"/>
      <c r="IN38" s="23"/>
      <c r="IO38" s="23"/>
      <c r="IP38" s="23"/>
      <c r="IQ38" s="23"/>
      <c r="IR38" s="23"/>
      <c r="IS38" s="23"/>
      <c r="IT38" s="23"/>
      <c r="IU38" s="23"/>
    </row>
  </sheetData>
  <mergeCells count="16">
    <mergeCell ref="A30:A32"/>
    <mergeCell ref="A33:A35"/>
    <mergeCell ref="A36:A38"/>
    <mergeCell ref="A12:A14"/>
    <mergeCell ref="A15:A17"/>
    <mergeCell ref="A18:A20"/>
    <mergeCell ref="A21:A23"/>
    <mergeCell ref="A24:A26"/>
    <mergeCell ref="A27:A29"/>
    <mergeCell ref="A9:A11"/>
    <mergeCell ref="A2:I2"/>
    <mergeCell ref="B4:B5"/>
    <mergeCell ref="D4:F4"/>
    <mergeCell ref="G4:I4"/>
    <mergeCell ref="A6:A8"/>
    <mergeCell ref="A4:A5"/>
  </mergeCells>
  <phoneticPr fontId="5" type="noConversion"/>
  <printOptions horizontalCentered="1"/>
  <pageMargins left="0.70866141732283472" right="0.70866141732283472" top="0.35433070866141736" bottom="0.35433070866141736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6"/>
  <sheetViews>
    <sheetView zoomScale="90" zoomScaleNormal="90" workbookViewId="0">
      <pane xSplit="1" ySplit="4" topLeftCell="B5" activePane="bottomRight" state="frozen"/>
      <selection activeCell="B17" sqref="B17"/>
      <selection pane="topRight" activeCell="B17" sqref="B17"/>
      <selection pane="bottomLeft" activeCell="B17" sqref="B17"/>
      <selection pane="bottomRight" activeCell="H10" sqref="H10"/>
    </sheetView>
  </sheetViews>
  <sheetFormatPr defaultColWidth="8.88671875" defaultRowHeight="13.5"/>
  <cols>
    <col min="1" max="1" width="11.77734375" style="1" customWidth="1"/>
    <col min="2" max="2" width="16.21875" style="4" customWidth="1"/>
    <col min="3" max="3" width="16.88671875" style="1" customWidth="1"/>
    <col min="4" max="4" width="14.21875" style="1" customWidth="1"/>
    <col min="5" max="5" width="18" style="4" customWidth="1"/>
    <col min="6" max="16384" width="8.88671875" style="1"/>
  </cols>
  <sheetData>
    <row r="1" spans="1:5" ht="43.5" customHeight="1">
      <c r="A1" s="113" t="s">
        <v>298</v>
      </c>
      <c r="B1" s="113"/>
      <c r="C1" s="113"/>
      <c r="D1" s="113"/>
      <c r="E1" s="113"/>
    </row>
    <row r="2" spans="1:5" ht="18.75" customHeight="1" thickBot="1">
      <c r="A2" s="7"/>
      <c r="B2" s="3"/>
      <c r="C2" s="2"/>
      <c r="D2" s="2"/>
      <c r="E2" s="8"/>
    </row>
    <row r="3" spans="1:5" ht="30.75" customHeight="1" thickTop="1">
      <c r="A3" s="114" t="s">
        <v>302</v>
      </c>
      <c r="B3" s="116" t="s">
        <v>288</v>
      </c>
      <c r="C3" s="117"/>
      <c r="D3" s="117"/>
      <c r="E3" s="118" t="s">
        <v>289</v>
      </c>
    </row>
    <row r="4" spans="1:5" ht="34.5" customHeight="1">
      <c r="A4" s="115"/>
      <c r="B4" s="50" t="s">
        <v>290</v>
      </c>
      <c r="C4" s="50" t="s">
        <v>291</v>
      </c>
      <c r="D4" s="51" t="s">
        <v>292</v>
      </c>
      <c r="E4" s="119"/>
    </row>
    <row r="5" spans="1:5" ht="21.75" customHeight="1">
      <c r="A5" s="18" t="s">
        <v>0</v>
      </c>
      <c r="B5" s="19">
        <v>4988840</v>
      </c>
      <c r="C5" s="19">
        <v>4988940</v>
      </c>
      <c r="D5" s="47">
        <f>SUM(B5:C5)</f>
        <v>9977780</v>
      </c>
      <c r="E5" s="49">
        <v>4989</v>
      </c>
    </row>
    <row r="6" spans="1:5" ht="21.75" customHeight="1">
      <c r="A6" s="18" t="s">
        <v>1</v>
      </c>
      <c r="B6" s="19">
        <v>5619970</v>
      </c>
      <c r="C6" s="19">
        <v>5620190</v>
      </c>
      <c r="D6" s="47">
        <f t="shared" ref="D6:D28" si="0">SUM(B6:C6)</f>
        <v>11240160</v>
      </c>
      <c r="E6" s="49">
        <v>5620</v>
      </c>
    </row>
    <row r="7" spans="1:5" ht="21.75" customHeight="1">
      <c r="A7" s="18" t="s">
        <v>284</v>
      </c>
      <c r="B7" s="19">
        <v>5683910</v>
      </c>
      <c r="C7" s="19">
        <v>5684110</v>
      </c>
      <c r="D7" s="47">
        <f t="shared" si="0"/>
        <v>11368020</v>
      </c>
      <c r="E7" s="49">
        <v>5684</v>
      </c>
    </row>
    <row r="8" spans="1:5" ht="21.75" customHeight="1">
      <c r="A8" s="18" t="s">
        <v>23</v>
      </c>
      <c r="B8" s="19">
        <v>2524830</v>
      </c>
      <c r="C8" s="19">
        <v>2524970</v>
      </c>
      <c r="D8" s="47">
        <f t="shared" si="0"/>
        <v>5049800</v>
      </c>
      <c r="E8" s="49">
        <v>2525</v>
      </c>
    </row>
    <row r="9" spans="1:5" ht="21.75" customHeight="1">
      <c r="A9" s="18" t="s">
        <v>3</v>
      </c>
      <c r="B9" s="19">
        <v>6220250</v>
      </c>
      <c r="C9" s="19">
        <v>6220460</v>
      </c>
      <c r="D9" s="47">
        <f t="shared" si="0"/>
        <v>12440710</v>
      </c>
      <c r="E9" s="49">
        <v>6221</v>
      </c>
    </row>
    <row r="10" spans="1:5" ht="21.75" customHeight="1">
      <c r="A10" s="18" t="s">
        <v>285</v>
      </c>
      <c r="B10" s="19">
        <v>4801230</v>
      </c>
      <c r="C10" s="19">
        <v>4801370</v>
      </c>
      <c r="D10" s="47">
        <f t="shared" si="0"/>
        <v>9602600</v>
      </c>
      <c r="E10" s="49">
        <v>4801</v>
      </c>
    </row>
    <row r="11" spans="1:5" ht="21.75" customHeight="1">
      <c r="A11" s="18" t="s">
        <v>5</v>
      </c>
      <c r="B11" s="19">
        <v>3898180</v>
      </c>
      <c r="C11" s="19">
        <v>3898320</v>
      </c>
      <c r="D11" s="47">
        <f t="shared" si="0"/>
        <v>7796500</v>
      </c>
      <c r="E11" s="49">
        <v>3898</v>
      </c>
    </row>
    <row r="12" spans="1:5" ht="21.75" customHeight="1">
      <c r="A12" s="18" t="s">
        <v>6</v>
      </c>
      <c r="B12" s="19">
        <v>3448780</v>
      </c>
      <c r="C12" s="19">
        <v>3448890</v>
      </c>
      <c r="D12" s="47">
        <f t="shared" si="0"/>
        <v>6897670</v>
      </c>
      <c r="E12" s="49">
        <v>3449</v>
      </c>
    </row>
    <row r="13" spans="1:5" ht="21.75" customHeight="1">
      <c r="A13" s="18" t="s">
        <v>7</v>
      </c>
      <c r="B13" s="19">
        <v>8131330</v>
      </c>
      <c r="C13" s="19">
        <v>8131570</v>
      </c>
      <c r="D13" s="47">
        <f t="shared" si="0"/>
        <v>16262900</v>
      </c>
      <c r="E13" s="49">
        <v>8132</v>
      </c>
    </row>
    <row r="14" spans="1:5" ht="21.75" customHeight="1">
      <c r="A14" s="18" t="s">
        <v>8</v>
      </c>
      <c r="B14" s="19">
        <v>3785180</v>
      </c>
      <c r="C14" s="19">
        <v>3785310</v>
      </c>
      <c r="D14" s="47">
        <f t="shared" si="0"/>
        <v>7570490</v>
      </c>
      <c r="E14" s="49">
        <v>3785</v>
      </c>
    </row>
    <row r="15" spans="1:5" ht="21.75" customHeight="1">
      <c r="A15" s="18" t="s">
        <v>286</v>
      </c>
      <c r="B15" s="19">
        <v>6615710</v>
      </c>
      <c r="C15" s="19">
        <v>6615970</v>
      </c>
      <c r="D15" s="47">
        <f t="shared" si="0"/>
        <v>13231680</v>
      </c>
      <c r="E15" s="49">
        <v>6616</v>
      </c>
    </row>
    <row r="16" spans="1:5" ht="21.75" customHeight="1">
      <c r="A16" s="18" t="s">
        <v>10</v>
      </c>
      <c r="B16" s="19">
        <v>8240370</v>
      </c>
      <c r="C16" s="19">
        <v>8240650</v>
      </c>
      <c r="D16" s="47">
        <f t="shared" si="0"/>
        <v>16481020</v>
      </c>
      <c r="E16" s="49">
        <v>8241</v>
      </c>
    </row>
    <row r="17" spans="1:5" ht="21.75" customHeight="1">
      <c r="A17" s="18" t="s">
        <v>11</v>
      </c>
      <c r="B17" s="19">
        <v>4117560</v>
      </c>
      <c r="C17" s="19">
        <v>4117670</v>
      </c>
      <c r="D17" s="47">
        <f t="shared" si="0"/>
        <v>8235230</v>
      </c>
      <c r="E17" s="49">
        <v>4117</v>
      </c>
    </row>
    <row r="18" spans="1:5" ht="21.75" customHeight="1">
      <c r="A18" s="18" t="s">
        <v>12</v>
      </c>
      <c r="B18" s="19">
        <v>4030440</v>
      </c>
      <c r="C18" s="19">
        <v>4030570</v>
      </c>
      <c r="D18" s="47">
        <f t="shared" si="0"/>
        <v>8061010</v>
      </c>
      <c r="E18" s="49">
        <v>4031</v>
      </c>
    </row>
    <row r="19" spans="1:5" ht="21.75" customHeight="1">
      <c r="A19" s="18" t="s">
        <v>13</v>
      </c>
      <c r="B19" s="19">
        <v>2471170</v>
      </c>
      <c r="C19" s="19">
        <v>2471280</v>
      </c>
      <c r="D19" s="47">
        <f t="shared" si="0"/>
        <v>4942450</v>
      </c>
      <c r="E19" s="49">
        <v>2471</v>
      </c>
    </row>
    <row r="20" spans="1:5" ht="21.75" customHeight="1">
      <c r="A20" s="18" t="s">
        <v>14</v>
      </c>
      <c r="B20" s="19">
        <v>6705530</v>
      </c>
      <c r="C20" s="19">
        <v>6705770</v>
      </c>
      <c r="D20" s="47">
        <f t="shared" si="0"/>
        <v>13411300</v>
      </c>
      <c r="E20" s="49">
        <v>6706</v>
      </c>
    </row>
    <row r="21" spans="1:5" ht="21.75" customHeight="1">
      <c r="A21" s="18" t="s">
        <v>15</v>
      </c>
      <c r="B21" s="19">
        <v>5034380</v>
      </c>
      <c r="C21" s="19">
        <v>5034540</v>
      </c>
      <c r="D21" s="47">
        <f t="shared" si="0"/>
        <v>10068920</v>
      </c>
      <c r="E21" s="49">
        <v>5034</v>
      </c>
    </row>
    <row r="22" spans="1:5" ht="21.75" customHeight="1">
      <c r="A22" s="18" t="s">
        <v>16</v>
      </c>
      <c r="B22" s="19">
        <v>4175590</v>
      </c>
      <c r="C22" s="19">
        <v>4175710</v>
      </c>
      <c r="D22" s="47">
        <f t="shared" si="0"/>
        <v>8351300</v>
      </c>
      <c r="E22" s="49">
        <v>4176</v>
      </c>
    </row>
    <row r="23" spans="1:5" ht="21.75" customHeight="1">
      <c r="A23" s="18" t="s">
        <v>17</v>
      </c>
      <c r="B23" s="19">
        <v>3344330</v>
      </c>
      <c r="C23" s="19">
        <v>3344390</v>
      </c>
      <c r="D23" s="47">
        <f t="shared" si="0"/>
        <v>6688720</v>
      </c>
      <c r="E23" s="49">
        <v>3344</v>
      </c>
    </row>
    <row r="24" spans="1:5" ht="21.75" customHeight="1">
      <c r="A24" s="18" t="s">
        <v>287</v>
      </c>
      <c r="B24" s="19">
        <v>3078360</v>
      </c>
      <c r="C24" s="19">
        <v>3078560</v>
      </c>
      <c r="D24" s="47">
        <f t="shared" si="0"/>
        <v>6156920</v>
      </c>
      <c r="E24" s="49">
        <v>3079</v>
      </c>
    </row>
    <row r="25" spans="1:5" ht="21.75" customHeight="1">
      <c r="A25" s="18" t="s">
        <v>19</v>
      </c>
      <c r="B25" s="19">
        <v>5384040</v>
      </c>
      <c r="C25" s="19">
        <v>5384190</v>
      </c>
      <c r="D25" s="47">
        <f t="shared" si="0"/>
        <v>10768230</v>
      </c>
      <c r="E25" s="49">
        <v>5384</v>
      </c>
    </row>
    <row r="26" spans="1:5" ht="21.75" customHeight="1">
      <c r="A26" s="18" t="s">
        <v>20</v>
      </c>
      <c r="B26" s="19">
        <v>7226410</v>
      </c>
      <c r="C26" s="19">
        <v>7226700</v>
      </c>
      <c r="D26" s="47">
        <f t="shared" si="0"/>
        <v>14453110</v>
      </c>
      <c r="E26" s="49">
        <v>7227</v>
      </c>
    </row>
    <row r="27" spans="1:5" ht="21.75" customHeight="1">
      <c r="A27" s="18" t="s">
        <v>21</v>
      </c>
      <c r="B27" s="19">
        <v>4276910</v>
      </c>
      <c r="C27" s="19">
        <v>4276990</v>
      </c>
      <c r="D27" s="47">
        <f t="shared" si="0"/>
        <v>8553900</v>
      </c>
      <c r="E27" s="49">
        <v>4277</v>
      </c>
    </row>
    <row r="28" spans="1:5" ht="21.75" customHeight="1">
      <c r="A28" s="18" t="s">
        <v>22</v>
      </c>
      <c r="B28" s="19">
        <v>23990</v>
      </c>
      <c r="C28" s="19">
        <v>23990</v>
      </c>
      <c r="D28" s="47">
        <f t="shared" si="0"/>
        <v>47980</v>
      </c>
      <c r="E28" s="49">
        <v>24</v>
      </c>
    </row>
    <row r="29" spans="1:5" s="9" customFormat="1" ht="21.75" customHeight="1" thickBot="1">
      <c r="A29" s="20" t="s">
        <v>261</v>
      </c>
      <c r="B29" s="21">
        <f>SUM(B5:B28)</f>
        <v>113827290</v>
      </c>
      <c r="C29" s="21">
        <f t="shared" ref="C29:D29" si="1">SUM(C5:C28)</f>
        <v>113831110</v>
      </c>
      <c r="D29" s="48">
        <f t="shared" si="1"/>
        <v>227658400</v>
      </c>
      <c r="E29" s="22">
        <f>SUM(E5:E28)</f>
        <v>113831</v>
      </c>
    </row>
    <row r="30" spans="1:5" ht="14.25" thickTop="1"/>
    <row r="36" spans="2:4">
      <c r="B36" s="33"/>
      <c r="C36" s="33"/>
      <c r="D36" s="33"/>
    </row>
  </sheetData>
  <mergeCells count="4">
    <mergeCell ref="A1:E1"/>
    <mergeCell ref="A3:A4"/>
    <mergeCell ref="B3:D3"/>
    <mergeCell ref="E3:E4"/>
  </mergeCells>
  <phoneticPr fontId="5" type="noConversion"/>
  <printOptions horizontalCentered="1"/>
  <pageMargins left="0.46" right="0.51181102362204722" top="0.91" bottom="0.55118110236220474" header="0.39370078740157483" footer="0.27559055118110237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59"/>
  <sheetViews>
    <sheetView zoomScale="90" zoomScaleNormal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K9" sqref="K9"/>
    </sheetView>
  </sheetViews>
  <sheetFormatPr defaultColWidth="8.88671875" defaultRowHeight="13.5"/>
  <cols>
    <col min="1" max="1" width="9.88671875" style="1" customWidth="1"/>
    <col min="2" max="2" width="16.6640625" style="1" customWidth="1"/>
    <col min="3" max="3" width="14.21875" style="1" customWidth="1"/>
    <col min="4" max="4" width="10.77734375" style="1" bestFit="1" customWidth="1"/>
    <col min="5" max="5" width="13.21875" style="1" customWidth="1"/>
    <col min="6" max="6" width="12.6640625" style="1" bestFit="1" customWidth="1"/>
    <col min="7" max="7" width="11.21875" style="1" bestFit="1" customWidth="1"/>
    <col min="8" max="8" width="16.77734375" style="4" bestFit="1" customWidth="1"/>
    <col min="9" max="9" width="16.88671875" style="6" customWidth="1"/>
    <col min="10" max="16384" width="8.88671875" style="1"/>
  </cols>
  <sheetData>
    <row r="1" spans="1:9" ht="24.75" customHeight="1">
      <c r="A1" s="120" t="s">
        <v>299</v>
      </c>
      <c r="B1" s="120"/>
      <c r="C1" s="120"/>
      <c r="D1" s="120"/>
      <c r="E1" s="120"/>
      <c r="F1" s="120"/>
      <c r="G1" s="120"/>
      <c r="H1" s="120"/>
      <c r="I1" s="120"/>
    </row>
    <row r="2" spans="1:9" ht="17.25" customHeight="1" thickBot="1">
      <c r="A2" s="11"/>
      <c r="B2" s="11"/>
      <c r="C2" s="12"/>
      <c r="D2" s="13"/>
      <c r="E2" s="14"/>
      <c r="F2" s="14"/>
      <c r="G2" s="14"/>
      <c r="H2" s="15"/>
      <c r="I2" s="16" t="s">
        <v>303</v>
      </c>
    </row>
    <row r="3" spans="1:9" s="5" customFormat="1" ht="13.5" customHeight="1" thickBot="1">
      <c r="A3" s="121" t="s">
        <v>221</v>
      </c>
      <c r="B3" s="124" t="s">
        <v>222</v>
      </c>
      <c r="C3" s="127" t="s">
        <v>300</v>
      </c>
      <c r="D3" s="124" t="s">
        <v>223</v>
      </c>
      <c r="E3" s="124"/>
      <c r="F3" s="124"/>
      <c r="G3" s="124"/>
      <c r="H3" s="130"/>
      <c r="I3" s="34" t="s">
        <v>224</v>
      </c>
    </row>
    <row r="4" spans="1:9" s="5" customFormat="1" ht="15.75" customHeight="1" thickTop="1">
      <c r="A4" s="122"/>
      <c r="B4" s="125"/>
      <c r="C4" s="128"/>
      <c r="D4" s="131" t="s">
        <v>257</v>
      </c>
      <c r="E4" s="133" t="s">
        <v>258</v>
      </c>
      <c r="F4" s="133"/>
      <c r="G4" s="134" t="s">
        <v>225</v>
      </c>
      <c r="H4" s="17" t="s">
        <v>226</v>
      </c>
      <c r="I4" s="35" t="s">
        <v>296</v>
      </c>
    </row>
    <row r="5" spans="1:9" s="5" customFormat="1" ht="15" customHeight="1">
      <c r="A5" s="123"/>
      <c r="B5" s="126"/>
      <c r="C5" s="129"/>
      <c r="D5" s="132"/>
      <c r="E5" s="38" t="s">
        <v>259</v>
      </c>
      <c r="F5" s="38" t="s">
        <v>260</v>
      </c>
      <c r="G5" s="135"/>
      <c r="H5" s="39" t="s">
        <v>227</v>
      </c>
      <c r="I5" s="36" t="s">
        <v>228</v>
      </c>
    </row>
    <row r="6" spans="1:9" s="5" customFormat="1">
      <c r="A6" s="53" t="s">
        <v>229</v>
      </c>
      <c r="B6" s="11" t="s">
        <v>0</v>
      </c>
      <c r="C6" s="33">
        <v>5561380</v>
      </c>
      <c r="D6" s="33">
        <v>2780690</v>
      </c>
      <c r="E6" s="14">
        <f>D6*10%</f>
        <v>278069</v>
      </c>
      <c r="F6" s="14">
        <f>E15</f>
        <v>498894</v>
      </c>
      <c r="G6" s="14">
        <f t="shared" ref="G6:G14" si="0">D6-E6+F6</f>
        <v>3001515</v>
      </c>
      <c r="H6" s="60">
        <f>ROUND(G6/1000,0)</f>
        <v>3002</v>
      </c>
      <c r="I6" s="95">
        <v>3001490</v>
      </c>
    </row>
    <row r="7" spans="1:9" s="5" customFormat="1">
      <c r="A7" s="53" t="s">
        <v>230</v>
      </c>
      <c r="B7" s="11" t="s">
        <v>24</v>
      </c>
      <c r="C7" s="33">
        <v>403680</v>
      </c>
      <c r="D7" s="33">
        <v>201850</v>
      </c>
      <c r="E7" s="14">
        <f t="shared" ref="E7:E14" si="1">D7*10%</f>
        <v>20185</v>
      </c>
      <c r="F7" s="14"/>
      <c r="G7" s="14">
        <f t="shared" si="0"/>
        <v>181665</v>
      </c>
      <c r="H7" s="60">
        <f t="shared" ref="H7:H14" si="2">ROUND(G7/1000,0)</f>
        <v>182</v>
      </c>
      <c r="I7" s="95">
        <v>181650</v>
      </c>
    </row>
    <row r="8" spans="1:9" s="5" customFormat="1">
      <c r="A8" s="53" t="s">
        <v>0</v>
      </c>
      <c r="B8" s="11" t="s">
        <v>25</v>
      </c>
      <c r="C8" s="33">
        <v>694400</v>
      </c>
      <c r="D8" s="33">
        <v>347200</v>
      </c>
      <c r="E8" s="14">
        <f t="shared" si="1"/>
        <v>34720</v>
      </c>
      <c r="F8" s="14"/>
      <c r="G8" s="14">
        <f t="shared" si="0"/>
        <v>312480</v>
      </c>
      <c r="H8" s="60">
        <f t="shared" si="2"/>
        <v>312</v>
      </c>
      <c r="I8" s="95">
        <v>312480</v>
      </c>
    </row>
    <row r="9" spans="1:9" s="5" customFormat="1">
      <c r="A9" s="53" t="s">
        <v>0</v>
      </c>
      <c r="B9" s="11" t="s">
        <v>26</v>
      </c>
      <c r="C9" s="33">
        <v>335610</v>
      </c>
      <c r="D9" s="33">
        <v>167810</v>
      </c>
      <c r="E9" s="14">
        <f t="shared" si="1"/>
        <v>16781</v>
      </c>
      <c r="F9" s="14"/>
      <c r="G9" s="14">
        <f t="shared" si="0"/>
        <v>151029</v>
      </c>
      <c r="H9" s="60">
        <f t="shared" si="2"/>
        <v>151</v>
      </c>
      <c r="I9" s="95">
        <v>151020</v>
      </c>
    </row>
    <row r="10" spans="1:9" s="5" customFormat="1">
      <c r="A10" s="53" t="s">
        <v>0</v>
      </c>
      <c r="B10" s="11" t="s">
        <v>27</v>
      </c>
      <c r="C10" s="33">
        <v>1079920</v>
      </c>
      <c r="D10" s="33">
        <v>539970</v>
      </c>
      <c r="E10" s="14">
        <f t="shared" si="1"/>
        <v>53997</v>
      </c>
      <c r="F10" s="14"/>
      <c r="G10" s="14">
        <f t="shared" si="0"/>
        <v>485973</v>
      </c>
      <c r="H10" s="60">
        <f t="shared" si="2"/>
        <v>486</v>
      </c>
      <c r="I10" s="95">
        <v>485960</v>
      </c>
    </row>
    <row r="11" spans="1:9" s="5" customFormat="1">
      <c r="A11" s="53" t="s">
        <v>0</v>
      </c>
      <c r="B11" s="11" t="s">
        <v>28</v>
      </c>
      <c r="C11" s="33">
        <v>454600</v>
      </c>
      <c r="D11" s="33">
        <v>227300</v>
      </c>
      <c r="E11" s="14">
        <f t="shared" si="1"/>
        <v>22730</v>
      </c>
      <c r="F11" s="14"/>
      <c r="G11" s="14">
        <f t="shared" si="0"/>
        <v>204570</v>
      </c>
      <c r="H11" s="60">
        <v>204</v>
      </c>
      <c r="I11" s="95">
        <v>204570</v>
      </c>
    </row>
    <row r="12" spans="1:9" s="5" customFormat="1">
      <c r="A12" s="53" t="s">
        <v>0</v>
      </c>
      <c r="B12" s="11" t="s">
        <v>29</v>
      </c>
      <c r="C12" s="33">
        <v>639690</v>
      </c>
      <c r="D12" s="33">
        <v>319850</v>
      </c>
      <c r="E12" s="14">
        <f t="shared" si="1"/>
        <v>31985</v>
      </c>
      <c r="F12" s="14"/>
      <c r="G12" s="14">
        <f t="shared" si="0"/>
        <v>287865</v>
      </c>
      <c r="H12" s="60">
        <f t="shared" si="2"/>
        <v>288</v>
      </c>
      <c r="I12" s="95">
        <v>287860</v>
      </c>
    </row>
    <row r="13" spans="1:9" s="5" customFormat="1">
      <c r="A13" s="53" t="s">
        <v>0</v>
      </c>
      <c r="B13" s="11" t="s">
        <v>30</v>
      </c>
      <c r="C13" s="33">
        <v>404840</v>
      </c>
      <c r="D13" s="33">
        <v>202430</v>
      </c>
      <c r="E13" s="14">
        <f t="shared" si="1"/>
        <v>20243</v>
      </c>
      <c r="F13" s="14"/>
      <c r="G13" s="14">
        <f t="shared" si="0"/>
        <v>182187</v>
      </c>
      <c r="H13" s="60">
        <f t="shared" si="2"/>
        <v>182</v>
      </c>
      <c r="I13" s="95">
        <v>182170</v>
      </c>
    </row>
    <row r="14" spans="1:9" s="5" customFormat="1">
      <c r="A14" s="53" t="s">
        <v>0</v>
      </c>
      <c r="B14" s="11" t="s">
        <v>31</v>
      </c>
      <c r="C14" s="33">
        <v>403660</v>
      </c>
      <c r="D14" s="33">
        <v>201840</v>
      </c>
      <c r="E14" s="14">
        <f t="shared" si="1"/>
        <v>20184</v>
      </c>
      <c r="F14" s="14"/>
      <c r="G14" s="14">
        <f t="shared" si="0"/>
        <v>181656</v>
      </c>
      <c r="H14" s="60">
        <f t="shared" si="2"/>
        <v>182</v>
      </c>
      <c r="I14" s="95">
        <v>181640</v>
      </c>
    </row>
    <row r="15" spans="1:9" s="5" customFormat="1">
      <c r="A15" s="54" t="s">
        <v>230</v>
      </c>
      <c r="B15" s="40" t="s">
        <v>32</v>
      </c>
      <c r="C15" s="37">
        <v>9977780</v>
      </c>
      <c r="D15" s="37">
        <v>4988940</v>
      </c>
      <c r="E15" s="41">
        <f t="shared" ref="E15:H15" si="3">SUM(E6:E14)</f>
        <v>498894</v>
      </c>
      <c r="F15" s="41">
        <f t="shared" si="3"/>
        <v>498894</v>
      </c>
      <c r="G15" s="41">
        <f t="shared" si="3"/>
        <v>4988940</v>
      </c>
      <c r="H15" s="61">
        <f t="shared" si="3"/>
        <v>4989</v>
      </c>
      <c r="I15" s="96">
        <v>4988840</v>
      </c>
    </row>
    <row r="16" spans="1:9" s="5" customFormat="1">
      <c r="A16" s="53" t="s">
        <v>231</v>
      </c>
      <c r="B16" s="11" t="s">
        <v>1</v>
      </c>
      <c r="C16" s="33">
        <v>3383270</v>
      </c>
      <c r="D16" s="33">
        <v>1691640</v>
      </c>
      <c r="E16" s="14">
        <f>D16*10%</f>
        <v>169164</v>
      </c>
      <c r="F16" s="14">
        <f>E28</f>
        <v>562019</v>
      </c>
      <c r="G16" s="14">
        <f t="shared" ref="G16:G27" si="4">D16-E16+F16</f>
        <v>2084495</v>
      </c>
      <c r="H16" s="60">
        <f t="shared" ref="H16:H73" si="5">ROUND(G16/1000,0)</f>
        <v>2084</v>
      </c>
      <c r="I16" s="95">
        <v>2084430</v>
      </c>
    </row>
    <row r="17" spans="1:9" s="5" customFormat="1">
      <c r="A17" s="53" t="s">
        <v>231</v>
      </c>
      <c r="B17" s="11" t="s">
        <v>33</v>
      </c>
      <c r="C17" s="33">
        <v>436710</v>
      </c>
      <c r="D17" s="33">
        <v>218370</v>
      </c>
      <c r="E17" s="14">
        <f t="shared" ref="E17:E27" si="6">D17*10%</f>
        <v>21837</v>
      </c>
      <c r="F17" s="14"/>
      <c r="G17" s="14">
        <f t="shared" si="4"/>
        <v>196533</v>
      </c>
      <c r="H17" s="60">
        <f t="shared" si="5"/>
        <v>197</v>
      </c>
      <c r="I17" s="95">
        <v>196510</v>
      </c>
    </row>
    <row r="18" spans="1:9" s="5" customFormat="1">
      <c r="A18" s="53" t="s">
        <v>1</v>
      </c>
      <c r="B18" s="11" t="s">
        <v>34</v>
      </c>
      <c r="C18" s="33">
        <v>841050</v>
      </c>
      <c r="D18" s="33">
        <v>420530</v>
      </c>
      <c r="E18" s="14">
        <f t="shared" si="6"/>
        <v>42053</v>
      </c>
      <c r="F18" s="14"/>
      <c r="G18" s="14">
        <f t="shared" si="4"/>
        <v>378477</v>
      </c>
      <c r="H18" s="60">
        <f t="shared" si="5"/>
        <v>378</v>
      </c>
      <c r="I18" s="95">
        <v>378470</v>
      </c>
    </row>
    <row r="19" spans="1:9" s="5" customFormat="1">
      <c r="A19" s="53" t="s">
        <v>1</v>
      </c>
      <c r="B19" s="11" t="s">
        <v>35</v>
      </c>
      <c r="C19" s="33">
        <v>657910</v>
      </c>
      <c r="D19" s="33">
        <v>328970</v>
      </c>
      <c r="E19" s="14">
        <f t="shared" si="6"/>
        <v>32897</v>
      </c>
      <c r="F19" s="14"/>
      <c r="G19" s="14">
        <f t="shared" si="4"/>
        <v>296073</v>
      </c>
      <c r="H19" s="60">
        <f t="shared" si="5"/>
        <v>296</v>
      </c>
      <c r="I19" s="95">
        <v>296050</v>
      </c>
    </row>
    <row r="20" spans="1:9" s="5" customFormat="1">
      <c r="A20" s="53" t="s">
        <v>1</v>
      </c>
      <c r="B20" s="11" t="s">
        <v>36</v>
      </c>
      <c r="C20" s="33">
        <v>317600</v>
      </c>
      <c r="D20" s="33">
        <v>158800</v>
      </c>
      <c r="E20" s="14">
        <f t="shared" si="6"/>
        <v>15880</v>
      </c>
      <c r="F20" s="14"/>
      <c r="G20" s="14">
        <f t="shared" si="4"/>
        <v>142920</v>
      </c>
      <c r="H20" s="60">
        <f t="shared" si="5"/>
        <v>143</v>
      </c>
      <c r="I20" s="95">
        <v>142920</v>
      </c>
    </row>
    <row r="21" spans="1:9" s="5" customFormat="1">
      <c r="A21" s="53" t="s">
        <v>1</v>
      </c>
      <c r="B21" s="11" t="s">
        <v>37</v>
      </c>
      <c r="C21" s="33">
        <v>1172300</v>
      </c>
      <c r="D21" s="33">
        <v>586160</v>
      </c>
      <c r="E21" s="14">
        <f t="shared" si="6"/>
        <v>58616</v>
      </c>
      <c r="F21" s="14"/>
      <c r="G21" s="14">
        <f t="shared" si="4"/>
        <v>527544</v>
      </c>
      <c r="H21" s="60">
        <f t="shared" si="5"/>
        <v>528</v>
      </c>
      <c r="I21" s="95">
        <v>527530</v>
      </c>
    </row>
    <row r="22" spans="1:9" s="5" customFormat="1">
      <c r="A22" s="53" t="s">
        <v>1</v>
      </c>
      <c r="B22" s="11" t="s">
        <v>38</v>
      </c>
      <c r="C22" s="33">
        <v>602830</v>
      </c>
      <c r="D22" s="33">
        <v>301420</v>
      </c>
      <c r="E22" s="14">
        <f t="shared" si="6"/>
        <v>30142</v>
      </c>
      <c r="F22" s="14"/>
      <c r="G22" s="14">
        <f t="shared" si="4"/>
        <v>271278</v>
      </c>
      <c r="H22" s="60">
        <f t="shared" si="5"/>
        <v>271</v>
      </c>
      <c r="I22" s="95">
        <v>271270</v>
      </c>
    </row>
    <row r="23" spans="1:9" s="5" customFormat="1">
      <c r="A23" s="53" t="s">
        <v>1</v>
      </c>
      <c r="B23" s="11" t="s">
        <v>39</v>
      </c>
      <c r="C23" s="33">
        <v>859660</v>
      </c>
      <c r="D23" s="33">
        <v>429840</v>
      </c>
      <c r="E23" s="14">
        <f t="shared" si="6"/>
        <v>42984</v>
      </c>
      <c r="F23" s="14"/>
      <c r="G23" s="14">
        <f t="shared" si="4"/>
        <v>386856</v>
      </c>
      <c r="H23" s="60">
        <f t="shared" si="5"/>
        <v>387</v>
      </c>
      <c r="I23" s="95">
        <v>386840</v>
      </c>
    </row>
    <row r="24" spans="1:9" s="5" customFormat="1">
      <c r="A24" s="53" t="s">
        <v>1</v>
      </c>
      <c r="B24" s="11" t="s">
        <v>40</v>
      </c>
      <c r="C24" s="33">
        <v>1516100</v>
      </c>
      <c r="D24" s="33">
        <v>758060</v>
      </c>
      <c r="E24" s="14">
        <f t="shared" si="6"/>
        <v>75806</v>
      </c>
      <c r="F24" s="14"/>
      <c r="G24" s="14">
        <f t="shared" si="4"/>
        <v>682254</v>
      </c>
      <c r="H24" s="60">
        <f t="shared" si="5"/>
        <v>682</v>
      </c>
      <c r="I24" s="95">
        <v>682240</v>
      </c>
    </row>
    <row r="25" spans="1:9" s="5" customFormat="1">
      <c r="A25" s="53" t="s">
        <v>1</v>
      </c>
      <c r="B25" s="11" t="s">
        <v>41</v>
      </c>
      <c r="C25" s="33">
        <v>637570</v>
      </c>
      <c r="D25" s="33">
        <v>318800</v>
      </c>
      <c r="E25" s="14">
        <f t="shared" si="6"/>
        <v>31880</v>
      </c>
      <c r="F25" s="14"/>
      <c r="G25" s="14">
        <f t="shared" si="4"/>
        <v>286920</v>
      </c>
      <c r="H25" s="60">
        <f t="shared" si="5"/>
        <v>287</v>
      </c>
      <c r="I25" s="95">
        <v>286900</v>
      </c>
    </row>
    <row r="26" spans="1:9" s="5" customFormat="1">
      <c r="A26" s="53" t="s">
        <v>1</v>
      </c>
      <c r="B26" s="11" t="s">
        <v>42</v>
      </c>
      <c r="C26" s="33">
        <v>345260</v>
      </c>
      <c r="D26" s="33">
        <v>172640</v>
      </c>
      <c r="E26" s="14">
        <f t="shared" si="6"/>
        <v>17264</v>
      </c>
      <c r="F26" s="14"/>
      <c r="G26" s="14">
        <f t="shared" si="4"/>
        <v>155376</v>
      </c>
      <c r="H26" s="60">
        <f t="shared" si="5"/>
        <v>155</v>
      </c>
      <c r="I26" s="95">
        <v>155360</v>
      </c>
    </row>
    <row r="27" spans="1:9" s="5" customFormat="1">
      <c r="A27" s="53" t="s">
        <v>1</v>
      </c>
      <c r="B27" s="11" t="s">
        <v>43</v>
      </c>
      <c r="C27" s="33">
        <v>469900</v>
      </c>
      <c r="D27" s="33">
        <v>234960</v>
      </c>
      <c r="E27" s="14">
        <f t="shared" si="6"/>
        <v>23496</v>
      </c>
      <c r="F27" s="14"/>
      <c r="G27" s="14">
        <f t="shared" si="4"/>
        <v>211464</v>
      </c>
      <c r="H27" s="60">
        <v>212</v>
      </c>
      <c r="I27" s="95">
        <v>211450</v>
      </c>
    </row>
    <row r="28" spans="1:9" s="5" customFormat="1">
      <c r="A28" s="54" t="s">
        <v>231</v>
      </c>
      <c r="B28" s="40" t="s">
        <v>32</v>
      </c>
      <c r="C28" s="37">
        <v>11240160</v>
      </c>
      <c r="D28" s="37">
        <v>5620190</v>
      </c>
      <c r="E28" s="41">
        <f t="shared" ref="E28:H28" si="7">SUM(E16:E27)</f>
        <v>562019</v>
      </c>
      <c r="F28" s="41">
        <f t="shared" si="7"/>
        <v>562019</v>
      </c>
      <c r="G28" s="41">
        <f t="shared" si="7"/>
        <v>5620190</v>
      </c>
      <c r="H28" s="61">
        <f t="shared" si="7"/>
        <v>5620</v>
      </c>
      <c r="I28" s="96">
        <v>5619970</v>
      </c>
    </row>
    <row r="29" spans="1:9" s="5" customFormat="1">
      <c r="A29" s="53" t="s">
        <v>232</v>
      </c>
      <c r="B29" s="11" t="s">
        <v>2</v>
      </c>
      <c r="C29" s="33">
        <v>4511810</v>
      </c>
      <c r="D29" s="33">
        <v>2255910</v>
      </c>
      <c r="E29" s="14">
        <f>D29*10%</f>
        <v>225591</v>
      </c>
      <c r="F29" s="14">
        <f>E41</f>
        <v>568411</v>
      </c>
      <c r="G29" s="14">
        <f t="shared" ref="G29:G49" si="8">D29-E29+F29</f>
        <v>2598730</v>
      </c>
      <c r="H29" s="60">
        <f t="shared" si="5"/>
        <v>2599</v>
      </c>
      <c r="I29" s="95">
        <v>2598660</v>
      </c>
    </row>
    <row r="30" spans="1:9" s="5" customFormat="1">
      <c r="A30" s="53" t="s">
        <v>232</v>
      </c>
      <c r="B30" s="11" t="s">
        <v>44</v>
      </c>
      <c r="C30" s="33">
        <v>819870</v>
      </c>
      <c r="D30" s="33">
        <v>409940</v>
      </c>
      <c r="E30" s="14">
        <f t="shared" ref="E30:E49" si="9">D30*10%</f>
        <v>40994</v>
      </c>
      <c r="F30" s="14"/>
      <c r="G30" s="14">
        <f t="shared" si="8"/>
        <v>368946</v>
      </c>
      <c r="H30" s="60">
        <f t="shared" si="5"/>
        <v>369</v>
      </c>
      <c r="I30" s="95">
        <v>368940</v>
      </c>
    </row>
    <row r="31" spans="1:9" s="5" customFormat="1">
      <c r="A31" s="53" t="s">
        <v>2</v>
      </c>
      <c r="B31" s="11" t="s">
        <v>45</v>
      </c>
      <c r="C31" s="33">
        <v>978420</v>
      </c>
      <c r="D31" s="33">
        <v>489220</v>
      </c>
      <c r="E31" s="14">
        <f t="shared" si="9"/>
        <v>48922</v>
      </c>
      <c r="F31" s="14"/>
      <c r="G31" s="14">
        <f t="shared" si="8"/>
        <v>440298</v>
      </c>
      <c r="H31" s="60">
        <f t="shared" si="5"/>
        <v>440</v>
      </c>
      <c r="I31" s="95">
        <v>440280</v>
      </c>
    </row>
    <row r="32" spans="1:9" s="5" customFormat="1">
      <c r="A32" s="53" t="s">
        <v>2</v>
      </c>
      <c r="B32" s="11" t="s">
        <v>46</v>
      </c>
      <c r="C32" s="33">
        <v>947540</v>
      </c>
      <c r="D32" s="33">
        <v>473780</v>
      </c>
      <c r="E32" s="14">
        <f t="shared" si="9"/>
        <v>47378</v>
      </c>
      <c r="F32" s="14"/>
      <c r="G32" s="14">
        <f t="shared" si="8"/>
        <v>426402</v>
      </c>
      <c r="H32" s="60">
        <v>427</v>
      </c>
      <c r="I32" s="95">
        <v>426390</v>
      </c>
    </row>
    <row r="33" spans="1:9" s="5" customFormat="1">
      <c r="A33" s="53" t="s">
        <v>2</v>
      </c>
      <c r="B33" s="11" t="s">
        <v>47</v>
      </c>
      <c r="C33" s="33">
        <v>608760</v>
      </c>
      <c r="D33" s="33">
        <v>304390</v>
      </c>
      <c r="E33" s="14">
        <f t="shared" si="9"/>
        <v>30439</v>
      </c>
      <c r="F33" s="14"/>
      <c r="G33" s="14">
        <f t="shared" si="8"/>
        <v>273951</v>
      </c>
      <c r="H33" s="60">
        <f t="shared" si="5"/>
        <v>274</v>
      </c>
      <c r="I33" s="95">
        <v>273940</v>
      </c>
    </row>
    <row r="34" spans="1:9" s="5" customFormat="1">
      <c r="A34" s="53" t="s">
        <v>2</v>
      </c>
      <c r="B34" s="11" t="s">
        <v>48</v>
      </c>
      <c r="C34" s="33">
        <v>653230</v>
      </c>
      <c r="D34" s="33">
        <v>326620</v>
      </c>
      <c r="E34" s="14">
        <f t="shared" si="9"/>
        <v>32662</v>
      </c>
      <c r="F34" s="14"/>
      <c r="G34" s="14">
        <f t="shared" si="8"/>
        <v>293958</v>
      </c>
      <c r="H34" s="60">
        <f t="shared" si="5"/>
        <v>294</v>
      </c>
      <c r="I34" s="95">
        <v>293950</v>
      </c>
    </row>
    <row r="35" spans="1:9" s="5" customFormat="1">
      <c r="A35" s="53" t="s">
        <v>2</v>
      </c>
      <c r="B35" s="11" t="s">
        <v>49</v>
      </c>
      <c r="C35" s="33">
        <v>205280</v>
      </c>
      <c r="D35" s="33">
        <v>102650</v>
      </c>
      <c r="E35" s="14">
        <f t="shared" si="9"/>
        <v>10265</v>
      </c>
      <c r="F35" s="14"/>
      <c r="G35" s="14">
        <f t="shared" si="8"/>
        <v>92385</v>
      </c>
      <c r="H35" s="60">
        <f t="shared" si="5"/>
        <v>92</v>
      </c>
      <c r="I35" s="95">
        <v>92370</v>
      </c>
    </row>
    <row r="36" spans="1:9" s="5" customFormat="1">
      <c r="A36" s="53" t="s">
        <v>2</v>
      </c>
      <c r="B36" s="11" t="s">
        <v>50</v>
      </c>
      <c r="C36" s="33">
        <v>486820</v>
      </c>
      <c r="D36" s="33">
        <v>243420</v>
      </c>
      <c r="E36" s="14">
        <f t="shared" si="9"/>
        <v>24342</v>
      </c>
      <c r="F36" s="14"/>
      <c r="G36" s="14">
        <f t="shared" si="8"/>
        <v>219078</v>
      </c>
      <c r="H36" s="60">
        <f t="shared" si="5"/>
        <v>219</v>
      </c>
      <c r="I36" s="95">
        <v>219060</v>
      </c>
    </row>
    <row r="37" spans="1:9" s="5" customFormat="1">
      <c r="A37" s="53" t="s">
        <v>2</v>
      </c>
      <c r="B37" s="11" t="s">
        <v>51</v>
      </c>
      <c r="C37" s="33">
        <v>533920</v>
      </c>
      <c r="D37" s="33">
        <v>266970</v>
      </c>
      <c r="E37" s="14">
        <f t="shared" si="9"/>
        <v>26697</v>
      </c>
      <c r="F37" s="14"/>
      <c r="G37" s="14">
        <f t="shared" si="8"/>
        <v>240273</v>
      </c>
      <c r="H37" s="60">
        <f t="shared" si="5"/>
        <v>240</v>
      </c>
      <c r="I37" s="95">
        <v>240260</v>
      </c>
    </row>
    <row r="38" spans="1:9" s="5" customFormat="1">
      <c r="A38" s="53" t="s">
        <v>2</v>
      </c>
      <c r="B38" s="11" t="s">
        <v>52</v>
      </c>
      <c r="C38" s="33">
        <v>462520</v>
      </c>
      <c r="D38" s="33">
        <v>231270</v>
      </c>
      <c r="E38" s="14">
        <f t="shared" si="9"/>
        <v>23127</v>
      </c>
      <c r="F38" s="14"/>
      <c r="G38" s="14">
        <f t="shared" si="8"/>
        <v>208143</v>
      </c>
      <c r="H38" s="60">
        <f t="shared" si="5"/>
        <v>208</v>
      </c>
      <c r="I38" s="95">
        <v>208130</v>
      </c>
    </row>
    <row r="39" spans="1:9" s="5" customFormat="1">
      <c r="A39" s="53" t="s">
        <v>2</v>
      </c>
      <c r="B39" s="11" t="s">
        <v>53</v>
      </c>
      <c r="C39" s="33">
        <v>698870</v>
      </c>
      <c r="D39" s="33">
        <v>349440</v>
      </c>
      <c r="E39" s="14">
        <f t="shared" si="9"/>
        <v>34944</v>
      </c>
      <c r="F39" s="14"/>
      <c r="G39" s="14">
        <f t="shared" si="8"/>
        <v>314496</v>
      </c>
      <c r="H39" s="60">
        <v>315</v>
      </c>
      <c r="I39" s="95">
        <v>314490</v>
      </c>
    </row>
    <row r="40" spans="1:9" s="5" customFormat="1">
      <c r="A40" s="53" t="s">
        <v>2</v>
      </c>
      <c r="B40" s="11" t="s">
        <v>54</v>
      </c>
      <c r="C40" s="33">
        <v>460980</v>
      </c>
      <c r="D40" s="33">
        <v>230500</v>
      </c>
      <c r="E40" s="14">
        <f t="shared" si="9"/>
        <v>23050</v>
      </c>
      <c r="F40" s="14"/>
      <c r="G40" s="14">
        <f t="shared" si="8"/>
        <v>207450</v>
      </c>
      <c r="H40" s="60">
        <f t="shared" si="5"/>
        <v>207</v>
      </c>
      <c r="I40" s="95">
        <v>207440</v>
      </c>
    </row>
    <row r="41" spans="1:9" s="5" customFormat="1">
      <c r="A41" s="54" t="s">
        <v>232</v>
      </c>
      <c r="B41" s="40" t="s">
        <v>32</v>
      </c>
      <c r="C41" s="37">
        <v>11368020</v>
      </c>
      <c r="D41" s="37">
        <v>5684110</v>
      </c>
      <c r="E41" s="41">
        <f t="shared" ref="E41:H41" si="10">SUM(E29:E40)</f>
        <v>568411</v>
      </c>
      <c r="F41" s="41">
        <f t="shared" si="10"/>
        <v>568411</v>
      </c>
      <c r="G41" s="41">
        <f t="shared" si="10"/>
        <v>5684110</v>
      </c>
      <c r="H41" s="61">
        <f t="shared" si="10"/>
        <v>5684</v>
      </c>
      <c r="I41" s="96">
        <v>5683910</v>
      </c>
    </row>
    <row r="42" spans="1:9" s="5" customFormat="1">
      <c r="A42" s="53" t="s">
        <v>233</v>
      </c>
      <c r="B42" s="13" t="s">
        <v>23</v>
      </c>
      <c r="C42" s="33">
        <v>215000</v>
      </c>
      <c r="D42" s="33">
        <v>107500</v>
      </c>
      <c r="E42" s="14">
        <f t="shared" si="9"/>
        <v>10750</v>
      </c>
      <c r="F42" s="14">
        <f>E50</f>
        <v>252497</v>
      </c>
      <c r="G42" s="14">
        <f t="shared" si="8"/>
        <v>349247</v>
      </c>
      <c r="H42" s="60">
        <f t="shared" si="5"/>
        <v>349</v>
      </c>
      <c r="I42" s="95">
        <v>349210</v>
      </c>
    </row>
    <row r="43" spans="1:9" s="5" customFormat="1">
      <c r="A43" s="53" t="s">
        <v>233</v>
      </c>
      <c r="B43" s="13" t="s">
        <v>55</v>
      </c>
      <c r="C43" s="33">
        <v>389970</v>
      </c>
      <c r="D43" s="33">
        <v>195000</v>
      </c>
      <c r="E43" s="14">
        <f t="shared" si="9"/>
        <v>19500</v>
      </c>
      <c r="F43" s="12"/>
      <c r="G43" s="14">
        <f t="shared" si="8"/>
        <v>175500</v>
      </c>
      <c r="H43" s="60">
        <f t="shared" si="5"/>
        <v>176</v>
      </c>
      <c r="I43" s="95">
        <v>175480</v>
      </c>
    </row>
    <row r="44" spans="1:9" s="5" customFormat="1">
      <c r="A44" s="53" t="s">
        <v>233</v>
      </c>
      <c r="B44" s="13" t="s">
        <v>56</v>
      </c>
      <c r="C44" s="33">
        <v>1000490</v>
      </c>
      <c r="D44" s="33">
        <v>500250</v>
      </c>
      <c r="E44" s="14">
        <f t="shared" si="9"/>
        <v>50025</v>
      </c>
      <c r="F44" s="12"/>
      <c r="G44" s="14">
        <f t="shared" si="8"/>
        <v>450225</v>
      </c>
      <c r="H44" s="60">
        <f t="shared" si="5"/>
        <v>450</v>
      </c>
      <c r="I44" s="95">
        <v>450220</v>
      </c>
    </row>
    <row r="45" spans="1:9" s="5" customFormat="1">
      <c r="A45" s="53" t="s">
        <v>233</v>
      </c>
      <c r="B45" s="13" t="s">
        <v>57</v>
      </c>
      <c r="C45" s="33">
        <v>965050</v>
      </c>
      <c r="D45" s="33">
        <v>482530</v>
      </c>
      <c r="E45" s="14">
        <f t="shared" si="9"/>
        <v>48253</v>
      </c>
      <c r="F45" s="12"/>
      <c r="G45" s="14">
        <f t="shared" si="8"/>
        <v>434277</v>
      </c>
      <c r="H45" s="60">
        <f t="shared" si="5"/>
        <v>434</v>
      </c>
      <c r="I45" s="95">
        <v>434270</v>
      </c>
    </row>
    <row r="46" spans="1:9" s="5" customFormat="1">
      <c r="A46" s="53" t="s">
        <v>233</v>
      </c>
      <c r="B46" s="13" t="s">
        <v>58</v>
      </c>
      <c r="C46" s="33">
        <v>580620</v>
      </c>
      <c r="D46" s="33">
        <v>290320</v>
      </c>
      <c r="E46" s="14">
        <f t="shared" si="9"/>
        <v>29032</v>
      </c>
      <c r="F46" s="12"/>
      <c r="G46" s="14">
        <f t="shared" si="8"/>
        <v>261288</v>
      </c>
      <c r="H46" s="60">
        <f t="shared" si="5"/>
        <v>261</v>
      </c>
      <c r="I46" s="95">
        <v>261270</v>
      </c>
    </row>
    <row r="47" spans="1:9" s="5" customFormat="1">
      <c r="A47" s="53" t="s">
        <v>233</v>
      </c>
      <c r="B47" s="13" t="s">
        <v>59</v>
      </c>
      <c r="C47" s="33">
        <v>863730</v>
      </c>
      <c r="D47" s="33">
        <v>431880</v>
      </c>
      <c r="E47" s="14">
        <f t="shared" si="9"/>
        <v>43188</v>
      </c>
      <c r="F47" s="12"/>
      <c r="G47" s="14">
        <f t="shared" si="8"/>
        <v>388692</v>
      </c>
      <c r="H47" s="60">
        <f t="shared" si="5"/>
        <v>389</v>
      </c>
      <c r="I47" s="95">
        <v>388670</v>
      </c>
    </row>
    <row r="48" spans="1:9" s="5" customFormat="1">
      <c r="A48" s="53" t="s">
        <v>233</v>
      </c>
      <c r="B48" s="13" t="s">
        <v>60</v>
      </c>
      <c r="C48" s="33">
        <v>514630</v>
      </c>
      <c r="D48" s="33">
        <v>257320</v>
      </c>
      <c r="E48" s="14">
        <f t="shared" si="9"/>
        <v>25732</v>
      </c>
      <c r="F48" s="12"/>
      <c r="G48" s="14">
        <f t="shared" si="8"/>
        <v>231588</v>
      </c>
      <c r="H48" s="60">
        <f t="shared" si="5"/>
        <v>232</v>
      </c>
      <c r="I48" s="95">
        <v>231580</v>
      </c>
    </row>
    <row r="49" spans="1:9" s="5" customFormat="1">
      <c r="A49" s="53" t="s">
        <v>233</v>
      </c>
      <c r="B49" s="13" t="s">
        <v>61</v>
      </c>
      <c r="C49" s="33">
        <v>520310</v>
      </c>
      <c r="D49" s="33">
        <v>260170</v>
      </c>
      <c r="E49" s="14">
        <f t="shared" si="9"/>
        <v>26017</v>
      </c>
      <c r="F49" s="12"/>
      <c r="G49" s="14">
        <f t="shared" si="8"/>
        <v>234153</v>
      </c>
      <c r="H49" s="60">
        <f t="shared" si="5"/>
        <v>234</v>
      </c>
      <c r="I49" s="95">
        <v>234130</v>
      </c>
    </row>
    <row r="50" spans="1:9" s="5" customFormat="1">
      <c r="A50" s="54" t="s">
        <v>233</v>
      </c>
      <c r="B50" s="40" t="s">
        <v>32</v>
      </c>
      <c r="C50" s="37">
        <v>5049800</v>
      </c>
      <c r="D50" s="37">
        <v>2524970</v>
      </c>
      <c r="E50" s="41">
        <f t="shared" ref="E50:H50" si="11">SUM(E42:E49)</f>
        <v>252497</v>
      </c>
      <c r="F50" s="41">
        <f t="shared" si="11"/>
        <v>252497</v>
      </c>
      <c r="G50" s="41">
        <f t="shared" si="11"/>
        <v>2524970</v>
      </c>
      <c r="H50" s="61">
        <f t="shared" si="11"/>
        <v>2525</v>
      </c>
      <c r="I50" s="96">
        <v>2524830</v>
      </c>
    </row>
    <row r="51" spans="1:9" s="5" customFormat="1">
      <c r="A51" s="53" t="s">
        <v>234</v>
      </c>
      <c r="B51" s="11" t="s">
        <v>3</v>
      </c>
      <c r="C51" s="33">
        <v>1448720</v>
      </c>
      <c r="D51" s="33">
        <v>724360</v>
      </c>
      <c r="E51" s="14">
        <f t="shared" ref="E51:E63" si="12">D51*10%</f>
        <v>72436</v>
      </c>
      <c r="F51" s="14">
        <f>E64</f>
        <v>622046</v>
      </c>
      <c r="G51" s="14">
        <f t="shared" ref="G51:G63" si="13">D51-E51+F51</f>
        <v>1273970</v>
      </c>
      <c r="H51" s="60">
        <f t="shared" si="5"/>
        <v>1274</v>
      </c>
      <c r="I51" s="95">
        <v>1273900</v>
      </c>
    </row>
    <row r="52" spans="1:9" s="5" customFormat="1">
      <c r="A52" s="53" t="s">
        <v>234</v>
      </c>
      <c r="B52" s="11" t="s">
        <v>62</v>
      </c>
      <c r="C52" s="33">
        <v>835080</v>
      </c>
      <c r="D52" s="33">
        <v>417550</v>
      </c>
      <c r="E52" s="14">
        <f t="shared" si="12"/>
        <v>41755</v>
      </c>
      <c r="F52" s="14"/>
      <c r="G52" s="14">
        <f t="shared" si="13"/>
        <v>375795</v>
      </c>
      <c r="H52" s="60">
        <f t="shared" si="5"/>
        <v>376</v>
      </c>
      <c r="I52" s="95">
        <v>375780</v>
      </c>
    </row>
    <row r="53" spans="1:9" s="5" customFormat="1">
      <c r="A53" s="53" t="s">
        <v>3</v>
      </c>
      <c r="B53" s="11" t="s">
        <v>63</v>
      </c>
      <c r="C53" s="33">
        <v>805560</v>
      </c>
      <c r="D53" s="33">
        <v>402790</v>
      </c>
      <c r="E53" s="14">
        <f t="shared" si="12"/>
        <v>40279</v>
      </c>
      <c r="F53" s="14"/>
      <c r="G53" s="14">
        <f t="shared" si="13"/>
        <v>362511</v>
      </c>
      <c r="H53" s="60">
        <f t="shared" si="5"/>
        <v>363</v>
      </c>
      <c r="I53" s="95">
        <v>362500</v>
      </c>
    </row>
    <row r="54" spans="1:9" s="5" customFormat="1">
      <c r="A54" s="53" t="s">
        <v>3</v>
      </c>
      <c r="B54" s="11" t="s">
        <v>64</v>
      </c>
      <c r="C54" s="33">
        <v>1019600</v>
      </c>
      <c r="D54" s="33">
        <v>509800</v>
      </c>
      <c r="E54" s="14">
        <f t="shared" si="12"/>
        <v>50980</v>
      </c>
      <c r="F54" s="14"/>
      <c r="G54" s="14">
        <f t="shared" si="13"/>
        <v>458820</v>
      </c>
      <c r="H54" s="60">
        <f t="shared" si="5"/>
        <v>459</v>
      </c>
      <c r="I54" s="95">
        <v>458820</v>
      </c>
    </row>
    <row r="55" spans="1:9" s="5" customFormat="1">
      <c r="A55" s="53" t="s">
        <v>3</v>
      </c>
      <c r="B55" s="11" t="s">
        <v>65</v>
      </c>
      <c r="C55" s="33">
        <v>1805540</v>
      </c>
      <c r="D55" s="33">
        <v>902780</v>
      </c>
      <c r="E55" s="14">
        <f t="shared" si="12"/>
        <v>90278</v>
      </c>
      <c r="F55" s="14"/>
      <c r="G55" s="14">
        <f t="shared" si="13"/>
        <v>812502</v>
      </c>
      <c r="H55" s="60">
        <v>812</v>
      </c>
      <c r="I55" s="95">
        <v>812490</v>
      </c>
    </row>
    <row r="56" spans="1:9" s="5" customFormat="1">
      <c r="A56" s="53" t="s">
        <v>3</v>
      </c>
      <c r="B56" s="11" t="s">
        <v>66</v>
      </c>
      <c r="C56" s="33">
        <v>675210</v>
      </c>
      <c r="D56" s="33">
        <v>337610</v>
      </c>
      <c r="E56" s="14">
        <f t="shared" si="12"/>
        <v>33761</v>
      </c>
      <c r="F56" s="14"/>
      <c r="G56" s="14">
        <f t="shared" si="13"/>
        <v>303849</v>
      </c>
      <c r="H56" s="60">
        <f t="shared" si="5"/>
        <v>304</v>
      </c>
      <c r="I56" s="95">
        <v>303840</v>
      </c>
    </row>
    <row r="57" spans="1:9" s="5" customFormat="1">
      <c r="A57" s="53" t="s">
        <v>3</v>
      </c>
      <c r="B57" s="11" t="s">
        <v>67</v>
      </c>
      <c r="C57" s="33">
        <v>1044320</v>
      </c>
      <c r="D57" s="33">
        <v>522170</v>
      </c>
      <c r="E57" s="14">
        <f t="shared" si="12"/>
        <v>52217</v>
      </c>
      <c r="F57" s="14"/>
      <c r="G57" s="14">
        <f t="shared" si="13"/>
        <v>469953</v>
      </c>
      <c r="H57" s="60">
        <f t="shared" si="5"/>
        <v>470</v>
      </c>
      <c r="I57" s="95">
        <v>469940</v>
      </c>
    </row>
    <row r="58" spans="1:9" s="5" customFormat="1">
      <c r="A58" s="53" t="s">
        <v>3</v>
      </c>
      <c r="B58" s="11" t="s">
        <v>68</v>
      </c>
      <c r="C58" s="33">
        <v>265780</v>
      </c>
      <c r="D58" s="33">
        <v>132900</v>
      </c>
      <c r="E58" s="14">
        <f t="shared" si="12"/>
        <v>13290</v>
      </c>
      <c r="F58" s="14"/>
      <c r="G58" s="14">
        <f t="shared" si="13"/>
        <v>119610</v>
      </c>
      <c r="H58" s="60">
        <f t="shared" si="5"/>
        <v>120</v>
      </c>
      <c r="I58" s="95">
        <v>119600</v>
      </c>
    </row>
    <row r="59" spans="1:9" s="5" customFormat="1">
      <c r="A59" s="53" t="s">
        <v>3</v>
      </c>
      <c r="B59" s="11" t="s">
        <v>69</v>
      </c>
      <c r="C59" s="33">
        <v>784720</v>
      </c>
      <c r="D59" s="33">
        <v>392370</v>
      </c>
      <c r="E59" s="14">
        <f t="shared" si="12"/>
        <v>39237</v>
      </c>
      <c r="F59" s="14"/>
      <c r="G59" s="14">
        <f t="shared" si="13"/>
        <v>353133</v>
      </c>
      <c r="H59" s="60">
        <f t="shared" si="5"/>
        <v>353</v>
      </c>
      <c r="I59" s="95">
        <v>353120</v>
      </c>
    </row>
    <row r="60" spans="1:9" s="5" customFormat="1">
      <c r="A60" s="53" t="s">
        <v>3</v>
      </c>
      <c r="B60" s="11" t="s">
        <v>70</v>
      </c>
      <c r="C60" s="33">
        <v>684870</v>
      </c>
      <c r="D60" s="33">
        <v>342440</v>
      </c>
      <c r="E60" s="14">
        <f t="shared" si="12"/>
        <v>34244</v>
      </c>
      <c r="F60" s="14"/>
      <c r="G60" s="14">
        <f t="shared" si="13"/>
        <v>308196</v>
      </c>
      <c r="H60" s="60">
        <f t="shared" si="5"/>
        <v>308</v>
      </c>
      <c r="I60" s="95">
        <v>308190</v>
      </c>
    </row>
    <row r="61" spans="1:9" s="5" customFormat="1">
      <c r="A61" s="53" t="s">
        <v>3</v>
      </c>
      <c r="B61" s="11" t="s">
        <v>71</v>
      </c>
      <c r="C61" s="33">
        <v>956640</v>
      </c>
      <c r="D61" s="33">
        <v>478330</v>
      </c>
      <c r="E61" s="14">
        <f t="shared" si="12"/>
        <v>47833</v>
      </c>
      <c r="F61" s="14"/>
      <c r="G61" s="14">
        <f t="shared" si="13"/>
        <v>430497</v>
      </c>
      <c r="H61" s="60">
        <f t="shared" si="5"/>
        <v>430</v>
      </c>
      <c r="I61" s="95">
        <v>430480</v>
      </c>
    </row>
    <row r="62" spans="1:9" s="5" customFormat="1">
      <c r="A62" s="53" t="s">
        <v>3</v>
      </c>
      <c r="B62" s="11" t="s">
        <v>72</v>
      </c>
      <c r="C62" s="33">
        <v>1099700</v>
      </c>
      <c r="D62" s="33">
        <v>549860</v>
      </c>
      <c r="E62" s="14">
        <f t="shared" si="12"/>
        <v>54986</v>
      </c>
      <c r="F62" s="14"/>
      <c r="G62" s="14">
        <f t="shared" si="13"/>
        <v>494874</v>
      </c>
      <c r="H62" s="60">
        <f t="shared" si="5"/>
        <v>495</v>
      </c>
      <c r="I62" s="95">
        <v>494860</v>
      </c>
    </row>
    <row r="63" spans="1:9" s="5" customFormat="1">
      <c r="A63" s="53" t="s">
        <v>3</v>
      </c>
      <c r="B63" s="11" t="s">
        <v>73</v>
      </c>
      <c r="C63" s="33">
        <v>1014970</v>
      </c>
      <c r="D63" s="33">
        <v>507500</v>
      </c>
      <c r="E63" s="14">
        <f t="shared" si="12"/>
        <v>50750</v>
      </c>
      <c r="F63" s="14"/>
      <c r="G63" s="14">
        <f t="shared" si="13"/>
        <v>456750</v>
      </c>
      <c r="H63" s="60">
        <f t="shared" si="5"/>
        <v>457</v>
      </c>
      <c r="I63" s="95">
        <v>456730</v>
      </c>
    </row>
    <row r="64" spans="1:9" s="5" customFormat="1">
      <c r="A64" s="54" t="s">
        <v>234</v>
      </c>
      <c r="B64" s="40" t="s">
        <v>32</v>
      </c>
      <c r="C64" s="37">
        <v>12440710</v>
      </c>
      <c r="D64" s="37">
        <v>6220460</v>
      </c>
      <c r="E64" s="41">
        <f t="shared" ref="E64:H64" si="14">SUM(E51:E63)</f>
        <v>622046</v>
      </c>
      <c r="F64" s="41">
        <f t="shared" si="14"/>
        <v>622046</v>
      </c>
      <c r="G64" s="41">
        <f t="shared" si="14"/>
        <v>6220460</v>
      </c>
      <c r="H64" s="61">
        <f t="shared" si="14"/>
        <v>6221</v>
      </c>
      <c r="I64" s="96">
        <v>6220250</v>
      </c>
    </row>
    <row r="65" spans="1:9" s="5" customFormat="1">
      <c r="A65" s="53" t="s">
        <v>235</v>
      </c>
      <c r="B65" s="11" t="s">
        <v>4</v>
      </c>
      <c r="C65" s="33">
        <v>3301680</v>
      </c>
      <c r="D65" s="33">
        <v>1650840</v>
      </c>
      <c r="E65" s="14">
        <f t="shared" ref="E65:E73" si="15">D65*10%</f>
        <v>165084</v>
      </c>
      <c r="F65" s="14">
        <f>E74</f>
        <v>480137</v>
      </c>
      <c r="G65" s="14">
        <f t="shared" ref="G65:G73" si="16">D65-E65+F65</f>
        <v>1965893</v>
      </c>
      <c r="H65" s="60">
        <f t="shared" si="5"/>
        <v>1966</v>
      </c>
      <c r="I65" s="95">
        <v>1965850</v>
      </c>
    </row>
    <row r="66" spans="1:9" s="5" customFormat="1">
      <c r="A66" s="53" t="s">
        <v>235</v>
      </c>
      <c r="B66" s="11" t="s">
        <v>74</v>
      </c>
      <c r="C66" s="33">
        <v>1233090</v>
      </c>
      <c r="D66" s="33">
        <v>616550</v>
      </c>
      <c r="E66" s="14">
        <f t="shared" si="15"/>
        <v>61655</v>
      </c>
      <c r="F66" s="14"/>
      <c r="G66" s="14">
        <f t="shared" si="16"/>
        <v>554895</v>
      </c>
      <c r="H66" s="60">
        <f t="shared" si="5"/>
        <v>555</v>
      </c>
      <c r="I66" s="95">
        <v>554890</v>
      </c>
    </row>
    <row r="67" spans="1:9" s="5" customFormat="1">
      <c r="A67" s="53" t="s">
        <v>4</v>
      </c>
      <c r="B67" s="11" t="s">
        <v>75</v>
      </c>
      <c r="C67" s="33">
        <v>1045960</v>
      </c>
      <c r="D67" s="33">
        <v>522990</v>
      </c>
      <c r="E67" s="14">
        <f t="shared" si="15"/>
        <v>52299</v>
      </c>
      <c r="F67" s="14"/>
      <c r="G67" s="14">
        <f t="shared" si="16"/>
        <v>470691</v>
      </c>
      <c r="H67" s="60">
        <v>470</v>
      </c>
      <c r="I67" s="95">
        <v>470680</v>
      </c>
    </row>
    <row r="68" spans="1:9" s="5" customFormat="1">
      <c r="A68" s="53" t="s">
        <v>4</v>
      </c>
      <c r="B68" s="11" t="s">
        <v>76</v>
      </c>
      <c r="C68" s="33">
        <v>875180</v>
      </c>
      <c r="D68" s="33">
        <v>437600</v>
      </c>
      <c r="E68" s="14">
        <f t="shared" si="15"/>
        <v>43760</v>
      </c>
      <c r="F68" s="14"/>
      <c r="G68" s="14">
        <f t="shared" si="16"/>
        <v>393840</v>
      </c>
      <c r="H68" s="60">
        <f t="shared" si="5"/>
        <v>394</v>
      </c>
      <c r="I68" s="95">
        <v>393830</v>
      </c>
    </row>
    <row r="69" spans="1:9" s="5" customFormat="1">
      <c r="A69" s="53" t="s">
        <v>4</v>
      </c>
      <c r="B69" s="11" t="s">
        <v>77</v>
      </c>
      <c r="C69" s="33">
        <v>679000</v>
      </c>
      <c r="D69" s="33">
        <v>339500</v>
      </c>
      <c r="E69" s="14">
        <f t="shared" si="15"/>
        <v>33950</v>
      </c>
      <c r="F69" s="14"/>
      <c r="G69" s="14">
        <f t="shared" si="16"/>
        <v>305550</v>
      </c>
      <c r="H69" s="60">
        <v>305</v>
      </c>
      <c r="I69" s="95">
        <v>305550</v>
      </c>
    </row>
    <row r="70" spans="1:9" s="5" customFormat="1">
      <c r="A70" s="53" t="s">
        <v>4</v>
      </c>
      <c r="B70" s="11" t="s">
        <v>78</v>
      </c>
      <c r="C70" s="33">
        <v>759320</v>
      </c>
      <c r="D70" s="33">
        <v>379670</v>
      </c>
      <c r="E70" s="14">
        <f t="shared" si="15"/>
        <v>37967</v>
      </c>
      <c r="F70" s="14"/>
      <c r="G70" s="14">
        <f t="shared" si="16"/>
        <v>341703</v>
      </c>
      <c r="H70" s="60">
        <f t="shared" si="5"/>
        <v>342</v>
      </c>
      <c r="I70" s="95">
        <v>341690</v>
      </c>
    </row>
    <row r="71" spans="1:9" s="5" customFormat="1">
      <c r="A71" s="53" t="s">
        <v>4</v>
      </c>
      <c r="B71" s="11" t="s">
        <v>79</v>
      </c>
      <c r="C71" s="33">
        <v>495020</v>
      </c>
      <c r="D71" s="33">
        <v>247520</v>
      </c>
      <c r="E71" s="14">
        <f t="shared" si="15"/>
        <v>24752</v>
      </c>
      <c r="F71" s="14"/>
      <c r="G71" s="14">
        <f t="shared" si="16"/>
        <v>222768</v>
      </c>
      <c r="H71" s="60">
        <f t="shared" si="5"/>
        <v>223</v>
      </c>
      <c r="I71" s="95">
        <v>222750</v>
      </c>
    </row>
    <row r="72" spans="1:9" s="5" customFormat="1">
      <c r="A72" s="53" t="s">
        <v>4</v>
      </c>
      <c r="B72" s="11" t="s">
        <v>80</v>
      </c>
      <c r="C72" s="33">
        <v>673510</v>
      </c>
      <c r="D72" s="33">
        <v>336770</v>
      </c>
      <c r="E72" s="14">
        <f t="shared" si="15"/>
        <v>33677</v>
      </c>
      <c r="F72" s="14"/>
      <c r="G72" s="14">
        <f t="shared" si="16"/>
        <v>303093</v>
      </c>
      <c r="H72" s="60">
        <f t="shared" si="5"/>
        <v>303</v>
      </c>
      <c r="I72" s="95">
        <v>303070</v>
      </c>
    </row>
    <row r="73" spans="1:9" s="5" customFormat="1">
      <c r="A73" s="53" t="s">
        <v>4</v>
      </c>
      <c r="B73" s="11" t="s">
        <v>81</v>
      </c>
      <c r="C73" s="33">
        <v>539840</v>
      </c>
      <c r="D73" s="33">
        <v>269930</v>
      </c>
      <c r="E73" s="14">
        <f t="shared" si="15"/>
        <v>26993</v>
      </c>
      <c r="F73" s="14"/>
      <c r="G73" s="14">
        <f t="shared" si="16"/>
        <v>242937</v>
      </c>
      <c r="H73" s="60">
        <f t="shared" si="5"/>
        <v>243</v>
      </c>
      <c r="I73" s="95">
        <v>242920</v>
      </c>
    </row>
    <row r="74" spans="1:9" s="5" customFormat="1">
      <c r="A74" s="54" t="s">
        <v>235</v>
      </c>
      <c r="B74" s="40" t="s">
        <v>32</v>
      </c>
      <c r="C74" s="37">
        <v>9602600</v>
      </c>
      <c r="D74" s="37">
        <v>4801370</v>
      </c>
      <c r="E74" s="41">
        <f t="shared" ref="E74:H74" si="17">SUM(E65:E73)</f>
        <v>480137</v>
      </c>
      <c r="F74" s="41">
        <f t="shared" si="17"/>
        <v>480137</v>
      </c>
      <c r="G74" s="41">
        <f t="shared" si="17"/>
        <v>4801370</v>
      </c>
      <c r="H74" s="61">
        <f t="shared" si="17"/>
        <v>4801</v>
      </c>
      <c r="I74" s="96">
        <v>4801230</v>
      </c>
    </row>
    <row r="75" spans="1:9" s="5" customFormat="1">
      <c r="A75" s="53" t="s">
        <v>236</v>
      </c>
      <c r="B75" s="11" t="s">
        <v>5</v>
      </c>
      <c r="C75" s="33">
        <v>2683080</v>
      </c>
      <c r="D75" s="33">
        <v>1341540</v>
      </c>
      <c r="E75" s="14">
        <f t="shared" ref="E75:E83" si="18">D75*10%</f>
        <v>134154</v>
      </c>
      <c r="F75" s="14">
        <f>E84</f>
        <v>389832</v>
      </c>
      <c r="G75" s="14">
        <f t="shared" ref="G75:G83" si="19">D75-E75+F75</f>
        <v>1597218</v>
      </c>
      <c r="H75" s="60">
        <f t="shared" ref="H75:H138" si="20">ROUND(G75/1000,0)</f>
        <v>1597</v>
      </c>
      <c r="I75" s="95">
        <v>1597170</v>
      </c>
    </row>
    <row r="76" spans="1:9" s="5" customFormat="1">
      <c r="A76" s="53" t="s">
        <v>236</v>
      </c>
      <c r="B76" s="11" t="s">
        <v>82</v>
      </c>
      <c r="C76" s="33">
        <v>334580</v>
      </c>
      <c r="D76" s="33">
        <v>167300</v>
      </c>
      <c r="E76" s="14">
        <f t="shared" si="18"/>
        <v>16730</v>
      </c>
      <c r="F76" s="14"/>
      <c r="G76" s="14">
        <f t="shared" si="19"/>
        <v>150570</v>
      </c>
      <c r="H76" s="60">
        <v>150</v>
      </c>
      <c r="I76" s="95">
        <v>150560</v>
      </c>
    </row>
    <row r="77" spans="1:9" s="5" customFormat="1">
      <c r="A77" s="53" t="s">
        <v>5</v>
      </c>
      <c r="B77" s="11" t="s">
        <v>83</v>
      </c>
      <c r="C77" s="33">
        <v>645940</v>
      </c>
      <c r="D77" s="33">
        <v>322980</v>
      </c>
      <c r="E77" s="14">
        <f t="shared" si="18"/>
        <v>32298</v>
      </c>
      <c r="F77" s="14"/>
      <c r="G77" s="14">
        <f t="shared" si="19"/>
        <v>290682</v>
      </c>
      <c r="H77" s="60">
        <f t="shared" si="20"/>
        <v>291</v>
      </c>
      <c r="I77" s="95">
        <v>290670</v>
      </c>
    </row>
    <row r="78" spans="1:9" s="5" customFormat="1">
      <c r="A78" s="53" t="s">
        <v>5</v>
      </c>
      <c r="B78" s="11" t="s">
        <v>84</v>
      </c>
      <c r="C78" s="33">
        <v>237590</v>
      </c>
      <c r="D78" s="33">
        <v>118810</v>
      </c>
      <c r="E78" s="14">
        <f t="shared" si="18"/>
        <v>11881</v>
      </c>
      <c r="F78" s="14"/>
      <c r="G78" s="14">
        <f t="shared" si="19"/>
        <v>106929</v>
      </c>
      <c r="H78" s="60">
        <f t="shared" si="20"/>
        <v>107</v>
      </c>
      <c r="I78" s="95">
        <v>106910</v>
      </c>
    </row>
    <row r="79" spans="1:9" s="5" customFormat="1">
      <c r="A79" s="53" t="s">
        <v>5</v>
      </c>
      <c r="B79" s="11" t="s">
        <v>85</v>
      </c>
      <c r="C79" s="33">
        <v>553050</v>
      </c>
      <c r="D79" s="33">
        <v>276530</v>
      </c>
      <c r="E79" s="14">
        <f t="shared" si="18"/>
        <v>27653</v>
      </c>
      <c r="F79" s="14"/>
      <c r="G79" s="14">
        <f t="shared" si="19"/>
        <v>248877</v>
      </c>
      <c r="H79" s="60">
        <f t="shared" si="20"/>
        <v>249</v>
      </c>
      <c r="I79" s="95">
        <v>248870</v>
      </c>
    </row>
    <row r="80" spans="1:9" s="5" customFormat="1">
      <c r="A80" s="53" t="s">
        <v>5</v>
      </c>
      <c r="B80" s="11" t="s">
        <v>86</v>
      </c>
      <c r="C80" s="33">
        <v>734850</v>
      </c>
      <c r="D80" s="33">
        <v>367430</v>
      </c>
      <c r="E80" s="14">
        <f t="shared" si="18"/>
        <v>36743</v>
      </c>
      <c r="F80" s="14"/>
      <c r="G80" s="14">
        <f t="shared" si="19"/>
        <v>330687</v>
      </c>
      <c r="H80" s="60">
        <f t="shared" si="20"/>
        <v>331</v>
      </c>
      <c r="I80" s="95">
        <v>330680</v>
      </c>
    </row>
    <row r="81" spans="1:9" s="5" customFormat="1">
      <c r="A81" s="53" t="s">
        <v>5</v>
      </c>
      <c r="B81" s="11" t="s">
        <v>87</v>
      </c>
      <c r="C81" s="33">
        <v>753480</v>
      </c>
      <c r="D81" s="33">
        <v>376750</v>
      </c>
      <c r="E81" s="14">
        <f t="shared" si="18"/>
        <v>37675</v>
      </c>
      <c r="F81" s="14"/>
      <c r="G81" s="14">
        <f t="shared" si="19"/>
        <v>339075</v>
      </c>
      <c r="H81" s="60">
        <f t="shared" si="20"/>
        <v>339</v>
      </c>
      <c r="I81" s="95">
        <v>339060</v>
      </c>
    </row>
    <row r="82" spans="1:9" s="5" customFormat="1">
      <c r="A82" s="53" t="s">
        <v>5</v>
      </c>
      <c r="B82" s="11" t="s">
        <v>88</v>
      </c>
      <c r="C82" s="33">
        <v>926830</v>
      </c>
      <c r="D82" s="33">
        <v>463420</v>
      </c>
      <c r="E82" s="14">
        <f t="shared" si="18"/>
        <v>46342</v>
      </c>
      <c r="F82" s="14"/>
      <c r="G82" s="14">
        <f t="shared" si="19"/>
        <v>417078</v>
      </c>
      <c r="H82" s="60">
        <f t="shared" si="20"/>
        <v>417</v>
      </c>
      <c r="I82" s="95">
        <v>417070</v>
      </c>
    </row>
    <row r="83" spans="1:9" s="5" customFormat="1">
      <c r="A83" s="53" t="s">
        <v>5</v>
      </c>
      <c r="B83" s="11" t="s">
        <v>89</v>
      </c>
      <c r="C83" s="33">
        <v>927100</v>
      </c>
      <c r="D83" s="33">
        <v>463560</v>
      </c>
      <c r="E83" s="14">
        <f t="shared" si="18"/>
        <v>46356</v>
      </c>
      <c r="F83" s="14"/>
      <c r="G83" s="14">
        <f t="shared" si="19"/>
        <v>417204</v>
      </c>
      <c r="H83" s="60">
        <f t="shared" si="20"/>
        <v>417</v>
      </c>
      <c r="I83" s="95">
        <v>417190</v>
      </c>
    </row>
    <row r="84" spans="1:9" s="5" customFormat="1">
      <c r="A84" s="54" t="s">
        <v>236</v>
      </c>
      <c r="B84" s="40" t="s">
        <v>32</v>
      </c>
      <c r="C84" s="37">
        <v>7796500</v>
      </c>
      <c r="D84" s="37">
        <v>3898320</v>
      </c>
      <c r="E84" s="41">
        <f t="shared" ref="E84:H84" si="21">SUM(E75:E83)</f>
        <v>389832</v>
      </c>
      <c r="F84" s="41">
        <f t="shared" si="21"/>
        <v>389832</v>
      </c>
      <c r="G84" s="41">
        <f t="shared" si="21"/>
        <v>3898320</v>
      </c>
      <c r="H84" s="61">
        <f t="shared" si="21"/>
        <v>3898</v>
      </c>
      <c r="I84" s="96">
        <v>3898180</v>
      </c>
    </row>
    <row r="85" spans="1:9" s="5" customFormat="1">
      <c r="A85" s="53" t="s">
        <v>90</v>
      </c>
      <c r="B85" s="11" t="s">
        <v>6</v>
      </c>
      <c r="C85" s="33">
        <v>3227330</v>
      </c>
      <c r="D85" s="33">
        <v>1613670</v>
      </c>
      <c r="E85" s="14">
        <f t="shared" ref="E85:E91" si="22">D85*10%</f>
        <v>161367</v>
      </c>
      <c r="F85" s="14">
        <f>E92</f>
        <v>344889</v>
      </c>
      <c r="G85" s="14">
        <f t="shared" ref="G85:G91" si="23">D85-E85+F85</f>
        <v>1797192</v>
      </c>
      <c r="H85" s="60">
        <f t="shared" si="20"/>
        <v>1797</v>
      </c>
      <c r="I85" s="95">
        <v>1797150</v>
      </c>
    </row>
    <row r="86" spans="1:9" s="5" customFormat="1">
      <c r="A86" s="53" t="s">
        <v>90</v>
      </c>
      <c r="B86" s="11" t="s">
        <v>91</v>
      </c>
      <c r="C86" s="33">
        <v>651780</v>
      </c>
      <c r="D86" s="33">
        <v>325900</v>
      </c>
      <c r="E86" s="14">
        <f t="shared" si="22"/>
        <v>32590</v>
      </c>
      <c r="F86" s="14"/>
      <c r="G86" s="14">
        <f t="shared" si="23"/>
        <v>293310</v>
      </c>
      <c r="H86" s="60">
        <f t="shared" si="20"/>
        <v>293</v>
      </c>
      <c r="I86" s="95">
        <v>293300</v>
      </c>
    </row>
    <row r="87" spans="1:9" s="5" customFormat="1">
      <c r="A87" s="53" t="s">
        <v>6</v>
      </c>
      <c r="B87" s="11" t="s">
        <v>92</v>
      </c>
      <c r="C87" s="33">
        <v>265850</v>
      </c>
      <c r="D87" s="33">
        <v>132930</v>
      </c>
      <c r="E87" s="14">
        <f t="shared" si="22"/>
        <v>13293</v>
      </c>
      <c r="F87" s="14"/>
      <c r="G87" s="14">
        <f t="shared" si="23"/>
        <v>119637</v>
      </c>
      <c r="H87" s="60">
        <f t="shared" si="20"/>
        <v>120</v>
      </c>
      <c r="I87" s="95">
        <v>119630</v>
      </c>
    </row>
    <row r="88" spans="1:9" s="5" customFormat="1">
      <c r="A88" s="53" t="s">
        <v>6</v>
      </c>
      <c r="B88" s="11" t="s">
        <v>93</v>
      </c>
      <c r="C88" s="33">
        <v>794010</v>
      </c>
      <c r="D88" s="33">
        <v>397010</v>
      </c>
      <c r="E88" s="14">
        <f t="shared" si="22"/>
        <v>39701</v>
      </c>
      <c r="F88" s="14"/>
      <c r="G88" s="14">
        <f t="shared" si="23"/>
        <v>357309</v>
      </c>
      <c r="H88" s="60">
        <f t="shared" si="20"/>
        <v>357</v>
      </c>
      <c r="I88" s="95">
        <v>357300</v>
      </c>
    </row>
    <row r="89" spans="1:9" s="5" customFormat="1">
      <c r="A89" s="53" t="s">
        <v>6</v>
      </c>
      <c r="B89" s="11" t="s">
        <v>94</v>
      </c>
      <c r="C89" s="33">
        <v>667520</v>
      </c>
      <c r="D89" s="33">
        <v>333770</v>
      </c>
      <c r="E89" s="14">
        <f t="shared" si="22"/>
        <v>33377</v>
      </c>
      <c r="F89" s="14"/>
      <c r="G89" s="14">
        <f t="shared" si="23"/>
        <v>300393</v>
      </c>
      <c r="H89" s="60">
        <v>301</v>
      </c>
      <c r="I89" s="95">
        <v>300380</v>
      </c>
    </row>
    <row r="90" spans="1:9" s="5" customFormat="1">
      <c r="A90" s="53" t="s">
        <v>6</v>
      </c>
      <c r="B90" s="11" t="s">
        <v>95</v>
      </c>
      <c r="C90" s="33">
        <v>659560</v>
      </c>
      <c r="D90" s="33">
        <v>329790</v>
      </c>
      <c r="E90" s="14">
        <f t="shared" si="22"/>
        <v>32979</v>
      </c>
      <c r="F90" s="14"/>
      <c r="G90" s="14">
        <f t="shared" si="23"/>
        <v>296811</v>
      </c>
      <c r="H90" s="60">
        <f t="shared" si="20"/>
        <v>297</v>
      </c>
      <c r="I90" s="95">
        <v>296800</v>
      </c>
    </row>
    <row r="91" spans="1:9" s="5" customFormat="1">
      <c r="A91" s="53" t="s">
        <v>6</v>
      </c>
      <c r="B91" s="11" t="s">
        <v>96</v>
      </c>
      <c r="C91" s="33">
        <v>631620</v>
      </c>
      <c r="D91" s="33">
        <v>315820</v>
      </c>
      <c r="E91" s="14">
        <f t="shared" si="22"/>
        <v>31582</v>
      </c>
      <c r="F91" s="14"/>
      <c r="G91" s="14">
        <f t="shared" si="23"/>
        <v>284238</v>
      </c>
      <c r="H91" s="60">
        <f t="shared" si="20"/>
        <v>284</v>
      </c>
      <c r="I91" s="95">
        <v>284220</v>
      </c>
    </row>
    <row r="92" spans="1:9" s="5" customFormat="1">
      <c r="A92" s="54" t="s">
        <v>90</v>
      </c>
      <c r="B92" s="40" t="s">
        <v>32</v>
      </c>
      <c r="C92" s="37">
        <v>6897670</v>
      </c>
      <c r="D92" s="37">
        <v>3448890</v>
      </c>
      <c r="E92" s="41">
        <f t="shared" ref="E92:H92" si="24">SUM(E85:E91)</f>
        <v>344889</v>
      </c>
      <c r="F92" s="41">
        <f t="shared" si="24"/>
        <v>344889</v>
      </c>
      <c r="G92" s="41">
        <f t="shared" si="24"/>
        <v>3448890</v>
      </c>
      <c r="H92" s="61">
        <f t="shared" si="24"/>
        <v>3449</v>
      </c>
      <c r="I92" s="96">
        <v>3448780</v>
      </c>
    </row>
    <row r="93" spans="1:9" s="5" customFormat="1">
      <c r="A93" s="53" t="s">
        <v>237</v>
      </c>
      <c r="B93" s="11" t="s">
        <v>7</v>
      </c>
      <c r="C93" s="33">
        <v>5892020</v>
      </c>
      <c r="D93" s="33">
        <v>2946010</v>
      </c>
      <c r="E93" s="14">
        <f t="shared" ref="E93:E156" si="25">D93*10%</f>
        <v>294601</v>
      </c>
      <c r="F93" s="14">
        <f>E106</f>
        <v>813157</v>
      </c>
      <c r="G93" s="14">
        <f t="shared" ref="G93:G105" si="26">D93-E93+F93</f>
        <v>3464566</v>
      </c>
      <c r="H93" s="60">
        <f t="shared" si="20"/>
        <v>3465</v>
      </c>
      <c r="I93" s="95">
        <v>3464490</v>
      </c>
    </row>
    <row r="94" spans="1:9" s="5" customFormat="1">
      <c r="A94" s="53" t="s">
        <v>237</v>
      </c>
      <c r="B94" s="11" t="s">
        <v>97</v>
      </c>
      <c r="C94" s="33">
        <v>942840</v>
      </c>
      <c r="D94" s="33">
        <v>471430</v>
      </c>
      <c r="E94" s="14">
        <f t="shared" si="25"/>
        <v>47143</v>
      </c>
      <c r="F94" s="14"/>
      <c r="G94" s="14">
        <f t="shared" si="26"/>
        <v>424287</v>
      </c>
      <c r="H94" s="60">
        <f t="shared" si="20"/>
        <v>424</v>
      </c>
      <c r="I94" s="95">
        <v>424270</v>
      </c>
    </row>
    <row r="95" spans="1:9" s="5" customFormat="1">
      <c r="A95" s="53" t="s">
        <v>7</v>
      </c>
      <c r="B95" s="11" t="s">
        <v>98</v>
      </c>
      <c r="C95" s="33">
        <v>1551090</v>
      </c>
      <c r="D95" s="33">
        <v>775550</v>
      </c>
      <c r="E95" s="14">
        <f t="shared" si="25"/>
        <v>77555</v>
      </c>
      <c r="F95" s="14"/>
      <c r="G95" s="14">
        <f t="shared" si="26"/>
        <v>697995</v>
      </c>
      <c r="H95" s="60">
        <f t="shared" si="20"/>
        <v>698</v>
      </c>
      <c r="I95" s="95">
        <v>697990</v>
      </c>
    </row>
    <row r="96" spans="1:9" s="5" customFormat="1">
      <c r="A96" s="53" t="s">
        <v>7</v>
      </c>
      <c r="B96" s="11" t="s">
        <v>99</v>
      </c>
      <c r="C96" s="33">
        <v>1123490</v>
      </c>
      <c r="D96" s="33">
        <v>561750</v>
      </c>
      <c r="E96" s="14">
        <f t="shared" si="25"/>
        <v>56175</v>
      </c>
      <c r="F96" s="14"/>
      <c r="G96" s="14">
        <f t="shared" si="26"/>
        <v>505575</v>
      </c>
      <c r="H96" s="60">
        <f t="shared" si="20"/>
        <v>506</v>
      </c>
      <c r="I96" s="95">
        <v>505570</v>
      </c>
    </row>
    <row r="97" spans="1:9" s="5" customFormat="1">
      <c r="A97" s="53" t="s">
        <v>7</v>
      </c>
      <c r="B97" s="11" t="s">
        <v>100</v>
      </c>
      <c r="C97" s="33">
        <v>999370</v>
      </c>
      <c r="D97" s="33">
        <v>499700</v>
      </c>
      <c r="E97" s="14">
        <f t="shared" si="25"/>
        <v>49970</v>
      </c>
      <c r="F97" s="14"/>
      <c r="G97" s="14">
        <f t="shared" si="26"/>
        <v>449730</v>
      </c>
      <c r="H97" s="60">
        <f t="shared" si="20"/>
        <v>450</v>
      </c>
      <c r="I97" s="95">
        <v>449710</v>
      </c>
    </row>
    <row r="98" spans="1:9" s="5" customFormat="1">
      <c r="A98" s="53" t="s">
        <v>7</v>
      </c>
      <c r="B98" s="11" t="s">
        <v>101</v>
      </c>
      <c r="C98" s="33">
        <v>405520</v>
      </c>
      <c r="D98" s="33">
        <v>202770</v>
      </c>
      <c r="E98" s="14">
        <f t="shared" si="25"/>
        <v>20277</v>
      </c>
      <c r="F98" s="14"/>
      <c r="G98" s="14">
        <f t="shared" si="26"/>
        <v>182493</v>
      </c>
      <c r="H98" s="60">
        <f t="shared" si="20"/>
        <v>182</v>
      </c>
      <c r="I98" s="95">
        <v>182480</v>
      </c>
    </row>
    <row r="99" spans="1:9" s="5" customFormat="1">
      <c r="A99" s="53" t="s">
        <v>7</v>
      </c>
      <c r="B99" s="11" t="s">
        <v>102</v>
      </c>
      <c r="C99" s="33">
        <v>643360</v>
      </c>
      <c r="D99" s="33">
        <v>321690</v>
      </c>
      <c r="E99" s="14">
        <f t="shared" si="25"/>
        <v>32169</v>
      </c>
      <c r="F99" s="14"/>
      <c r="G99" s="14">
        <f t="shared" si="26"/>
        <v>289521</v>
      </c>
      <c r="H99" s="60">
        <f t="shared" si="20"/>
        <v>290</v>
      </c>
      <c r="I99" s="95">
        <v>289510</v>
      </c>
    </row>
    <row r="100" spans="1:9" s="5" customFormat="1">
      <c r="A100" s="53" t="s">
        <v>7</v>
      </c>
      <c r="B100" s="11" t="s">
        <v>103</v>
      </c>
      <c r="C100" s="33">
        <v>1160930</v>
      </c>
      <c r="D100" s="33">
        <v>580480</v>
      </c>
      <c r="E100" s="14">
        <f t="shared" si="25"/>
        <v>58048</v>
      </c>
      <c r="F100" s="14"/>
      <c r="G100" s="14">
        <f t="shared" si="26"/>
        <v>522432</v>
      </c>
      <c r="H100" s="60">
        <f t="shared" si="20"/>
        <v>522</v>
      </c>
      <c r="I100" s="95">
        <v>522410</v>
      </c>
    </row>
    <row r="101" spans="1:9" s="5" customFormat="1">
      <c r="A101" s="53" t="s">
        <v>7</v>
      </c>
      <c r="B101" s="11" t="s">
        <v>104</v>
      </c>
      <c r="C101" s="33">
        <v>866660</v>
      </c>
      <c r="D101" s="33">
        <v>433340</v>
      </c>
      <c r="E101" s="14">
        <f t="shared" si="25"/>
        <v>43334</v>
      </c>
      <c r="F101" s="14"/>
      <c r="G101" s="14">
        <f t="shared" si="26"/>
        <v>390006</v>
      </c>
      <c r="H101" s="60">
        <f t="shared" si="20"/>
        <v>390</v>
      </c>
      <c r="I101" s="95">
        <v>389990</v>
      </c>
    </row>
    <row r="102" spans="1:9" s="5" customFormat="1">
      <c r="A102" s="53" t="s">
        <v>7</v>
      </c>
      <c r="B102" s="11" t="s">
        <v>105</v>
      </c>
      <c r="C102" s="33">
        <v>508940</v>
      </c>
      <c r="D102" s="33">
        <v>254480</v>
      </c>
      <c r="E102" s="14">
        <f t="shared" si="25"/>
        <v>25448</v>
      </c>
      <c r="F102" s="14"/>
      <c r="G102" s="14">
        <f t="shared" si="26"/>
        <v>229032</v>
      </c>
      <c r="H102" s="60">
        <f t="shared" si="20"/>
        <v>229</v>
      </c>
      <c r="I102" s="95">
        <v>229020</v>
      </c>
    </row>
    <row r="103" spans="1:9" s="5" customFormat="1">
      <c r="A103" s="53" t="s">
        <v>7</v>
      </c>
      <c r="B103" s="11" t="s">
        <v>106</v>
      </c>
      <c r="C103" s="33">
        <v>549580</v>
      </c>
      <c r="D103" s="33">
        <v>274800</v>
      </c>
      <c r="E103" s="14">
        <f t="shared" si="25"/>
        <v>27480</v>
      </c>
      <c r="F103" s="14"/>
      <c r="G103" s="14">
        <f t="shared" si="26"/>
        <v>247320</v>
      </c>
      <c r="H103" s="60">
        <f t="shared" si="20"/>
        <v>247</v>
      </c>
      <c r="I103" s="95">
        <v>247310</v>
      </c>
    </row>
    <row r="104" spans="1:9" s="5" customFormat="1">
      <c r="A104" s="53" t="s">
        <v>7</v>
      </c>
      <c r="B104" s="11" t="s">
        <v>107</v>
      </c>
      <c r="C104" s="33">
        <v>914480</v>
      </c>
      <c r="D104" s="33">
        <v>457250</v>
      </c>
      <c r="E104" s="14">
        <f t="shared" si="25"/>
        <v>45725</v>
      </c>
      <c r="F104" s="14"/>
      <c r="G104" s="14">
        <f t="shared" si="26"/>
        <v>411525</v>
      </c>
      <c r="H104" s="60">
        <f t="shared" si="20"/>
        <v>412</v>
      </c>
      <c r="I104" s="95">
        <v>411510</v>
      </c>
    </row>
    <row r="105" spans="1:9" s="5" customFormat="1">
      <c r="A105" s="53" t="s">
        <v>7</v>
      </c>
      <c r="B105" s="11" t="s">
        <v>108</v>
      </c>
      <c r="C105" s="33">
        <v>704620</v>
      </c>
      <c r="D105" s="33">
        <v>352320</v>
      </c>
      <c r="E105" s="14">
        <f t="shared" si="25"/>
        <v>35232</v>
      </c>
      <c r="F105" s="14"/>
      <c r="G105" s="14">
        <f t="shared" si="26"/>
        <v>317088</v>
      </c>
      <c r="H105" s="60">
        <f t="shared" si="20"/>
        <v>317</v>
      </c>
      <c r="I105" s="95">
        <v>317070</v>
      </c>
    </row>
    <row r="106" spans="1:9" s="5" customFormat="1">
      <c r="A106" s="54" t="s">
        <v>237</v>
      </c>
      <c r="B106" s="40" t="s">
        <v>32</v>
      </c>
      <c r="C106" s="37">
        <v>16262900</v>
      </c>
      <c r="D106" s="37">
        <v>8131570</v>
      </c>
      <c r="E106" s="41">
        <f t="shared" ref="E106:H106" si="27">SUM(E93:E105)</f>
        <v>813157</v>
      </c>
      <c r="F106" s="41">
        <f t="shared" si="27"/>
        <v>813157</v>
      </c>
      <c r="G106" s="41">
        <f t="shared" si="27"/>
        <v>8131570</v>
      </c>
      <c r="H106" s="61">
        <f t="shared" si="27"/>
        <v>8132</v>
      </c>
      <c r="I106" s="96">
        <v>8131330</v>
      </c>
    </row>
    <row r="107" spans="1:9" s="5" customFormat="1">
      <c r="A107" s="53" t="s">
        <v>238</v>
      </c>
      <c r="B107" s="11" t="s">
        <v>8</v>
      </c>
      <c r="C107" s="33">
        <v>2425240</v>
      </c>
      <c r="D107" s="33">
        <v>1212620</v>
      </c>
      <c r="E107" s="14">
        <f t="shared" si="25"/>
        <v>121262</v>
      </c>
      <c r="F107" s="14">
        <f>E114</f>
        <v>378531</v>
      </c>
      <c r="G107" s="14">
        <f t="shared" ref="G107:G113" si="28">D107-E107+F107</f>
        <v>1469889</v>
      </c>
      <c r="H107" s="60">
        <f t="shared" si="20"/>
        <v>1470</v>
      </c>
      <c r="I107" s="95">
        <v>1469850</v>
      </c>
    </row>
    <row r="108" spans="1:9" s="5" customFormat="1">
      <c r="A108" s="53" t="s">
        <v>238</v>
      </c>
      <c r="B108" s="11" t="s">
        <v>109</v>
      </c>
      <c r="C108" s="33">
        <v>722830</v>
      </c>
      <c r="D108" s="33">
        <v>361420</v>
      </c>
      <c r="E108" s="14">
        <f t="shared" si="25"/>
        <v>36142</v>
      </c>
      <c r="F108" s="14"/>
      <c r="G108" s="14">
        <f t="shared" si="28"/>
        <v>325278</v>
      </c>
      <c r="H108" s="60">
        <f t="shared" si="20"/>
        <v>325</v>
      </c>
      <c r="I108" s="95">
        <v>325270</v>
      </c>
    </row>
    <row r="109" spans="1:9" s="5" customFormat="1">
      <c r="A109" s="53" t="s">
        <v>8</v>
      </c>
      <c r="B109" s="11" t="s">
        <v>110</v>
      </c>
      <c r="C109" s="33">
        <v>1020620</v>
      </c>
      <c r="D109" s="33">
        <v>510320</v>
      </c>
      <c r="E109" s="14">
        <f t="shared" si="25"/>
        <v>51032</v>
      </c>
      <c r="F109" s="14"/>
      <c r="G109" s="14">
        <f t="shared" si="28"/>
        <v>459288</v>
      </c>
      <c r="H109" s="60">
        <f t="shared" si="20"/>
        <v>459</v>
      </c>
      <c r="I109" s="95">
        <v>459270</v>
      </c>
    </row>
    <row r="110" spans="1:9" s="5" customFormat="1">
      <c r="A110" s="53" t="s">
        <v>8</v>
      </c>
      <c r="B110" s="11" t="s">
        <v>111</v>
      </c>
      <c r="C110" s="33">
        <v>966970</v>
      </c>
      <c r="D110" s="33">
        <v>483500</v>
      </c>
      <c r="E110" s="14">
        <f t="shared" si="25"/>
        <v>48350</v>
      </c>
      <c r="F110" s="14"/>
      <c r="G110" s="14">
        <f t="shared" si="28"/>
        <v>435150</v>
      </c>
      <c r="H110" s="60">
        <f t="shared" si="20"/>
        <v>435</v>
      </c>
      <c r="I110" s="95">
        <v>435130</v>
      </c>
    </row>
    <row r="111" spans="1:9" s="5" customFormat="1">
      <c r="A111" s="53" t="s">
        <v>8</v>
      </c>
      <c r="B111" s="11" t="s">
        <v>112</v>
      </c>
      <c r="C111" s="33">
        <v>614770</v>
      </c>
      <c r="D111" s="33">
        <v>307400</v>
      </c>
      <c r="E111" s="14">
        <f t="shared" si="25"/>
        <v>30740</v>
      </c>
      <c r="F111" s="14"/>
      <c r="G111" s="14">
        <f t="shared" si="28"/>
        <v>276660</v>
      </c>
      <c r="H111" s="60">
        <f t="shared" si="20"/>
        <v>277</v>
      </c>
      <c r="I111" s="95">
        <v>276640</v>
      </c>
    </row>
    <row r="112" spans="1:9" s="5" customFormat="1">
      <c r="A112" s="53" t="s">
        <v>8</v>
      </c>
      <c r="B112" s="11" t="s">
        <v>113</v>
      </c>
      <c r="C112" s="33">
        <v>1179870</v>
      </c>
      <c r="D112" s="33">
        <v>589940</v>
      </c>
      <c r="E112" s="14">
        <f t="shared" si="25"/>
        <v>58994</v>
      </c>
      <c r="F112" s="14"/>
      <c r="G112" s="14">
        <f t="shared" si="28"/>
        <v>530946</v>
      </c>
      <c r="H112" s="60">
        <f t="shared" si="20"/>
        <v>531</v>
      </c>
      <c r="I112" s="95">
        <v>530940</v>
      </c>
    </row>
    <row r="113" spans="1:9" s="5" customFormat="1">
      <c r="A113" s="53" t="s">
        <v>8</v>
      </c>
      <c r="B113" s="11" t="s">
        <v>114</v>
      </c>
      <c r="C113" s="33">
        <v>640190</v>
      </c>
      <c r="D113" s="33">
        <v>320110</v>
      </c>
      <c r="E113" s="14">
        <f t="shared" si="25"/>
        <v>32011</v>
      </c>
      <c r="F113" s="14"/>
      <c r="G113" s="14">
        <f t="shared" si="28"/>
        <v>288099</v>
      </c>
      <c r="H113" s="60">
        <f t="shared" si="20"/>
        <v>288</v>
      </c>
      <c r="I113" s="95">
        <v>288080</v>
      </c>
    </row>
    <row r="114" spans="1:9" s="5" customFormat="1">
      <c r="A114" s="54" t="s">
        <v>238</v>
      </c>
      <c r="B114" s="40" t="s">
        <v>32</v>
      </c>
      <c r="C114" s="37">
        <v>7570490</v>
      </c>
      <c r="D114" s="37">
        <v>3785310</v>
      </c>
      <c r="E114" s="41">
        <f t="shared" ref="E114:H114" si="29">SUM(E107:E113)</f>
        <v>378531</v>
      </c>
      <c r="F114" s="41">
        <f t="shared" si="29"/>
        <v>378531</v>
      </c>
      <c r="G114" s="41">
        <f t="shared" si="29"/>
        <v>3785310</v>
      </c>
      <c r="H114" s="61">
        <f t="shared" si="29"/>
        <v>3785</v>
      </c>
      <c r="I114" s="96">
        <v>3785180</v>
      </c>
    </row>
    <row r="115" spans="1:9" s="5" customFormat="1">
      <c r="A115" s="53" t="s">
        <v>239</v>
      </c>
      <c r="B115" s="11" t="s">
        <v>9</v>
      </c>
      <c r="C115" s="33">
        <v>4204730</v>
      </c>
      <c r="D115" s="33">
        <v>2102370</v>
      </c>
      <c r="E115" s="14">
        <f t="shared" si="25"/>
        <v>210237</v>
      </c>
      <c r="F115" s="14">
        <f>E127</f>
        <v>661597</v>
      </c>
      <c r="G115" s="14">
        <f t="shared" ref="G115:G126" si="30">D115-E115+F115</f>
        <v>2553730</v>
      </c>
      <c r="H115" s="60">
        <f t="shared" si="20"/>
        <v>2554</v>
      </c>
      <c r="I115" s="95">
        <v>2553660</v>
      </c>
    </row>
    <row r="116" spans="1:9" s="5" customFormat="1">
      <c r="A116" s="53" t="s">
        <v>239</v>
      </c>
      <c r="B116" s="11" t="s">
        <v>115</v>
      </c>
      <c r="C116" s="33">
        <v>2898890</v>
      </c>
      <c r="D116" s="33">
        <v>1449450</v>
      </c>
      <c r="E116" s="14">
        <f t="shared" si="25"/>
        <v>144945</v>
      </c>
      <c r="F116" s="14"/>
      <c r="G116" s="14">
        <f t="shared" si="30"/>
        <v>1304505</v>
      </c>
      <c r="H116" s="60">
        <f t="shared" si="20"/>
        <v>1305</v>
      </c>
      <c r="I116" s="95">
        <v>1304500</v>
      </c>
    </row>
    <row r="117" spans="1:9" s="5" customFormat="1">
      <c r="A117" s="53" t="s">
        <v>9</v>
      </c>
      <c r="B117" s="11" t="s">
        <v>116</v>
      </c>
      <c r="C117" s="33">
        <v>163020</v>
      </c>
      <c r="D117" s="33">
        <v>81520</v>
      </c>
      <c r="E117" s="14">
        <f t="shared" si="25"/>
        <v>8152</v>
      </c>
      <c r="F117" s="14"/>
      <c r="G117" s="14">
        <f t="shared" si="30"/>
        <v>73368</v>
      </c>
      <c r="H117" s="60">
        <f t="shared" si="20"/>
        <v>73</v>
      </c>
      <c r="I117" s="95">
        <v>73350</v>
      </c>
    </row>
    <row r="118" spans="1:9" s="5" customFormat="1">
      <c r="A118" s="53" t="s">
        <v>9</v>
      </c>
      <c r="B118" s="11" t="s">
        <v>117</v>
      </c>
      <c r="C118" s="33">
        <v>755710</v>
      </c>
      <c r="D118" s="33">
        <v>377870</v>
      </c>
      <c r="E118" s="14">
        <f t="shared" si="25"/>
        <v>37787</v>
      </c>
      <c r="F118" s="14"/>
      <c r="G118" s="14">
        <f t="shared" si="30"/>
        <v>340083</v>
      </c>
      <c r="H118" s="60">
        <f t="shared" si="20"/>
        <v>340</v>
      </c>
      <c r="I118" s="95">
        <v>340060</v>
      </c>
    </row>
    <row r="119" spans="1:9" s="5" customFormat="1">
      <c r="A119" s="53" t="s">
        <v>9</v>
      </c>
      <c r="B119" s="11" t="s">
        <v>118</v>
      </c>
      <c r="C119" s="33">
        <v>593460</v>
      </c>
      <c r="D119" s="33">
        <v>296740</v>
      </c>
      <c r="E119" s="14">
        <f t="shared" si="25"/>
        <v>29674</v>
      </c>
      <c r="F119" s="14"/>
      <c r="G119" s="14">
        <f t="shared" si="30"/>
        <v>267066</v>
      </c>
      <c r="H119" s="60">
        <f t="shared" si="20"/>
        <v>267</v>
      </c>
      <c r="I119" s="95">
        <v>267050</v>
      </c>
    </row>
    <row r="120" spans="1:9" s="5" customFormat="1">
      <c r="A120" s="53" t="s">
        <v>9</v>
      </c>
      <c r="B120" s="11" t="s">
        <v>119</v>
      </c>
      <c r="C120" s="33">
        <v>979840</v>
      </c>
      <c r="D120" s="33">
        <v>489930</v>
      </c>
      <c r="E120" s="14">
        <f t="shared" si="25"/>
        <v>48993</v>
      </c>
      <c r="F120" s="14"/>
      <c r="G120" s="14">
        <f t="shared" si="30"/>
        <v>440937</v>
      </c>
      <c r="H120" s="60">
        <f t="shared" si="20"/>
        <v>441</v>
      </c>
      <c r="I120" s="95">
        <v>440920</v>
      </c>
    </row>
    <row r="121" spans="1:9" s="5" customFormat="1">
      <c r="A121" s="53" t="s">
        <v>9</v>
      </c>
      <c r="B121" s="11" t="s">
        <v>120</v>
      </c>
      <c r="C121" s="33">
        <v>370310</v>
      </c>
      <c r="D121" s="33">
        <v>185170</v>
      </c>
      <c r="E121" s="14">
        <f t="shared" si="25"/>
        <v>18517</v>
      </c>
      <c r="F121" s="14"/>
      <c r="G121" s="14">
        <f t="shared" si="30"/>
        <v>166653</v>
      </c>
      <c r="H121" s="60">
        <f t="shared" si="20"/>
        <v>167</v>
      </c>
      <c r="I121" s="95">
        <v>166630</v>
      </c>
    </row>
    <row r="122" spans="1:9" s="5" customFormat="1">
      <c r="A122" s="53" t="s">
        <v>9</v>
      </c>
      <c r="B122" s="11" t="s">
        <v>121</v>
      </c>
      <c r="C122" s="33">
        <v>173880</v>
      </c>
      <c r="D122" s="33">
        <v>86950</v>
      </c>
      <c r="E122" s="14">
        <f t="shared" si="25"/>
        <v>8695</v>
      </c>
      <c r="F122" s="14"/>
      <c r="G122" s="14">
        <f t="shared" si="30"/>
        <v>78255</v>
      </c>
      <c r="H122" s="60">
        <f t="shared" si="20"/>
        <v>78</v>
      </c>
      <c r="I122" s="95">
        <v>78240</v>
      </c>
    </row>
    <row r="123" spans="1:9" s="5" customFormat="1">
      <c r="A123" s="53" t="s">
        <v>9</v>
      </c>
      <c r="B123" s="11" t="s">
        <v>122</v>
      </c>
      <c r="C123" s="33">
        <v>1033920</v>
      </c>
      <c r="D123" s="33">
        <v>516970</v>
      </c>
      <c r="E123" s="14">
        <f t="shared" si="25"/>
        <v>51697</v>
      </c>
      <c r="F123" s="14"/>
      <c r="G123" s="14">
        <f t="shared" si="30"/>
        <v>465273</v>
      </c>
      <c r="H123" s="60">
        <f t="shared" si="20"/>
        <v>465</v>
      </c>
      <c r="I123" s="95">
        <v>465260</v>
      </c>
    </row>
    <row r="124" spans="1:9" s="5" customFormat="1">
      <c r="A124" s="53" t="s">
        <v>9</v>
      </c>
      <c r="B124" s="11" t="s">
        <v>123</v>
      </c>
      <c r="C124" s="33">
        <v>1148330</v>
      </c>
      <c r="D124" s="33">
        <v>574180</v>
      </c>
      <c r="E124" s="14">
        <f t="shared" si="25"/>
        <v>57418</v>
      </c>
      <c r="F124" s="14"/>
      <c r="G124" s="14">
        <f t="shared" si="30"/>
        <v>516762</v>
      </c>
      <c r="H124" s="60">
        <f t="shared" si="20"/>
        <v>517</v>
      </c>
      <c r="I124" s="95">
        <v>516740</v>
      </c>
    </row>
    <row r="125" spans="1:9" s="5" customFormat="1">
      <c r="A125" s="53" t="s">
        <v>9</v>
      </c>
      <c r="B125" s="11" t="s">
        <v>124</v>
      </c>
      <c r="C125" s="33">
        <v>673750</v>
      </c>
      <c r="D125" s="33">
        <v>336890</v>
      </c>
      <c r="E125" s="14">
        <f t="shared" si="25"/>
        <v>33689</v>
      </c>
      <c r="F125" s="14"/>
      <c r="G125" s="14">
        <f t="shared" si="30"/>
        <v>303201</v>
      </c>
      <c r="H125" s="60">
        <f t="shared" si="20"/>
        <v>303</v>
      </c>
      <c r="I125" s="95">
        <v>303180</v>
      </c>
    </row>
    <row r="126" spans="1:9" s="5" customFormat="1">
      <c r="A126" s="53" t="s">
        <v>9</v>
      </c>
      <c r="B126" s="11" t="s">
        <v>125</v>
      </c>
      <c r="C126" s="33">
        <v>235840</v>
      </c>
      <c r="D126" s="33">
        <v>117930</v>
      </c>
      <c r="E126" s="14">
        <f t="shared" si="25"/>
        <v>11793</v>
      </c>
      <c r="F126" s="14"/>
      <c r="G126" s="14">
        <f t="shared" si="30"/>
        <v>106137</v>
      </c>
      <c r="H126" s="60">
        <f t="shared" si="20"/>
        <v>106</v>
      </c>
      <c r="I126" s="95">
        <v>106120</v>
      </c>
    </row>
    <row r="127" spans="1:9" s="5" customFormat="1">
      <c r="A127" s="54" t="s">
        <v>239</v>
      </c>
      <c r="B127" s="40" t="s">
        <v>32</v>
      </c>
      <c r="C127" s="37">
        <v>13231680</v>
      </c>
      <c r="D127" s="37">
        <v>6615970</v>
      </c>
      <c r="E127" s="41">
        <f t="shared" ref="E127:H127" si="31">SUM(E115:E126)</f>
        <v>661597</v>
      </c>
      <c r="F127" s="41">
        <f t="shared" si="31"/>
        <v>661597</v>
      </c>
      <c r="G127" s="41">
        <f t="shared" si="31"/>
        <v>6615970</v>
      </c>
      <c r="H127" s="61">
        <f t="shared" si="31"/>
        <v>6616</v>
      </c>
      <c r="I127" s="96">
        <v>6615710</v>
      </c>
    </row>
    <row r="128" spans="1:9" s="5" customFormat="1">
      <c r="A128" s="53" t="s">
        <v>240</v>
      </c>
      <c r="B128" s="11" t="s">
        <v>10</v>
      </c>
      <c r="C128" s="33">
        <v>3255790</v>
      </c>
      <c r="D128" s="33">
        <v>1627900</v>
      </c>
      <c r="E128" s="14">
        <f t="shared" si="25"/>
        <v>162790</v>
      </c>
      <c r="F128" s="14">
        <f>E142</f>
        <v>824065</v>
      </c>
      <c r="G128" s="14">
        <f t="shared" ref="G128:G141" si="32">D128-E128+F128</f>
        <v>2289175</v>
      </c>
      <c r="H128" s="60">
        <f t="shared" si="20"/>
        <v>2289</v>
      </c>
      <c r="I128" s="95">
        <v>2289090</v>
      </c>
    </row>
    <row r="129" spans="1:9" s="5" customFormat="1">
      <c r="A129" s="53" t="s">
        <v>240</v>
      </c>
      <c r="B129" s="11" t="s">
        <v>126</v>
      </c>
      <c r="C129" s="33">
        <v>1228240</v>
      </c>
      <c r="D129" s="33">
        <v>614130</v>
      </c>
      <c r="E129" s="14">
        <f t="shared" si="25"/>
        <v>61413</v>
      </c>
      <c r="F129" s="14"/>
      <c r="G129" s="14">
        <f t="shared" si="32"/>
        <v>552717</v>
      </c>
      <c r="H129" s="60">
        <f t="shared" si="20"/>
        <v>553</v>
      </c>
      <c r="I129" s="95">
        <v>552700</v>
      </c>
    </row>
    <row r="130" spans="1:9" s="5" customFormat="1">
      <c r="A130" s="53" t="s">
        <v>10</v>
      </c>
      <c r="B130" s="12" t="s">
        <v>127</v>
      </c>
      <c r="C130" s="33">
        <v>524710</v>
      </c>
      <c r="D130" s="33">
        <v>262370</v>
      </c>
      <c r="E130" s="14">
        <f t="shared" si="25"/>
        <v>26237</v>
      </c>
      <c r="F130" s="14"/>
      <c r="G130" s="14">
        <f t="shared" si="32"/>
        <v>236133</v>
      </c>
      <c r="H130" s="60">
        <f t="shared" si="20"/>
        <v>236</v>
      </c>
      <c r="I130" s="95">
        <v>236110</v>
      </c>
    </row>
    <row r="131" spans="1:9" s="5" customFormat="1">
      <c r="A131" s="53" t="s">
        <v>10</v>
      </c>
      <c r="B131" s="11" t="s">
        <v>128</v>
      </c>
      <c r="C131" s="33">
        <v>735490</v>
      </c>
      <c r="D131" s="33">
        <v>367750</v>
      </c>
      <c r="E131" s="14">
        <f t="shared" si="25"/>
        <v>36775</v>
      </c>
      <c r="F131" s="14"/>
      <c r="G131" s="14">
        <f t="shared" si="32"/>
        <v>330975</v>
      </c>
      <c r="H131" s="60">
        <f t="shared" si="20"/>
        <v>331</v>
      </c>
      <c r="I131" s="95">
        <v>330970</v>
      </c>
    </row>
    <row r="132" spans="1:9" s="5" customFormat="1">
      <c r="A132" s="53" t="s">
        <v>10</v>
      </c>
      <c r="B132" s="11" t="s">
        <v>129</v>
      </c>
      <c r="C132" s="33">
        <v>1485520</v>
      </c>
      <c r="D132" s="33">
        <v>742770</v>
      </c>
      <c r="E132" s="14">
        <f t="shared" si="25"/>
        <v>74277</v>
      </c>
      <c r="F132" s="14"/>
      <c r="G132" s="14">
        <f t="shared" si="32"/>
        <v>668493</v>
      </c>
      <c r="H132" s="60">
        <v>669</v>
      </c>
      <c r="I132" s="95">
        <v>668480</v>
      </c>
    </row>
    <row r="133" spans="1:9" s="5" customFormat="1">
      <c r="A133" s="53" t="s">
        <v>10</v>
      </c>
      <c r="B133" s="11" t="s">
        <v>130</v>
      </c>
      <c r="C133" s="33">
        <v>1178200</v>
      </c>
      <c r="D133" s="33">
        <v>589100</v>
      </c>
      <c r="E133" s="14">
        <f t="shared" si="25"/>
        <v>58910</v>
      </c>
      <c r="F133" s="14"/>
      <c r="G133" s="14">
        <f t="shared" si="32"/>
        <v>530190</v>
      </c>
      <c r="H133" s="60">
        <f t="shared" si="20"/>
        <v>530</v>
      </c>
      <c r="I133" s="95">
        <v>530190</v>
      </c>
    </row>
    <row r="134" spans="1:9" s="5" customFormat="1">
      <c r="A134" s="53" t="s">
        <v>10</v>
      </c>
      <c r="B134" s="11" t="s">
        <v>131</v>
      </c>
      <c r="C134" s="33">
        <v>837820</v>
      </c>
      <c r="D134" s="33">
        <v>418920</v>
      </c>
      <c r="E134" s="14">
        <f t="shared" si="25"/>
        <v>41892</v>
      </c>
      <c r="F134" s="14"/>
      <c r="G134" s="14">
        <f t="shared" si="32"/>
        <v>377028</v>
      </c>
      <c r="H134" s="60">
        <f t="shared" si="20"/>
        <v>377</v>
      </c>
      <c r="I134" s="95">
        <v>377010</v>
      </c>
    </row>
    <row r="135" spans="1:9" s="5" customFormat="1">
      <c r="A135" s="53" t="s">
        <v>10</v>
      </c>
      <c r="B135" s="11" t="s">
        <v>132</v>
      </c>
      <c r="C135" s="33">
        <v>917340</v>
      </c>
      <c r="D135" s="33">
        <v>458680</v>
      </c>
      <c r="E135" s="14">
        <f t="shared" si="25"/>
        <v>45868</v>
      </c>
      <c r="F135" s="14"/>
      <c r="G135" s="14">
        <f t="shared" si="32"/>
        <v>412812</v>
      </c>
      <c r="H135" s="60">
        <f t="shared" si="20"/>
        <v>413</v>
      </c>
      <c r="I135" s="95">
        <v>412800</v>
      </c>
    </row>
    <row r="136" spans="1:9" s="5" customFormat="1">
      <c r="A136" s="53" t="s">
        <v>10</v>
      </c>
      <c r="B136" s="11" t="s">
        <v>133</v>
      </c>
      <c r="C136" s="33">
        <v>1372730</v>
      </c>
      <c r="D136" s="33">
        <v>686380</v>
      </c>
      <c r="E136" s="14">
        <f t="shared" si="25"/>
        <v>68638</v>
      </c>
      <c r="F136" s="14"/>
      <c r="G136" s="14">
        <f t="shared" si="32"/>
        <v>617742</v>
      </c>
      <c r="H136" s="60">
        <f t="shared" si="20"/>
        <v>618</v>
      </c>
      <c r="I136" s="95">
        <v>617720</v>
      </c>
    </row>
    <row r="137" spans="1:9" s="5" customFormat="1">
      <c r="A137" s="53" t="s">
        <v>10</v>
      </c>
      <c r="B137" s="11" t="s">
        <v>134</v>
      </c>
      <c r="C137" s="33">
        <v>700330</v>
      </c>
      <c r="D137" s="33">
        <v>350180</v>
      </c>
      <c r="E137" s="14">
        <f t="shared" si="25"/>
        <v>35018</v>
      </c>
      <c r="F137" s="14"/>
      <c r="G137" s="14">
        <f t="shared" si="32"/>
        <v>315162</v>
      </c>
      <c r="H137" s="60">
        <f t="shared" si="20"/>
        <v>315</v>
      </c>
      <c r="I137" s="95">
        <v>315140</v>
      </c>
    </row>
    <row r="138" spans="1:9" s="5" customFormat="1">
      <c r="A138" s="53" t="s">
        <v>10</v>
      </c>
      <c r="B138" s="11" t="s">
        <v>135</v>
      </c>
      <c r="C138" s="33">
        <v>461460</v>
      </c>
      <c r="D138" s="33">
        <v>230740</v>
      </c>
      <c r="E138" s="14">
        <f t="shared" si="25"/>
        <v>23074</v>
      </c>
      <c r="F138" s="14"/>
      <c r="G138" s="14">
        <f t="shared" si="32"/>
        <v>207666</v>
      </c>
      <c r="H138" s="60">
        <f t="shared" si="20"/>
        <v>208</v>
      </c>
      <c r="I138" s="95">
        <v>207650</v>
      </c>
    </row>
    <row r="139" spans="1:9" s="5" customFormat="1">
      <c r="A139" s="53" t="s">
        <v>10</v>
      </c>
      <c r="B139" s="11" t="s">
        <v>136</v>
      </c>
      <c r="C139" s="33">
        <v>1145150</v>
      </c>
      <c r="D139" s="33">
        <v>572590</v>
      </c>
      <c r="E139" s="14">
        <f t="shared" si="25"/>
        <v>57259</v>
      </c>
      <c r="F139" s="14"/>
      <c r="G139" s="14">
        <f t="shared" si="32"/>
        <v>515331</v>
      </c>
      <c r="H139" s="60">
        <f t="shared" ref="H139:H140" si="33">ROUND(G139/1000,0)</f>
        <v>515</v>
      </c>
      <c r="I139" s="95">
        <v>515310</v>
      </c>
    </row>
    <row r="140" spans="1:9" s="5" customFormat="1">
      <c r="A140" s="53" t="s">
        <v>10</v>
      </c>
      <c r="B140" s="11" t="s">
        <v>137</v>
      </c>
      <c r="C140" s="33">
        <v>553850</v>
      </c>
      <c r="D140" s="33">
        <v>276930</v>
      </c>
      <c r="E140" s="14">
        <f t="shared" si="25"/>
        <v>27693</v>
      </c>
      <c r="F140" s="14"/>
      <c r="G140" s="14">
        <f t="shared" si="32"/>
        <v>249237</v>
      </c>
      <c r="H140" s="60">
        <f t="shared" si="33"/>
        <v>249</v>
      </c>
      <c r="I140" s="95">
        <v>249230</v>
      </c>
    </row>
    <row r="141" spans="1:9" s="5" customFormat="1">
      <c r="A141" s="53" t="s">
        <v>10</v>
      </c>
      <c r="B141" s="11" t="s">
        <v>138</v>
      </c>
      <c r="C141" s="33">
        <v>2084390</v>
      </c>
      <c r="D141" s="33">
        <v>1042210</v>
      </c>
      <c r="E141" s="14">
        <f t="shared" si="25"/>
        <v>104221</v>
      </c>
      <c r="F141" s="14"/>
      <c r="G141" s="14">
        <f t="shared" si="32"/>
        <v>937989</v>
      </c>
      <c r="H141" s="60">
        <f t="shared" ref="H141" si="34">ROUND(G141/1000,0)</f>
        <v>938</v>
      </c>
      <c r="I141" s="95">
        <v>937970</v>
      </c>
    </row>
    <row r="142" spans="1:9" s="5" customFormat="1">
      <c r="A142" s="54" t="s">
        <v>240</v>
      </c>
      <c r="B142" s="40" t="s">
        <v>32</v>
      </c>
      <c r="C142" s="37">
        <v>16481020</v>
      </c>
      <c r="D142" s="37">
        <v>8240650</v>
      </c>
      <c r="E142" s="41">
        <f t="shared" ref="E142:H142" si="35">SUM(E128:E141)</f>
        <v>824065</v>
      </c>
      <c r="F142" s="41">
        <f t="shared" si="35"/>
        <v>824065</v>
      </c>
      <c r="G142" s="41">
        <f t="shared" si="35"/>
        <v>8240650</v>
      </c>
      <c r="H142" s="61">
        <f t="shared" si="35"/>
        <v>8241</v>
      </c>
      <c r="I142" s="96">
        <v>8240370</v>
      </c>
    </row>
    <row r="143" spans="1:9" s="5" customFormat="1">
      <c r="A143" s="53" t="s">
        <v>241</v>
      </c>
      <c r="B143" s="11" t="s">
        <v>11</v>
      </c>
      <c r="C143" s="33">
        <v>2977360</v>
      </c>
      <c r="D143" s="33">
        <v>1488680</v>
      </c>
      <c r="E143" s="14">
        <f t="shared" si="25"/>
        <v>148868</v>
      </c>
      <c r="F143" s="14">
        <f>E149</f>
        <v>411767</v>
      </c>
      <c r="G143" s="14">
        <f t="shared" ref="G143:G148" si="36">D143-E143+F143</f>
        <v>1751579</v>
      </c>
      <c r="H143" s="60">
        <f t="shared" ref="H143:H206" si="37">ROUND(G143/1000,0)</f>
        <v>1752</v>
      </c>
      <c r="I143" s="95">
        <v>1751550</v>
      </c>
    </row>
    <row r="144" spans="1:9" s="5" customFormat="1">
      <c r="A144" s="53" t="s">
        <v>241</v>
      </c>
      <c r="B144" s="11" t="s">
        <v>139</v>
      </c>
      <c r="C144" s="33">
        <v>1272120</v>
      </c>
      <c r="D144" s="33">
        <v>636070</v>
      </c>
      <c r="E144" s="14">
        <f t="shared" si="25"/>
        <v>63607</v>
      </c>
      <c r="F144" s="14"/>
      <c r="G144" s="14">
        <f t="shared" si="36"/>
        <v>572463</v>
      </c>
      <c r="H144" s="60">
        <f t="shared" si="37"/>
        <v>572</v>
      </c>
      <c r="I144" s="95">
        <v>572450</v>
      </c>
    </row>
    <row r="145" spans="1:10" s="5" customFormat="1">
      <c r="A145" s="53" t="s">
        <v>11</v>
      </c>
      <c r="B145" s="11" t="s">
        <v>140</v>
      </c>
      <c r="C145" s="33">
        <v>865110</v>
      </c>
      <c r="D145" s="33">
        <v>432570</v>
      </c>
      <c r="E145" s="14">
        <f t="shared" si="25"/>
        <v>43257</v>
      </c>
      <c r="F145" s="14"/>
      <c r="G145" s="14">
        <f t="shared" si="36"/>
        <v>389313</v>
      </c>
      <c r="H145" s="60">
        <f t="shared" si="37"/>
        <v>389</v>
      </c>
      <c r="I145" s="95">
        <v>389290</v>
      </c>
    </row>
    <row r="146" spans="1:10" s="5" customFormat="1">
      <c r="A146" s="53" t="s">
        <v>11</v>
      </c>
      <c r="B146" s="11" t="s">
        <v>141</v>
      </c>
      <c r="C146" s="33">
        <v>987350</v>
      </c>
      <c r="D146" s="33">
        <v>493690</v>
      </c>
      <c r="E146" s="14">
        <f t="shared" si="25"/>
        <v>49369</v>
      </c>
      <c r="F146" s="14"/>
      <c r="G146" s="14">
        <f t="shared" si="36"/>
        <v>444321</v>
      </c>
      <c r="H146" s="60">
        <f t="shared" si="37"/>
        <v>444</v>
      </c>
      <c r="I146" s="95">
        <v>444300</v>
      </c>
    </row>
    <row r="147" spans="1:10" s="5" customFormat="1">
      <c r="A147" s="53" t="s">
        <v>11</v>
      </c>
      <c r="B147" s="11" t="s">
        <v>142</v>
      </c>
      <c r="C147" s="33">
        <v>867640</v>
      </c>
      <c r="D147" s="33">
        <v>433830</v>
      </c>
      <c r="E147" s="14">
        <f t="shared" si="25"/>
        <v>43383</v>
      </c>
      <c r="F147" s="14"/>
      <c r="G147" s="14">
        <f t="shared" si="36"/>
        <v>390447</v>
      </c>
      <c r="H147" s="60">
        <f t="shared" si="37"/>
        <v>390</v>
      </c>
      <c r="I147" s="95">
        <v>390430</v>
      </c>
    </row>
    <row r="148" spans="1:10" s="5" customFormat="1">
      <c r="A148" s="53" t="s">
        <v>11</v>
      </c>
      <c r="B148" s="11" t="s">
        <v>143</v>
      </c>
      <c r="C148" s="33">
        <v>1265650</v>
      </c>
      <c r="D148" s="33">
        <v>632830</v>
      </c>
      <c r="E148" s="14">
        <f t="shared" si="25"/>
        <v>63283</v>
      </c>
      <c r="F148" s="14"/>
      <c r="G148" s="14">
        <f t="shared" si="36"/>
        <v>569547</v>
      </c>
      <c r="H148" s="60">
        <f t="shared" si="37"/>
        <v>570</v>
      </c>
      <c r="I148" s="95">
        <v>569540</v>
      </c>
    </row>
    <row r="149" spans="1:10" s="5" customFormat="1">
      <c r="A149" s="54" t="s">
        <v>241</v>
      </c>
      <c r="B149" s="40" t="s">
        <v>32</v>
      </c>
      <c r="C149" s="37">
        <v>8235230</v>
      </c>
      <c r="D149" s="37">
        <v>4117670</v>
      </c>
      <c r="E149" s="41">
        <f t="shared" ref="E149:H149" si="38">SUM(E143:E148)</f>
        <v>411767</v>
      </c>
      <c r="F149" s="41">
        <f t="shared" si="38"/>
        <v>411767</v>
      </c>
      <c r="G149" s="41">
        <f t="shared" si="38"/>
        <v>4117670</v>
      </c>
      <c r="H149" s="61">
        <f t="shared" si="38"/>
        <v>4117</v>
      </c>
      <c r="I149" s="96">
        <v>4117560</v>
      </c>
    </row>
    <row r="150" spans="1:10" s="5" customFormat="1">
      <c r="A150" s="53" t="s">
        <v>242</v>
      </c>
      <c r="B150" s="11" t="s">
        <v>12</v>
      </c>
      <c r="C150" s="33">
        <v>2899890</v>
      </c>
      <c r="D150" s="33">
        <v>1449950</v>
      </c>
      <c r="E150" s="14">
        <f t="shared" si="25"/>
        <v>144995</v>
      </c>
      <c r="F150" s="14">
        <f>E158</f>
        <v>403057</v>
      </c>
      <c r="G150" s="14">
        <f t="shared" ref="G150:G163" si="39">D150-E150+F150</f>
        <v>1708012</v>
      </c>
      <c r="H150" s="60">
        <v>1947</v>
      </c>
      <c r="I150" s="95">
        <v>1707960</v>
      </c>
    </row>
    <row r="151" spans="1:10" s="5" customFormat="1">
      <c r="A151" s="53" t="s">
        <v>242</v>
      </c>
      <c r="B151" s="11" t="s">
        <v>144</v>
      </c>
      <c r="C151" s="33">
        <v>299500</v>
      </c>
      <c r="D151" s="33">
        <v>149760</v>
      </c>
      <c r="E151" s="14">
        <f t="shared" si="25"/>
        <v>14976</v>
      </c>
      <c r="F151" s="14"/>
      <c r="G151" s="14">
        <f t="shared" si="39"/>
        <v>134784</v>
      </c>
      <c r="H151" s="60">
        <f t="shared" si="37"/>
        <v>135</v>
      </c>
      <c r="I151" s="95">
        <v>134770</v>
      </c>
    </row>
    <row r="152" spans="1:10" s="5" customFormat="1">
      <c r="A152" s="53" t="s">
        <v>12</v>
      </c>
      <c r="B152" s="11" t="s">
        <v>145</v>
      </c>
      <c r="C152" s="33">
        <v>1155550</v>
      </c>
      <c r="D152" s="33">
        <v>577790</v>
      </c>
      <c r="E152" s="14">
        <f t="shared" si="25"/>
        <v>57779</v>
      </c>
      <c r="F152" s="14"/>
      <c r="G152" s="14">
        <f t="shared" si="39"/>
        <v>520011</v>
      </c>
      <c r="H152" s="60">
        <f t="shared" si="37"/>
        <v>520</v>
      </c>
      <c r="I152" s="95">
        <v>519990</v>
      </c>
    </row>
    <row r="153" spans="1:10" s="5" customFormat="1">
      <c r="A153" s="53" t="s">
        <v>12</v>
      </c>
      <c r="B153" s="11" t="s">
        <v>146</v>
      </c>
      <c r="C153" s="33">
        <v>1293760</v>
      </c>
      <c r="D153" s="33">
        <v>646890</v>
      </c>
      <c r="E153" s="14">
        <f t="shared" si="25"/>
        <v>64689</v>
      </c>
      <c r="F153" s="14"/>
      <c r="G153" s="14">
        <f t="shared" si="39"/>
        <v>582201</v>
      </c>
      <c r="H153" s="60">
        <f t="shared" si="37"/>
        <v>582</v>
      </c>
      <c r="I153" s="95">
        <v>582190</v>
      </c>
    </row>
    <row r="154" spans="1:10" s="5" customFormat="1">
      <c r="A154" s="53" t="s">
        <v>12</v>
      </c>
      <c r="B154" s="42" t="s">
        <v>147</v>
      </c>
      <c r="C154" s="46">
        <v>530810</v>
      </c>
      <c r="D154" s="46">
        <v>265410</v>
      </c>
      <c r="E154" s="43">
        <f t="shared" si="25"/>
        <v>26541</v>
      </c>
      <c r="F154" s="43"/>
      <c r="G154" s="43">
        <f t="shared" si="39"/>
        <v>238869</v>
      </c>
      <c r="H154" s="62">
        <v>0</v>
      </c>
      <c r="I154" s="97">
        <v>238860</v>
      </c>
      <c r="J154" s="52" t="s">
        <v>256</v>
      </c>
    </row>
    <row r="155" spans="1:10" s="5" customFormat="1">
      <c r="A155" s="53" t="s">
        <v>12</v>
      </c>
      <c r="B155" s="11" t="s">
        <v>148</v>
      </c>
      <c r="C155" s="33">
        <v>806000</v>
      </c>
      <c r="D155" s="33">
        <v>403000</v>
      </c>
      <c r="E155" s="14">
        <f t="shared" si="25"/>
        <v>40300</v>
      </c>
      <c r="F155" s="14"/>
      <c r="G155" s="14">
        <f t="shared" si="39"/>
        <v>362700</v>
      </c>
      <c r="H155" s="60">
        <f t="shared" si="37"/>
        <v>363</v>
      </c>
      <c r="I155" s="95">
        <v>362700</v>
      </c>
    </row>
    <row r="156" spans="1:10" s="5" customFormat="1">
      <c r="A156" s="53" t="s">
        <v>12</v>
      </c>
      <c r="B156" s="11" t="s">
        <v>149</v>
      </c>
      <c r="C156" s="33">
        <v>598560</v>
      </c>
      <c r="D156" s="33">
        <v>299290</v>
      </c>
      <c r="E156" s="14">
        <f t="shared" si="25"/>
        <v>29929</v>
      </c>
      <c r="F156" s="14"/>
      <c r="G156" s="14">
        <f t="shared" si="39"/>
        <v>269361</v>
      </c>
      <c r="H156" s="60">
        <f t="shared" si="37"/>
        <v>269</v>
      </c>
      <c r="I156" s="95">
        <v>269350</v>
      </c>
    </row>
    <row r="157" spans="1:10" s="5" customFormat="1">
      <c r="A157" s="53" t="s">
        <v>12</v>
      </c>
      <c r="B157" s="11" t="s">
        <v>150</v>
      </c>
      <c r="C157" s="33">
        <v>476940</v>
      </c>
      <c r="D157" s="33">
        <v>238480</v>
      </c>
      <c r="E157" s="14">
        <f t="shared" ref="E157:E163" si="40">D157*10%</f>
        <v>23848</v>
      </c>
      <c r="F157" s="14"/>
      <c r="G157" s="14">
        <f t="shared" si="39"/>
        <v>214632</v>
      </c>
      <c r="H157" s="60">
        <f t="shared" si="37"/>
        <v>215</v>
      </c>
      <c r="I157" s="95">
        <v>214620</v>
      </c>
    </row>
    <row r="158" spans="1:10" s="5" customFormat="1">
      <c r="A158" s="54" t="s">
        <v>242</v>
      </c>
      <c r="B158" s="40" t="s">
        <v>32</v>
      </c>
      <c r="C158" s="37">
        <v>8061010</v>
      </c>
      <c r="D158" s="37">
        <v>4030570</v>
      </c>
      <c r="E158" s="41">
        <f t="shared" ref="E158:H158" si="41">SUM(E150:E157)</f>
        <v>403057</v>
      </c>
      <c r="F158" s="41">
        <f t="shared" si="41"/>
        <v>403057</v>
      </c>
      <c r="G158" s="41">
        <f t="shared" si="41"/>
        <v>4030570</v>
      </c>
      <c r="H158" s="61">
        <f t="shared" si="41"/>
        <v>4031</v>
      </c>
      <c r="I158" s="96">
        <v>4030440</v>
      </c>
    </row>
    <row r="159" spans="1:10" s="5" customFormat="1">
      <c r="A159" s="53" t="s">
        <v>243</v>
      </c>
      <c r="B159" s="13" t="s">
        <v>13</v>
      </c>
      <c r="C159" s="33">
        <v>1969290</v>
      </c>
      <c r="D159" s="33">
        <v>984650</v>
      </c>
      <c r="E159" s="14">
        <f t="shared" si="40"/>
        <v>98465</v>
      </c>
      <c r="F159" s="14">
        <f>E164</f>
        <v>247128</v>
      </c>
      <c r="G159" s="14">
        <f t="shared" si="39"/>
        <v>1133313</v>
      </c>
      <c r="H159" s="60">
        <f t="shared" si="37"/>
        <v>1133</v>
      </c>
      <c r="I159" s="95">
        <v>1133270</v>
      </c>
    </row>
    <row r="160" spans="1:10" s="5" customFormat="1">
      <c r="A160" s="53" t="s">
        <v>243</v>
      </c>
      <c r="B160" s="13" t="s">
        <v>151</v>
      </c>
      <c r="C160" s="33">
        <v>1036970</v>
      </c>
      <c r="D160" s="33">
        <v>518500</v>
      </c>
      <c r="E160" s="14">
        <f t="shared" si="40"/>
        <v>51850</v>
      </c>
      <c r="F160" s="14"/>
      <c r="G160" s="14">
        <f t="shared" si="39"/>
        <v>466650</v>
      </c>
      <c r="H160" s="60">
        <f t="shared" si="37"/>
        <v>467</v>
      </c>
      <c r="I160" s="95">
        <v>466630</v>
      </c>
    </row>
    <row r="161" spans="1:9" s="5" customFormat="1">
      <c r="A161" s="53" t="s">
        <v>13</v>
      </c>
      <c r="B161" s="13" t="s">
        <v>152</v>
      </c>
      <c r="C161" s="33">
        <v>682300</v>
      </c>
      <c r="D161" s="33">
        <v>341160</v>
      </c>
      <c r="E161" s="14">
        <f t="shared" si="40"/>
        <v>34116</v>
      </c>
      <c r="F161" s="14"/>
      <c r="G161" s="14">
        <f t="shared" si="39"/>
        <v>307044</v>
      </c>
      <c r="H161" s="60">
        <f t="shared" si="37"/>
        <v>307</v>
      </c>
      <c r="I161" s="95">
        <v>307030</v>
      </c>
    </row>
    <row r="162" spans="1:9" s="5" customFormat="1">
      <c r="A162" s="53" t="s">
        <v>13</v>
      </c>
      <c r="B162" s="13" t="s">
        <v>153</v>
      </c>
      <c r="C162" s="33">
        <v>818920</v>
      </c>
      <c r="D162" s="33">
        <v>409470</v>
      </c>
      <c r="E162" s="14">
        <f t="shared" si="40"/>
        <v>40947</v>
      </c>
      <c r="F162" s="14"/>
      <c r="G162" s="14">
        <f t="shared" si="39"/>
        <v>368523</v>
      </c>
      <c r="H162" s="60">
        <v>368</v>
      </c>
      <c r="I162" s="95">
        <v>368510</v>
      </c>
    </row>
    <row r="163" spans="1:9" s="5" customFormat="1">
      <c r="A163" s="53" t="s">
        <v>13</v>
      </c>
      <c r="B163" s="13" t="s">
        <v>154</v>
      </c>
      <c r="C163" s="33">
        <v>434970</v>
      </c>
      <c r="D163" s="33">
        <v>217500</v>
      </c>
      <c r="E163" s="14">
        <f t="shared" si="40"/>
        <v>21750</v>
      </c>
      <c r="F163" s="14"/>
      <c r="G163" s="14">
        <f t="shared" si="39"/>
        <v>195750</v>
      </c>
      <c r="H163" s="60">
        <f t="shared" si="37"/>
        <v>196</v>
      </c>
      <c r="I163" s="95">
        <v>195730</v>
      </c>
    </row>
    <row r="164" spans="1:9" s="5" customFormat="1">
      <c r="A164" s="54" t="s">
        <v>243</v>
      </c>
      <c r="B164" s="40" t="s">
        <v>32</v>
      </c>
      <c r="C164" s="37">
        <v>4942450</v>
      </c>
      <c r="D164" s="37">
        <v>2471280</v>
      </c>
      <c r="E164" s="41">
        <f t="shared" ref="E164:H164" si="42">SUM(E159:E163)</f>
        <v>247128</v>
      </c>
      <c r="F164" s="41">
        <f t="shared" si="42"/>
        <v>247128</v>
      </c>
      <c r="G164" s="41">
        <f t="shared" si="42"/>
        <v>2471280</v>
      </c>
      <c r="H164" s="61">
        <f t="shared" si="42"/>
        <v>2471</v>
      </c>
      <c r="I164" s="96">
        <v>2471170</v>
      </c>
    </row>
    <row r="165" spans="1:9" s="5" customFormat="1">
      <c r="A165" s="53" t="s">
        <v>244</v>
      </c>
      <c r="B165" s="11" t="s">
        <v>14</v>
      </c>
      <c r="C165" s="33">
        <v>3035980</v>
      </c>
      <c r="D165" s="33">
        <v>1517990</v>
      </c>
      <c r="E165" s="14">
        <f t="shared" ref="E165:E228" si="43">D165*10%</f>
        <v>151799</v>
      </c>
      <c r="F165" s="14">
        <f>E177</f>
        <v>670577</v>
      </c>
      <c r="G165" s="14">
        <f t="shared" ref="G165:G176" si="44">D165-E165+F165</f>
        <v>2036768</v>
      </c>
      <c r="H165" s="60">
        <f t="shared" si="37"/>
        <v>2037</v>
      </c>
      <c r="I165" s="95">
        <v>2036700</v>
      </c>
    </row>
    <row r="166" spans="1:9" s="5" customFormat="1">
      <c r="A166" s="53" t="s">
        <v>244</v>
      </c>
      <c r="B166" s="11" t="s">
        <v>155</v>
      </c>
      <c r="C166" s="33">
        <v>675230</v>
      </c>
      <c r="D166" s="33">
        <v>337620</v>
      </c>
      <c r="E166" s="14">
        <f t="shared" si="43"/>
        <v>33762</v>
      </c>
      <c r="F166" s="14"/>
      <c r="G166" s="14">
        <f t="shared" si="44"/>
        <v>303858</v>
      </c>
      <c r="H166" s="60">
        <f t="shared" si="37"/>
        <v>304</v>
      </c>
      <c r="I166" s="95">
        <v>303850</v>
      </c>
    </row>
    <row r="167" spans="1:9" s="5" customFormat="1">
      <c r="A167" s="53" t="s">
        <v>14</v>
      </c>
      <c r="B167" s="11" t="s">
        <v>156</v>
      </c>
      <c r="C167" s="33">
        <v>876640</v>
      </c>
      <c r="D167" s="33">
        <v>438330</v>
      </c>
      <c r="E167" s="14">
        <f t="shared" si="43"/>
        <v>43833</v>
      </c>
      <c r="F167" s="14"/>
      <c r="G167" s="14">
        <f t="shared" si="44"/>
        <v>394497</v>
      </c>
      <c r="H167" s="60">
        <f t="shared" si="37"/>
        <v>394</v>
      </c>
      <c r="I167" s="95">
        <v>394480</v>
      </c>
    </row>
    <row r="168" spans="1:9" s="5" customFormat="1">
      <c r="A168" s="53" t="s">
        <v>14</v>
      </c>
      <c r="B168" s="11" t="s">
        <v>157</v>
      </c>
      <c r="C168" s="33">
        <v>928860</v>
      </c>
      <c r="D168" s="33">
        <v>464440</v>
      </c>
      <c r="E168" s="14">
        <f t="shared" si="43"/>
        <v>46444</v>
      </c>
      <c r="F168" s="14"/>
      <c r="G168" s="14">
        <f t="shared" si="44"/>
        <v>417996</v>
      </c>
      <c r="H168" s="60">
        <f t="shared" si="37"/>
        <v>418</v>
      </c>
      <c r="I168" s="95">
        <v>417980</v>
      </c>
    </row>
    <row r="169" spans="1:9" s="5" customFormat="1">
      <c r="A169" s="53" t="s">
        <v>14</v>
      </c>
      <c r="B169" s="11" t="s">
        <v>158</v>
      </c>
      <c r="C169" s="33">
        <v>932040</v>
      </c>
      <c r="D169" s="33">
        <v>466030</v>
      </c>
      <c r="E169" s="14">
        <f t="shared" si="43"/>
        <v>46603</v>
      </c>
      <c r="F169" s="14"/>
      <c r="G169" s="14">
        <f t="shared" si="44"/>
        <v>419427</v>
      </c>
      <c r="H169" s="60">
        <f t="shared" si="37"/>
        <v>419</v>
      </c>
      <c r="I169" s="95">
        <v>419410</v>
      </c>
    </row>
    <row r="170" spans="1:9" s="5" customFormat="1">
      <c r="A170" s="53" t="s">
        <v>14</v>
      </c>
      <c r="B170" s="11" t="s">
        <v>159</v>
      </c>
      <c r="C170" s="33">
        <v>738310</v>
      </c>
      <c r="D170" s="33">
        <v>369170</v>
      </c>
      <c r="E170" s="14">
        <f t="shared" si="43"/>
        <v>36917</v>
      </c>
      <c r="F170" s="14"/>
      <c r="G170" s="14">
        <f t="shared" si="44"/>
        <v>332253</v>
      </c>
      <c r="H170" s="60">
        <f t="shared" si="37"/>
        <v>332</v>
      </c>
      <c r="I170" s="95">
        <v>332230</v>
      </c>
    </row>
    <row r="171" spans="1:9" s="5" customFormat="1">
      <c r="A171" s="53" t="s">
        <v>14</v>
      </c>
      <c r="B171" s="11" t="s">
        <v>160</v>
      </c>
      <c r="C171" s="33">
        <v>1139480</v>
      </c>
      <c r="D171" s="33">
        <v>569750</v>
      </c>
      <c r="E171" s="14">
        <f t="shared" si="43"/>
        <v>56975</v>
      </c>
      <c r="F171" s="14"/>
      <c r="G171" s="14">
        <f t="shared" si="44"/>
        <v>512775</v>
      </c>
      <c r="H171" s="60">
        <f t="shared" si="37"/>
        <v>513</v>
      </c>
      <c r="I171" s="95">
        <v>512760</v>
      </c>
    </row>
    <row r="172" spans="1:9" s="5" customFormat="1">
      <c r="A172" s="53" t="s">
        <v>14</v>
      </c>
      <c r="B172" s="11" t="s">
        <v>161</v>
      </c>
      <c r="C172" s="33">
        <v>1083380</v>
      </c>
      <c r="D172" s="33">
        <v>541700</v>
      </c>
      <c r="E172" s="14">
        <f t="shared" si="43"/>
        <v>54170</v>
      </c>
      <c r="F172" s="14"/>
      <c r="G172" s="14">
        <f t="shared" si="44"/>
        <v>487530</v>
      </c>
      <c r="H172" s="60">
        <f t="shared" si="37"/>
        <v>488</v>
      </c>
      <c r="I172" s="95">
        <v>487520</v>
      </c>
    </row>
    <row r="173" spans="1:9" s="5" customFormat="1">
      <c r="A173" s="53" t="s">
        <v>14</v>
      </c>
      <c r="B173" s="11" t="s">
        <v>162</v>
      </c>
      <c r="C173" s="33">
        <v>1019560</v>
      </c>
      <c r="D173" s="33">
        <v>509790</v>
      </c>
      <c r="E173" s="14">
        <f t="shared" si="43"/>
        <v>50979</v>
      </c>
      <c r="F173" s="14"/>
      <c r="G173" s="14">
        <f t="shared" si="44"/>
        <v>458811</v>
      </c>
      <c r="H173" s="60">
        <f t="shared" si="37"/>
        <v>459</v>
      </c>
      <c r="I173" s="95">
        <v>458800</v>
      </c>
    </row>
    <row r="174" spans="1:9" s="5" customFormat="1">
      <c r="A174" s="53" t="s">
        <v>14</v>
      </c>
      <c r="B174" s="11" t="s">
        <v>163</v>
      </c>
      <c r="C174" s="33">
        <v>696360</v>
      </c>
      <c r="D174" s="33">
        <v>348190</v>
      </c>
      <c r="E174" s="14">
        <f t="shared" si="43"/>
        <v>34819</v>
      </c>
      <c r="F174" s="14"/>
      <c r="G174" s="14">
        <f t="shared" si="44"/>
        <v>313371</v>
      </c>
      <c r="H174" s="60">
        <f t="shared" si="37"/>
        <v>313</v>
      </c>
      <c r="I174" s="95">
        <v>313360</v>
      </c>
    </row>
    <row r="175" spans="1:9" s="5" customFormat="1">
      <c r="A175" s="53" t="s">
        <v>14</v>
      </c>
      <c r="B175" s="11" t="s">
        <v>164</v>
      </c>
      <c r="C175" s="33">
        <v>1279550</v>
      </c>
      <c r="D175" s="33">
        <v>639790</v>
      </c>
      <c r="E175" s="14">
        <f t="shared" si="43"/>
        <v>63979</v>
      </c>
      <c r="F175" s="14"/>
      <c r="G175" s="14">
        <f t="shared" si="44"/>
        <v>575811</v>
      </c>
      <c r="H175" s="60">
        <f t="shared" si="37"/>
        <v>576</v>
      </c>
      <c r="I175" s="95">
        <v>575790</v>
      </c>
    </row>
    <row r="176" spans="1:9" s="5" customFormat="1">
      <c r="A176" s="53" t="s">
        <v>14</v>
      </c>
      <c r="B176" s="11" t="s">
        <v>165</v>
      </c>
      <c r="C176" s="33">
        <v>1005910</v>
      </c>
      <c r="D176" s="33">
        <v>502970</v>
      </c>
      <c r="E176" s="14">
        <f t="shared" si="43"/>
        <v>50297</v>
      </c>
      <c r="F176" s="14"/>
      <c r="G176" s="14">
        <f t="shared" si="44"/>
        <v>452673</v>
      </c>
      <c r="H176" s="60">
        <f t="shared" si="37"/>
        <v>453</v>
      </c>
      <c r="I176" s="95">
        <v>452650</v>
      </c>
    </row>
    <row r="177" spans="1:9" s="5" customFormat="1">
      <c r="A177" s="54" t="s">
        <v>244</v>
      </c>
      <c r="B177" s="40" t="s">
        <v>32</v>
      </c>
      <c r="C177" s="37">
        <v>13411300</v>
      </c>
      <c r="D177" s="37">
        <v>6705770</v>
      </c>
      <c r="E177" s="41">
        <f t="shared" ref="E177:H177" si="45">SUM(E165:E176)</f>
        <v>670577</v>
      </c>
      <c r="F177" s="41">
        <f t="shared" si="45"/>
        <v>670577</v>
      </c>
      <c r="G177" s="41">
        <f t="shared" si="45"/>
        <v>6705770</v>
      </c>
      <c r="H177" s="61">
        <f t="shared" si="45"/>
        <v>6706</v>
      </c>
      <c r="I177" s="96">
        <v>6705530</v>
      </c>
    </row>
    <row r="178" spans="1:9" s="5" customFormat="1">
      <c r="A178" s="53" t="s">
        <v>245</v>
      </c>
      <c r="B178" s="11" t="s">
        <v>15</v>
      </c>
      <c r="C178" s="33">
        <v>3381110</v>
      </c>
      <c r="D178" s="33">
        <v>1690560</v>
      </c>
      <c r="E178" s="14">
        <f t="shared" si="43"/>
        <v>169056</v>
      </c>
      <c r="F178" s="14">
        <f>E186</f>
        <v>503454</v>
      </c>
      <c r="G178" s="14">
        <f t="shared" ref="G178:G185" si="46">D178-E178+F178</f>
        <v>2024958</v>
      </c>
      <c r="H178" s="60">
        <f t="shared" si="37"/>
        <v>2025</v>
      </c>
      <c r="I178" s="95">
        <v>2024900</v>
      </c>
    </row>
    <row r="179" spans="1:9" s="5" customFormat="1">
      <c r="A179" s="53" t="s">
        <v>245</v>
      </c>
      <c r="B179" s="11" t="s">
        <v>166</v>
      </c>
      <c r="C179" s="33">
        <v>961360</v>
      </c>
      <c r="D179" s="33">
        <v>480690</v>
      </c>
      <c r="E179" s="14">
        <f t="shared" si="43"/>
        <v>48069</v>
      </c>
      <c r="F179" s="14"/>
      <c r="G179" s="14">
        <f t="shared" si="46"/>
        <v>432621</v>
      </c>
      <c r="H179" s="60">
        <f t="shared" si="37"/>
        <v>433</v>
      </c>
      <c r="I179" s="95">
        <v>432610</v>
      </c>
    </row>
    <row r="180" spans="1:9" s="5" customFormat="1">
      <c r="A180" s="53" t="s">
        <v>15</v>
      </c>
      <c r="B180" s="11" t="s">
        <v>167</v>
      </c>
      <c r="C180" s="33">
        <v>1141010</v>
      </c>
      <c r="D180" s="33">
        <v>570510</v>
      </c>
      <c r="E180" s="14">
        <f t="shared" si="43"/>
        <v>57051</v>
      </c>
      <c r="F180" s="14"/>
      <c r="G180" s="14">
        <f t="shared" si="46"/>
        <v>513459</v>
      </c>
      <c r="H180" s="60">
        <f t="shared" si="37"/>
        <v>513</v>
      </c>
      <c r="I180" s="95">
        <v>513450</v>
      </c>
    </row>
    <row r="181" spans="1:9" s="5" customFormat="1">
      <c r="A181" s="53" t="s">
        <v>15</v>
      </c>
      <c r="B181" s="11" t="s">
        <v>168</v>
      </c>
      <c r="C181" s="33">
        <v>501570</v>
      </c>
      <c r="D181" s="33">
        <v>250800</v>
      </c>
      <c r="E181" s="14">
        <f t="shared" si="43"/>
        <v>25080</v>
      </c>
      <c r="F181" s="14"/>
      <c r="G181" s="14">
        <f t="shared" si="46"/>
        <v>225720</v>
      </c>
      <c r="H181" s="60">
        <f t="shared" si="37"/>
        <v>226</v>
      </c>
      <c r="I181" s="95">
        <v>225700</v>
      </c>
    </row>
    <row r="182" spans="1:9" s="5" customFormat="1">
      <c r="A182" s="53" t="s">
        <v>15</v>
      </c>
      <c r="B182" s="11" t="s">
        <v>169</v>
      </c>
      <c r="C182" s="33">
        <v>1278540</v>
      </c>
      <c r="D182" s="33">
        <v>639280</v>
      </c>
      <c r="E182" s="14">
        <f t="shared" si="43"/>
        <v>63928</v>
      </c>
      <c r="F182" s="14"/>
      <c r="G182" s="14">
        <f t="shared" si="46"/>
        <v>575352</v>
      </c>
      <c r="H182" s="60">
        <f t="shared" si="37"/>
        <v>575</v>
      </c>
      <c r="I182" s="95">
        <v>575340</v>
      </c>
    </row>
    <row r="183" spans="1:9" s="5" customFormat="1">
      <c r="A183" s="53" t="s">
        <v>15</v>
      </c>
      <c r="B183" s="11" t="s">
        <v>170</v>
      </c>
      <c r="C183" s="33">
        <v>964460</v>
      </c>
      <c r="D183" s="33">
        <v>482240</v>
      </c>
      <c r="E183" s="14">
        <f t="shared" si="43"/>
        <v>48224</v>
      </c>
      <c r="F183" s="14"/>
      <c r="G183" s="14">
        <f t="shared" si="46"/>
        <v>434016</v>
      </c>
      <c r="H183" s="60">
        <f t="shared" si="37"/>
        <v>434</v>
      </c>
      <c r="I183" s="95">
        <v>434000</v>
      </c>
    </row>
    <row r="184" spans="1:9" s="5" customFormat="1">
      <c r="A184" s="53" t="s">
        <v>15</v>
      </c>
      <c r="B184" s="11" t="s">
        <v>171</v>
      </c>
      <c r="C184" s="33">
        <v>1053130</v>
      </c>
      <c r="D184" s="33">
        <v>526580</v>
      </c>
      <c r="E184" s="14">
        <f t="shared" si="43"/>
        <v>52658</v>
      </c>
      <c r="F184" s="14"/>
      <c r="G184" s="14">
        <f t="shared" si="46"/>
        <v>473922</v>
      </c>
      <c r="H184" s="60">
        <f t="shared" si="37"/>
        <v>474</v>
      </c>
      <c r="I184" s="95">
        <v>473900</v>
      </c>
    </row>
    <row r="185" spans="1:9" s="5" customFormat="1">
      <c r="A185" s="53" t="s">
        <v>15</v>
      </c>
      <c r="B185" s="11" t="s">
        <v>172</v>
      </c>
      <c r="C185" s="33">
        <v>787740</v>
      </c>
      <c r="D185" s="33">
        <v>393880</v>
      </c>
      <c r="E185" s="14">
        <f t="shared" si="43"/>
        <v>39388</v>
      </c>
      <c r="F185" s="14"/>
      <c r="G185" s="14">
        <f t="shared" si="46"/>
        <v>354492</v>
      </c>
      <c r="H185" s="60">
        <f t="shared" si="37"/>
        <v>354</v>
      </c>
      <c r="I185" s="95">
        <v>354480</v>
      </c>
    </row>
    <row r="186" spans="1:9" s="5" customFormat="1">
      <c r="A186" s="54" t="s">
        <v>245</v>
      </c>
      <c r="B186" s="40" t="s">
        <v>32</v>
      </c>
      <c r="C186" s="37">
        <v>10068920</v>
      </c>
      <c r="D186" s="37">
        <v>5034540</v>
      </c>
      <c r="E186" s="41">
        <f t="shared" ref="E186:H186" si="47">SUM(E178:E185)</f>
        <v>503454</v>
      </c>
      <c r="F186" s="41">
        <f t="shared" si="47"/>
        <v>503454</v>
      </c>
      <c r="G186" s="41">
        <f t="shared" si="47"/>
        <v>5034540</v>
      </c>
      <c r="H186" s="61">
        <f t="shared" si="47"/>
        <v>5034</v>
      </c>
      <c r="I186" s="96">
        <v>5034380</v>
      </c>
    </row>
    <row r="187" spans="1:9" s="5" customFormat="1">
      <c r="A187" s="53" t="s">
        <v>246</v>
      </c>
      <c r="B187" s="11" t="s">
        <v>16</v>
      </c>
      <c r="C187" s="33">
        <v>2994850</v>
      </c>
      <c r="D187" s="33">
        <v>1497430</v>
      </c>
      <c r="E187" s="14">
        <f t="shared" si="43"/>
        <v>149743</v>
      </c>
      <c r="F187" s="14">
        <f>E193</f>
        <v>417571</v>
      </c>
      <c r="G187" s="14">
        <f t="shared" ref="G187:G192" si="48">D187-E187+F187</f>
        <v>1765258</v>
      </c>
      <c r="H187" s="60">
        <f t="shared" si="37"/>
        <v>1765</v>
      </c>
      <c r="I187" s="95">
        <v>1765210</v>
      </c>
    </row>
    <row r="188" spans="1:9" s="5" customFormat="1">
      <c r="A188" s="53" t="s">
        <v>246</v>
      </c>
      <c r="B188" s="11" t="s">
        <v>173</v>
      </c>
      <c r="C188" s="33">
        <v>1881520</v>
      </c>
      <c r="D188" s="33">
        <v>940770</v>
      </c>
      <c r="E188" s="14">
        <f t="shared" si="43"/>
        <v>94077</v>
      </c>
      <c r="F188" s="14"/>
      <c r="G188" s="14">
        <f t="shared" si="48"/>
        <v>846693</v>
      </c>
      <c r="H188" s="60">
        <f t="shared" si="37"/>
        <v>847</v>
      </c>
      <c r="I188" s="95">
        <v>846680</v>
      </c>
    </row>
    <row r="189" spans="1:9" s="5" customFormat="1">
      <c r="A189" s="53" t="s">
        <v>16</v>
      </c>
      <c r="B189" s="11" t="s">
        <v>174</v>
      </c>
      <c r="C189" s="33">
        <v>1068790</v>
      </c>
      <c r="D189" s="33">
        <v>534410</v>
      </c>
      <c r="E189" s="14">
        <f t="shared" si="43"/>
        <v>53441</v>
      </c>
      <c r="F189" s="14"/>
      <c r="G189" s="14">
        <f t="shared" si="48"/>
        <v>480969</v>
      </c>
      <c r="H189" s="60">
        <f t="shared" si="37"/>
        <v>481</v>
      </c>
      <c r="I189" s="95">
        <v>480950</v>
      </c>
    </row>
    <row r="190" spans="1:9" s="5" customFormat="1">
      <c r="A190" s="53" t="s">
        <v>16</v>
      </c>
      <c r="B190" s="11" t="s">
        <v>175</v>
      </c>
      <c r="C190" s="33">
        <v>542520</v>
      </c>
      <c r="D190" s="33">
        <v>271270</v>
      </c>
      <c r="E190" s="14">
        <f t="shared" si="43"/>
        <v>27127</v>
      </c>
      <c r="F190" s="14"/>
      <c r="G190" s="14">
        <f t="shared" si="48"/>
        <v>244143</v>
      </c>
      <c r="H190" s="60">
        <f t="shared" si="37"/>
        <v>244</v>
      </c>
      <c r="I190" s="95">
        <v>244130</v>
      </c>
    </row>
    <row r="191" spans="1:9" s="5" customFormat="1">
      <c r="A191" s="53" t="s">
        <v>16</v>
      </c>
      <c r="B191" s="11" t="s">
        <v>176</v>
      </c>
      <c r="C191" s="33">
        <v>814360</v>
      </c>
      <c r="D191" s="33">
        <v>407190</v>
      </c>
      <c r="E191" s="14">
        <f t="shared" si="43"/>
        <v>40719</v>
      </c>
      <c r="F191" s="14"/>
      <c r="G191" s="14">
        <f t="shared" si="48"/>
        <v>366471</v>
      </c>
      <c r="H191" s="60">
        <v>367</v>
      </c>
      <c r="I191" s="95">
        <v>366460</v>
      </c>
    </row>
    <row r="192" spans="1:9" s="5" customFormat="1">
      <c r="A192" s="53" t="s">
        <v>16</v>
      </c>
      <c r="B192" s="11" t="s">
        <v>177</v>
      </c>
      <c r="C192" s="33">
        <v>1049260</v>
      </c>
      <c r="D192" s="33">
        <v>524640</v>
      </c>
      <c r="E192" s="14">
        <f t="shared" si="43"/>
        <v>52464</v>
      </c>
      <c r="F192" s="14"/>
      <c r="G192" s="14">
        <f t="shared" si="48"/>
        <v>472176</v>
      </c>
      <c r="H192" s="60">
        <f t="shared" si="37"/>
        <v>472</v>
      </c>
      <c r="I192" s="95">
        <v>472160</v>
      </c>
    </row>
    <row r="193" spans="1:9" s="5" customFormat="1">
      <c r="A193" s="54" t="s">
        <v>246</v>
      </c>
      <c r="B193" s="40" t="s">
        <v>32</v>
      </c>
      <c r="C193" s="37">
        <v>8351300</v>
      </c>
      <c r="D193" s="37">
        <v>4175710</v>
      </c>
      <c r="E193" s="41">
        <f t="shared" ref="E193:H193" si="49">SUM(E187:E192)</f>
        <v>417571</v>
      </c>
      <c r="F193" s="41">
        <f t="shared" si="49"/>
        <v>417571</v>
      </c>
      <c r="G193" s="41">
        <f t="shared" si="49"/>
        <v>4175710</v>
      </c>
      <c r="H193" s="61">
        <f t="shared" si="49"/>
        <v>4176</v>
      </c>
      <c r="I193" s="96">
        <v>4175590</v>
      </c>
    </row>
    <row r="194" spans="1:9" s="5" customFormat="1">
      <c r="A194" s="53" t="s">
        <v>247</v>
      </c>
      <c r="B194" s="11" t="s">
        <v>17</v>
      </c>
      <c r="C194" s="33">
        <v>3053840</v>
      </c>
      <c r="D194" s="33">
        <v>1526920</v>
      </c>
      <c r="E194" s="14">
        <f t="shared" si="43"/>
        <v>152692</v>
      </c>
      <c r="F194" s="14">
        <f>E199</f>
        <v>334439</v>
      </c>
      <c r="G194" s="14">
        <f>D194-E194+F194</f>
        <v>1708667</v>
      </c>
      <c r="H194" s="60">
        <f t="shared" si="37"/>
        <v>1709</v>
      </c>
      <c r="I194" s="95">
        <v>1708650</v>
      </c>
    </row>
    <row r="195" spans="1:9" s="5" customFormat="1">
      <c r="A195" s="53" t="s">
        <v>247</v>
      </c>
      <c r="B195" s="11" t="s">
        <v>178</v>
      </c>
      <c r="C195" s="33">
        <v>927340</v>
      </c>
      <c r="D195" s="33">
        <v>463680</v>
      </c>
      <c r="E195" s="14">
        <f t="shared" si="43"/>
        <v>46368</v>
      </c>
      <c r="F195" s="14"/>
      <c r="G195" s="14">
        <f>D195-E195+F195</f>
        <v>417312</v>
      </c>
      <c r="H195" s="60">
        <f t="shared" si="37"/>
        <v>417</v>
      </c>
      <c r="I195" s="95">
        <v>417300</v>
      </c>
    </row>
    <row r="196" spans="1:9" s="5" customFormat="1">
      <c r="A196" s="53" t="s">
        <v>17</v>
      </c>
      <c r="B196" s="11" t="s">
        <v>179</v>
      </c>
      <c r="C196" s="33">
        <v>811000</v>
      </c>
      <c r="D196" s="33">
        <v>405500</v>
      </c>
      <c r="E196" s="14">
        <f t="shared" si="43"/>
        <v>40550</v>
      </c>
      <c r="F196" s="14"/>
      <c r="G196" s="14">
        <f>D196-E196+F196</f>
        <v>364950</v>
      </c>
      <c r="H196" s="60">
        <f t="shared" si="37"/>
        <v>365</v>
      </c>
      <c r="I196" s="95">
        <v>364950</v>
      </c>
    </row>
    <row r="197" spans="1:9" s="5" customFormat="1">
      <c r="A197" s="53" t="s">
        <v>17</v>
      </c>
      <c r="B197" s="11" t="s">
        <v>180</v>
      </c>
      <c r="C197" s="33">
        <v>619710</v>
      </c>
      <c r="D197" s="33">
        <v>309870</v>
      </c>
      <c r="E197" s="14">
        <f t="shared" si="43"/>
        <v>30987</v>
      </c>
      <c r="F197" s="14"/>
      <c r="G197" s="14">
        <f>D197-E197+F197</f>
        <v>278883</v>
      </c>
      <c r="H197" s="60">
        <f t="shared" si="37"/>
        <v>279</v>
      </c>
      <c r="I197" s="95">
        <v>278860</v>
      </c>
    </row>
    <row r="198" spans="1:9" s="5" customFormat="1">
      <c r="A198" s="53" t="s">
        <v>17</v>
      </c>
      <c r="B198" s="11" t="s">
        <v>181</v>
      </c>
      <c r="C198" s="33">
        <v>1276830</v>
      </c>
      <c r="D198" s="33">
        <v>638420</v>
      </c>
      <c r="E198" s="14">
        <f t="shared" si="43"/>
        <v>63842</v>
      </c>
      <c r="F198" s="14"/>
      <c r="G198" s="14">
        <f>D198-E198+F198</f>
        <v>574578</v>
      </c>
      <c r="H198" s="60">
        <v>574</v>
      </c>
      <c r="I198" s="95">
        <v>574570</v>
      </c>
    </row>
    <row r="199" spans="1:9" s="5" customFormat="1">
      <c r="A199" s="54" t="s">
        <v>247</v>
      </c>
      <c r="B199" s="40" t="s">
        <v>32</v>
      </c>
      <c r="C199" s="37">
        <v>6688720</v>
      </c>
      <c r="D199" s="37">
        <v>3344390</v>
      </c>
      <c r="E199" s="41">
        <f t="shared" ref="E199:H199" si="50">SUM(E194:E198)</f>
        <v>334439</v>
      </c>
      <c r="F199" s="41">
        <f t="shared" si="50"/>
        <v>334439</v>
      </c>
      <c r="G199" s="41">
        <f t="shared" si="50"/>
        <v>3344390</v>
      </c>
      <c r="H199" s="61">
        <f t="shared" si="50"/>
        <v>3344</v>
      </c>
      <c r="I199" s="96">
        <v>3344330</v>
      </c>
    </row>
    <row r="200" spans="1:9" s="5" customFormat="1">
      <c r="A200" s="53" t="s">
        <v>248</v>
      </c>
      <c r="B200" s="11" t="s">
        <v>18</v>
      </c>
      <c r="C200" s="33">
        <v>1169570</v>
      </c>
      <c r="D200" s="33">
        <v>584790</v>
      </c>
      <c r="E200" s="14">
        <f t="shared" si="43"/>
        <v>58479</v>
      </c>
      <c r="F200" s="14">
        <f>E209</f>
        <v>307856</v>
      </c>
      <c r="G200" s="14">
        <f t="shared" ref="G200:G208" si="51">D200-E200+F200</f>
        <v>834167</v>
      </c>
      <c r="H200" s="60">
        <f t="shared" si="37"/>
        <v>834</v>
      </c>
      <c r="I200" s="95">
        <v>834100</v>
      </c>
    </row>
    <row r="201" spans="1:9" s="5" customFormat="1">
      <c r="A201" s="53" t="s">
        <v>248</v>
      </c>
      <c r="B201" s="11" t="s">
        <v>182</v>
      </c>
      <c r="C201" s="33">
        <v>1008330</v>
      </c>
      <c r="D201" s="33">
        <v>504180</v>
      </c>
      <c r="E201" s="14">
        <f t="shared" si="43"/>
        <v>50418</v>
      </c>
      <c r="F201" s="14"/>
      <c r="G201" s="14">
        <f t="shared" si="51"/>
        <v>453762</v>
      </c>
      <c r="H201" s="60">
        <f t="shared" si="37"/>
        <v>454</v>
      </c>
      <c r="I201" s="95">
        <v>453740</v>
      </c>
    </row>
    <row r="202" spans="1:9" s="5" customFormat="1">
      <c r="A202" s="53" t="s">
        <v>18</v>
      </c>
      <c r="B202" s="11" t="s">
        <v>183</v>
      </c>
      <c r="C202" s="33">
        <v>662160</v>
      </c>
      <c r="D202" s="33">
        <v>331090</v>
      </c>
      <c r="E202" s="14">
        <f t="shared" si="43"/>
        <v>33109</v>
      </c>
      <c r="F202" s="14"/>
      <c r="G202" s="14">
        <f t="shared" si="51"/>
        <v>297981</v>
      </c>
      <c r="H202" s="60">
        <f t="shared" si="37"/>
        <v>298</v>
      </c>
      <c r="I202" s="95">
        <v>297970</v>
      </c>
    </row>
    <row r="203" spans="1:9" s="5" customFormat="1">
      <c r="A203" s="53" t="s">
        <v>18</v>
      </c>
      <c r="B203" s="11" t="s">
        <v>184</v>
      </c>
      <c r="C203" s="33">
        <v>978390</v>
      </c>
      <c r="D203" s="33">
        <v>489210</v>
      </c>
      <c r="E203" s="14">
        <f t="shared" si="43"/>
        <v>48921</v>
      </c>
      <c r="F203" s="14"/>
      <c r="G203" s="14">
        <f t="shared" si="51"/>
        <v>440289</v>
      </c>
      <c r="H203" s="60">
        <f t="shared" si="37"/>
        <v>440</v>
      </c>
      <c r="I203" s="95">
        <v>440270</v>
      </c>
    </row>
    <row r="204" spans="1:9" s="5" customFormat="1">
      <c r="A204" s="53" t="s">
        <v>18</v>
      </c>
      <c r="B204" s="11" t="s">
        <v>185</v>
      </c>
      <c r="C204" s="33">
        <v>313040</v>
      </c>
      <c r="D204" s="33">
        <v>156530</v>
      </c>
      <c r="E204" s="14">
        <f t="shared" si="43"/>
        <v>15653</v>
      </c>
      <c r="F204" s="14"/>
      <c r="G204" s="14">
        <f t="shared" si="51"/>
        <v>140877</v>
      </c>
      <c r="H204" s="60">
        <f t="shared" si="37"/>
        <v>141</v>
      </c>
      <c r="I204" s="95">
        <v>140860</v>
      </c>
    </row>
    <row r="205" spans="1:9" s="5" customFormat="1">
      <c r="A205" s="53" t="s">
        <v>18</v>
      </c>
      <c r="B205" s="11" t="s">
        <v>186</v>
      </c>
      <c r="C205" s="33">
        <v>184520</v>
      </c>
      <c r="D205" s="33">
        <v>92270</v>
      </c>
      <c r="E205" s="14">
        <f t="shared" si="43"/>
        <v>9227</v>
      </c>
      <c r="F205" s="14"/>
      <c r="G205" s="14">
        <f t="shared" si="51"/>
        <v>83043</v>
      </c>
      <c r="H205" s="60">
        <f t="shared" si="37"/>
        <v>83</v>
      </c>
      <c r="I205" s="95">
        <v>83030</v>
      </c>
    </row>
    <row r="206" spans="1:9" s="5" customFormat="1">
      <c r="A206" s="53" t="s">
        <v>18</v>
      </c>
      <c r="B206" s="11" t="s">
        <v>187</v>
      </c>
      <c r="C206" s="33">
        <v>993070</v>
      </c>
      <c r="D206" s="33">
        <v>496540</v>
      </c>
      <c r="E206" s="14">
        <f t="shared" si="43"/>
        <v>49654</v>
      </c>
      <c r="F206" s="14"/>
      <c r="G206" s="14">
        <f t="shared" si="51"/>
        <v>446886</v>
      </c>
      <c r="H206" s="60">
        <f t="shared" si="37"/>
        <v>447</v>
      </c>
      <c r="I206" s="95">
        <v>446880</v>
      </c>
    </row>
    <row r="207" spans="1:9" s="5" customFormat="1">
      <c r="A207" s="53" t="s">
        <v>18</v>
      </c>
      <c r="B207" s="11" t="s">
        <v>188</v>
      </c>
      <c r="C207" s="33">
        <v>738130</v>
      </c>
      <c r="D207" s="33">
        <v>369080</v>
      </c>
      <c r="E207" s="14">
        <f t="shared" si="43"/>
        <v>36908</v>
      </c>
      <c r="F207" s="14"/>
      <c r="G207" s="14">
        <f t="shared" si="51"/>
        <v>332172</v>
      </c>
      <c r="H207" s="60">
        <f t="shared" ref="H207" si="52">ROUND(G207/1000,0)</f>
        <v>332</v>
      </c>
      <c r="I207" s="95">
        <v>332150</v>
      </c>
    </row>
    <row r="208" spans="1:9" s="5" customFormat="1">
      <c r="A208" s="53" t="s">
        <v>18</v>
      </c>
      <c r="B208" s="11" t="s">
        <v>189</v>
      </c>
      <c r="C208" s="33">
        <v>109710</v>
      </c>
      <c r="D208" s="33">
        <v>54870</v>
      </c>
      <c r="E208" s="14">
        <f t="shared" si="43"/>
        <v>5487</v>
      </c>
      <c r="F208" s="14"/>
      <c r="G208" s="14">
        <f t="shared" si="51"/>
        <v>49383</v>
      </c>
      <c r="H208" s="60">
        <v>50</v>
      </c>
      <c r="I208" s="95">
        <v>49360</v>
      </c>
    </row>
    <row r="209" spans="1:9" s="5" customFormat="1">
      <c r="A209" s="54" t="s">
        <v>248</v>
      </c>
      <c r="B209" s="40" t="s">
        <v>32</v>
      </c>
      <c r="C209" s="37">
        <v>6156920</v>
      </c>
      <c r="D209" s="37">
        <v>3078560</v>
      </c>
      <c r="E209" s="41">
        <f t="shared" ref="E209:H209" si="53">SUM(E200:E208)</f>
        <v>307856</v>
      </c>
      <c r="F209" s="41">
        <f t="shared" si="53"/>
        <v>307856</v>
      </c>
      <c r="G209" s="41">
        <f t="shared" si="53"/>
        <v>3078560</v>
      </c>
      <c r="H209" s="61">
        <f t="shared" si="53"/>
        <v>3079</v>
      </c>
      <c r="I209" s="96">
        <v>3078360</v>
      </c>
    </row>
    <row r="210" spans="1:9" s="5" customFormat="1">
      <c r="A210" s="53" t="s">
        <v>249</v>
      </c>
      <c r="B210" s="11" t="s">
        <v>19</v>
      </c>
      <c r="C210" s="33">
        <v>4763150</v>
      </c>
      <c r="D210" s="33">
        <v>2381580</v>
      </c>
      <c r="E210" s="14">
        <f t="shared" si="43"/>
        <v>238158</v>
      </c>
      <c r="F210" s="14">
        <f>E219</f>
        <v>538419</v>
      </c>
      <c r="G210" s="14">
        <f t="shared" ref="G210:G218" si="54">D210-E210+F210</f>
        <v>2681841</v>
      </c>
      <c r="H210" s="60">
        <f t="shared" ref="H210:H245" si="55">ROUND(G210/1000,0)</f>
        <v>2682</v>
      </c>
      <c r="I210" s="95">
        <v>2681790</v>
      </c>
    </row>
    <row r="211" spans="1:9" s="5" customFormat="1">
      <c r="A211" s="53" t="s">
        <v>249</v>
      </c>
      <c r="B211" s="11" t="s">
        <v>190</v>
      </c>
      <c r="C211" s="33">
        <v>945050</v>
      </c>
      <c r="D211" s="33">
        <v>472530</v>
      </c>
      <c r="E211" s="14">
        <f t="shared" si="43"/>
        <v>47253</v>
      </c>
      <c r="F211" s="14"/>
      <c r="G211" s="14">
        <f t="shared" si="54"/>
        <v>425277</v>
      </c>
      <c r="H211" s="60">
        <f t="shared" si="55"/>
        <v>425</v>
      </c>
      <c r="I211" s="95">
        <v>425270</v>
      </c>
    </row>
    <row r="212" spans="1:9" s="5" customFormat="1">
      <c r="A212" s="53" t="s">
        <v>19</v>
      </c>
      <c r="B212" s="11" t="s">
        <v>191</v>
      </c>
      <c r="C212" s="33">
        <v>218020</v>
      </c>
      <c r="D212" s="33">
        <v>109020</v>
      </c>
      <c r="E212" s="14">
        <f t="shared" si="43"/>
        <v>10902</v>
      </c>
      <c r="F212" s="14"/>
      <c r="G212" s="14">
        <f t="shared" si="54"/>
        <v>98118</v>
      </c>
      <c r="H212" s="60">
        <f t="shared" si="55"/>
        <v>98</v>
      </c>
      <c r="I212" s="95">
        <v>98100</v>
      </c>
    </row>
    <row r="213" spans="1:9" s="5" customFormat="1">
      <c r="A213" s="53" t="s">
        <v>19</v>
      </c>
      <c r="B213" s="11" t="s">
        <v>192</v>
      </c>
      <c r="C213" s="33">
        <v>972590</v>
      </c>
      <c r="D213" s="33">
        <v>486310</v>
      </c>
      <c r="E213" s="14">
        <f t="shared" si="43"/>
        <v>48631</v>
      </c>
      <c r="F213" s="14"/>
      <c r="G213" s="14">
        <f t="shared" si="54"/>
        <v>437679</v>
      </c>
      <c r="H213" s="60">
        <f t="shared" si="55"/>
        <v>438</v>
      </c>
      <c r="I213" s="95">
        <v>437660</v>
      </c>
    </row>
    <row r="214" spans="1:9" s="5" customFormat="1">
      <c r="A214" s="53" t="s">
        <v>19</v>
      </c>
      <c r="B214" s="11" t="s">
        <v>193</v>
      </c>
      <c r="C214" s="33">
        <v>394060</v>
      </c>
      <c r="D214" s="33">
        <v>197040</v>
      </c>
      <c r="E214" s="14">
        <f t="shared" si="43"/>
        <v>19704</v>
      </c>
      <c r="F214" s="14"/>
      <c r="G214" s="14">
        <f t="shared" si="54"/>
        <v>177336</v>
      </c>
      <c r="H214" s="60">
        <f t="shared" si="55"/>
        <v>177</v>
      </c>
      <c r="I214" s="95">
        <v>177320</v>
      </c>
    </row>
    <row r="215" spans="1:9" s="5" customFormat="1">
      <c r="A215" s="53" t="s">
        <v>19</v>
      </c>
      <c r="B215" s="11" t="s">
        <v>194</v>
      </c>
      <c r="C215" s="33">
        <v>853160</v>
      </c>
      <c r="D215" s="33">
        <v>426590</v>
      </c>
      <c r="E215" s="14">
        <f t="shared" si="43"/>
        <v>42659</v>
      </c>
      <c r="F215" s="14"/>
      <c r="G215" s="14">
        <f t="shared" si="54"/>
        <v>383931</v>
      </c>
      <c r="H215" s="60">
        <f t="shared" si="55"/>
        <v>384</v>
      </c>
      <c r="I215" s="95">
        <v>383920</v>
      </c>
    </row>
    <row r="216" spans="1:9" s="5" customFormat="1">
      <c r="A216" s="53" t="s">
        <v>19</v>
      </c>
      <c r="B216" s="11" t="s">
        <v>195</v>
      </c>
      <c r="C216" s="33">
        <v>1008600</v>
      </c>
      <c r="D216" s="33">
        <v>504300</v>
      </c>
      <c r="E216" s="14">
        <f t="shared" si="43"/>
        <v>50430</v>
      </c>
      <c r="F216" s="14"/>
      <c r="G216" s="14">
        <f t="shared" si="54"/>
        <v>453870</v>
      </c>
      <c r="H216" s="60">
        <f t="shared" si="55"/>
        <v>454</v>
      </c>
      <c r="I216" s="95">
        <v>453870</v>
      </c>
    </row>
    <row r="217" spans="1:9" s="5" customFormat="1">
      <c r="A217" s="53" t="s">
        <v>19</v>
      </c>
      <c r="B217" s="11" t="s">
        <v>196</v>
      </c>
      <c r="C217" s="33">
        <v>946840</v>
      </c>
      <c r="D217" s="33">
        <v>473430</v>
      </c>
      <c r="E217" s="14">
        <f t="shared" si="43"/>
        <v>47343</v>
      </c>
      <c r="F217" s="14"/>
      <c r="G217" s="14">
        <f t="shared" si="54"/>
        <v>426087</v>
      </c>
      <c r="H217" s="60">
        <f t="shared" si="55"/>
        <v>426</v>
      </c>
      <c r="I217" s="95">
        <v>426070</v>
      </c>
    </row>
    <row r="218" spans="1:9" s="5" customFormat="1">
      <c r="A218" s="53" t="s">
        <v>19</v>
      </c>
      <c r="B218" s="11" t="s">
        <v>197</v>
      </c>
      <c r="C218" s="33">
        <v>666760</v>
      </c>
      <c r="D218" s="33">
        <v>333390</v>
      </c>
      <c r="E218" s="14">
        <f t="shared" si="43"/>
        <v>33339</v>
      </c>
      <c r="F218" s="14"/>
      <c r="G218" s="14">
        <f t="shared" si="54"/>
        <v>300051</v>
      </c>
      <c r="H218" s="60">
        <f t="shared" si="55"/>
        <v>300</v>
      </c>
      <c r="I218" s="95">
        <v>300040</v>
      </c>
    </row>
    <row r="219" spans="1:9" s="5" customFormat="1">
      <c r="A219" s="54" t="s">
        <v>249</v>
      </c>
      <c r="B219" s="40" t="s">
        <v>32</v>
      </c>
      <c r="C219" s="37">
        <v>10768230</v>
      </c>
      <c r="D219" s="37">
        <v>5384190</v>
      </c>
      <c r="E219" s="41">
        <f t="shared" ref="E219:H219" si="56">SUM(E210:E218)</f>
        <v>538419</v>
      </c>
      <c r="F219" s="41">
        <f t="shared" si="56"/>
        <v>538419</v>
      </c>
      <c r="G219" s="41">
        <f t="shared" si="56"/>
        <v>5384190</v>
      </c>
      <c r="H219" s="61">
        <f t="shared" si="56"/>
        <v>5384</v>
      </c>
      <c r="I219" s="96">
        <v>5384040</v>
      </c>
    </row>
    <row r="220" spans="1:9" s="5" customFormat="1">
      <c r="A220" s="53" t="s">
        <v>250</v>
      </c>
      <c r="B220" s="11" t="s">
        <v>20</v>
      </c>
      <c r="C220" s="33">
        <v>3721150</v>
      </c>
      <c r="D220" s="33">
        <v>1860580</v>
      </c>
      <c r="E220" s="14">
        <f t="shared" si="43"/>
        <v>186058</v>
      </c>
      <c r="F220" s="14">
        <f>E236</f>
        <v>722670</v>
      </c>
      <c r="G220" s="14">
        <f t="shared" ref="G220:G235" si="57">D220-E220+F220</f>
        <v>2397192</v>
      </c>
      <c r="H220" s="60">
        <f t="shared" si="55"/>
        <v>2397</v>
      </c>
      <c r="I220" s="95">
        <v>2397110</v>
      </c>
    </row>
    <row r="221" spans="1:9" s="5" customFormat="1">
      <c r="A221" s="53" t="s">
        <v>250</v>
      </c>
      <c r="B221" s="11" t="s">
        <v>198</v>
      </c>
      <c r="C221" s="33">
        <v>26610</v>
      </c>
      <c r="D221" s="33">
        <v>13310</v>
      </c>
      <c r="E221" s="14">
        <f t="shared" si="43"/>
        <v>1331</v>
      </c>
      <c r="F221" s="14"/>
      <c r="G221" s="14">
        <f t="shared" si="57"/>
        <v>11979</v>
      </c>
      <c r="H221" s="60">
        <f t="shared" si="55"/>
        <v>12</v>
      </c>
      <c r="I221" s="95">
        <v>11970</v>
      </c>
    </row>
    <row r="222" spans="1:9" s="5" customFormat="1">
      <c r="A222" s="53" t="s">
        <v>250</v>
      </c>
      <c r="B222" s="11" t="s">
        <v>199</v>
      </c>
      <c r="C222" s="33">
        <v>721720</v>
      </c>
      <c r="D222" s="33">
        <v>360870</v>
      </c>
      <c r="E222" s="14">
        <f t="shared" si="43"/>
        <v>36087</v>
      </c>
      <c r="F222" s="14"/>
      <c r="G222" s="14">
        <f t="shared" si="57"/>
        <v>324783</v>
      </c>
      <c r="H222" s="60">
        <f t="shared" si="55"/>
        <v>325</v>
      </c>
      <c r="I222" s="95">
        <v>324770</v>
      </c>
    </row>
    <row r="223" spans="1:9" s="5" customFormat="1">
      <c r="A223" s="53" t="s">
        <v>20</v>
      </c>
      <c r="B223" s="11" t="s">
        <v>200</v>
      </c>
      <c r="C223" s="33">
        <v>730600</v>
      </c>
      <c r="D223" s="33">
        <v>365300</v>
      </c>
      <c r="E223" s="14">
        <f t="shared" si="43"/>
        <v>36530</v>
      </c>
      <c r="F223" s="14"/>
      <c r="G223" s="14">
        <f t="shared" si="57"/>
        <v>328770</v>
      </c>
      <c r="H223" s="60">
        <f t="shared" si="55"/>
        <v>329</v>
      </c>
      <c r="I223" s="95">
        <v>328770</v>
      </c>
    </row>
    <row r="224" spans="1:9" s="5" customFormat="1">
      <c r="A224" s="53" t="s">
        <v>20</v>
      </c>
      <c r="B224" s="11" t="s">
        <v>201</v>
      </c>
      <c r="C224" s="33">
        <v>339480</v>
      </c>
      <c r="D224" s="33">
        <v>169750</v>
      </c>
      <c r="E224" s="14">
        <f t="shared" si="43"/>
        <v>16975</v>
      </c>
      <c r="F224" s="14"/>
      <c r="G224" s="14">
        <f t="shared" si="57"/>
        <v>152775</v>
      </c>
      <c r="H224" s="60">
        <f t="shared" si="55"/>
        <v>153</v>
      </c>
      <c r="I224" s="95">
        <v>152760</v>
      </c>
    </row>
    <row r="225" spans="1:9" s="5" customFormat="1">
      <c r="A225" s="53" t="s">
        <v>20</v>
      </c>
      <c r="B225" s="11" t="s">
        <v>202</v>
      </c>
      <c r="C225" s="33">
        <v>1164830</v>
      </c>
      <c r="D225" s="33">
        <v>582420</v>
      </c>
      <c r="E225" s="14">
        <f t="shared" si="43"/>
        <v>58242</v>
      </c>
      <c r="F225" s="14"/>
      <c r="G225" s="14">
        <f t="shared" si="57"/>
        <v>524178</v>
      </c>
      <c r="H225" s="60">
        <f t="shared" si="55"/>
        <v>524</v>
      </c>
      <c r="I225" s="95">
        <v>524170</v>
      </c>
    </row>
    <row r="226" spans="1:9" s="5" customFormat="1">
      <c r="A226" s="53" t="s">
        <v>20</v>
      </c>
      <c r="B226" s="11" t="s">
        <v>203</v>
      </c>
      <c r="C226" s="33">
        <v>1115600</v>
      </c>
      <c r="D226" s="33">
        <v>557800</v>
      </c>
      <c r="E226" s="14">
        <f t="shared" si="43"/>
        <v>55780</v>
      </c>
      <c r="F226" s="14"/>
      <c r="G226" s="14">
        <f t="shared" si="57"/>
        <v>502020</v>
      </c>
      <c r="H226" s="60">
        <f t="shared" si="55"/>
        <v>502</v>
      </c>
      <c r="I226" s="95">
        <v>502020</v>
      </c>
    </row>
    <row r="227" spans="1:9" s="5" customFormat="1">
      <c r="A227" s="53" t="s">
        <v>20</v>
      </c>
      <c r="B227" s="11" t="s">
        <v>204</v>
      </c>
      <c r="C227" s="33">
        <v>961080</v>
      </c>
      <c r="D227" s="33">
        <v>480550</v>
      </c>
      <c r="E227" s="14">
        <f t="shared" si="43"/>
        <v>48055</v>
      </c>
      <c r="F227" s="14"/>
      <c r="G227" s="14">
        <f t="shared" si="57"/>
        <v>432495</v>
      </c>
      <c r="H227" s="60">
        <v>433</v>
      </c>
      <c r="I227" s="95">
        <v>432480</v>
      </c>
    </row>
    <row r="228" spans="1:9" s="5" customFormat="1">
      <c r="A228" s="53" t="s">
        <v>20</v>
      </c>
      <c r="B228" s="11" t="s">
        <v>205</v>
      </c>
      <c r="C228" s="33">
        <v>553160</v>
      </c>
      <c r="D228" s="33">
        <v>276590</v>
      </c>
      <c r="E228" s="14">
        <f t="shared" si="43"/>
        <v>27659</v>
      </c>
      <c r="F228" s="14"/>
      <c r="G228" s="14">
        <f t="shared" si="57"/>
        <v>248931</v>
      </c>
      <c r="H228" s="60">
        <f t="shared" si="55"/>
        <v>249</v>
      </c>
      <c r="I228" s="95">
        <v>248920</v>
      </c>
    </row>
    <row r="229" spans="1:9" s="5" customFormat="1">
      <c r="A229" s="53" t="s">
        <v>20</v>
      </c>
      <c r="B229" s="11" t="s">
        <v>206</v>
      </c>
      <c r="C229" s="33">
        <v>971110</v>
      </c>
      <c r="D229" s="33">
        <v>485570</v>
      </c>
      <c r="E229" s="14">
        <f t="shared" ref="E229:E245" si="58">D229*10%</f>
        <v>48557</v>
      </c>
      <c r="F229" s="14"/>
      <c r="G229" s="14">
        <f t="shared" si="57"/>
        <v>437013</v>
      </c>
      <c r="H229" s="60">
        <f t="shared" si="55"/>
        <v>437</v>
      </c>
      <c r="I229" s="95">
        <v>436990</v>
      </c>
    </row>
    <row r="230" spans="1:9" s="5" customFormat="1">
      <c r="A230" s="53" t="s">
        <v>20</v>
      </c>
      <c r="B230" s="11" t="s">
        <v>207</v>
      </c>
      <c r="C230" s="33">
        <v>912620</v>
      </c>
      <c r="D230" s="33">
        <v>456320</v>
      </c>
      <c r="E230" s="14">
        <f t="shared" si="58"/>
        <v>45632</v>
      </c>
      <c r="F230" s="14"/>
      <c r="G230" s="14">
        <f t="shared" si="57"/>
        <v>410688</v>
      </c>
      <c r="H230" s="60">
        <f t="shared" si="55"/>
        <v>411</v>
      </c>
      <c r="I230" s="95">
        <v>410670</v>
      </c>
    </row>
    <row r="231" spans="1:9" s="5" customFormat="1">
      <c r="A231" s="53" t="s">
        <v>20</v>
      </c>
      <c r="B231" s="11" t="s">
        <v>208</v>
      </c>
      <c r="C231" s="33">
        <v>892970</v>
      </c>
      <c r="D231" s="33">
        <v>446500</v>
      </c>
      <c r="E231" s="14">
        <f t="shared" si="58"/>
        <v>44650</v>
      </c>
      <c r="F231" s="14"/>
      <c r="G231" s="14">
        <f t="shared" si="57"/>
        <v>401850</v>
      </c>
      <c r="H231" s="60">
        <f t="shared" si="55"/>
        <v>402</v>
      </c>
      <c r="I231" s="95">
        <v>401830</v>
      </c>
    </row>
    <row r="232" spans="1:9" s="5" customFormat="1">
      <c r="A232" s="53" t="s">
        <v>20</v>
      </c>
      <c r="B232" s="11" t="s">
        <v>209</v>
      </c>
      <c r="C232" s="33">
        <v>631820</v>
      </c>
      <c r="D232" s="33">
        <v>315920</v>
      </c>
      <c r="E232" s="14">
        <f t="shared" si="58"/>
        <v>31592</v>
      </c>
      <c r="F232" s="14"/>
      <c r="G232" s="14">
        <f t="shared" si="57"/>
        <v>284328</v>
      </c>
      <c r="H232" s="60">
        <f t="shared" si="55"/>
        <v>284</v>
      </c>
      <c r="I232" s="95">
        <v>284310</v>
      </c>
    </row>
    <row r="233" spans="1:9" s="5" customFormat="1">
      <c r="A233" s="53" t="s">
        <v>20</v>
      </c>
      <c r="B233" s="11" t="s">
        <v>210</v>
      </c>
      <c r="C233" s="33">
        <v>793260</v>
      </c>
      <c r="D233" s="33">
        <v>396640</v>
      </c>
      <c r="E233" s="14">
        <f t="shared" si="58"/>
        <v>39664</v>
      </c>
      <c r="F233" s="14"/>
      <c r="G233" s="14">
        <f t="shared" si="57"/>
        <v>356976</v>
      </c>
      <c r="H233" s="60">
        <f t="shared" si="55"/>
        <v>357</v>
      </c>
      <c r="I233" s="95">
        <v>356960</v>
      </c>
    </row>
    <row r="234" spans="1:9" s="5" customFormat="1">
      <c r="A234" s="53" t="s">
        <v>20</v>
      </c>
      <c r="B234" s="11" t="s">
        <v>211</v>
      </c>
      <c r="C234" s="33">
        <v>604990</v>
      </c>
      <c r="D234" s="33">
        <v>302510</v>
      </c>
      <c r="E234" s="14">
        <f t="shared" si="58"/>
        <v>30251</v>
      </c>
      <c r="F234" s="14"/>
      <c r="G234" s="14">
        <f t="shared" si="57"/>
        <v>272259</v>
      </c>
      <c r="H234" s="60">
        <f t="shared" si="55"/>
        <v>272</v>
      </c>
      <c r="I234" s="95">
        <v>272240</v>
      </c>
    </row>
    <row r="235" spans="1:9" s="5" customFormat="1">
      <c r="A235" s="53" t="s">
        <v>20</v>
      </c>
      <c r="B235" s="11" t="s">
        <v>212</v>
      </c>
      <c r="C235" s="33">
        <v>312110</v>
      </c>
      <c r="D235" s="33">
        <v>156070</v>
      </c>
      <c r="E235" s="14">
        <f t="shared" si="58"/>
        <v>15607</v>
      </c>
      <c r="F235" s="14"/>
      <c r="G235" s="14">
        <f t="shared" si="57"/>
        <v>140463</v>
      </c>
      <c r="H235" s="60">
        <f t="shared" si="55"/>
        <v>140</v>
      </c>
      <c r="I235" s="95">
        <v>140440</v>
      </c>
    </row>
    <row r="236" spans="1:9" s="5" customFormat="1">
      <c r="A236" s="54" t="s">
        <v>250</v>
      </c>
      <c r="B236" s="40" t="s">
        <v>32</v>
      </c>
      <c r="C236" s="37">
        <v>14453110</v>
      </c>
      <c r="D236" s="37">
        <v>7226700</v>
      </c>
      <c r="E236" s="41">
        <f t="shared" ref="E236:H236" si="59">SUM(E220:E235)</f>
        <v>722670</v>
      </c>
      <c r="F236" s="41">
        <f t="shared" si="59"/>
        <v>722670</v>
      </c>
      <c r="G236" s="41">
        <f t="shared" si="59"/>
        <v>7226700</v>
      </c>
      <c r="H236" s="61">
        <f t="shared" si="59"/>
        <v>7227</v>
      </c>
      <c r="I236" s="96">
        <v>7226410</v>
      </c>
    </row>
    <row r="237" spans="1:9" s="5" customFormat="1">
      <c r="A237" s="53" t="s">
        <v>251</v>
      </c>
      <c r="B237" s="11" t="s">
        <v>21</v>
      </c>
      <c r="C237" s="33">
        <v>1571740</v>
      </c>
      <c r="D237" s="33">
        <v>785870</v>
      </c>
      <c r="E237" s="14">
        <f t="shared" si="58"/>
        <v>78587</v>
      </c>
      <c r="F237" s="14">
        <f>E246</f>
        <v>427699</v>
      </c>
      <c r="G237" s="14">
        <f t="shared" ref="G237:G245" si="60">D237-E237+F237</f>
        <v>1134982</v>
      </c>
      <c r="H237" s="60">
        <f t="shared" si="55"/>
        <v>1135</v>
      </c>
      <c r="I237" s="95">
        <v>1134960</v>
      </c>
    </row>
    <row r="238" spans="1:9" s="5" customFormat="1">
      <c r="A238" s="53" t="s">
        <v>251</v>
      </c>
      <c r="B238" s="11" t="s">
        <v>213</v>
      </c>
      <c r="C238" s="33">
        <v>1099410</v>
      </c>
      <c r="D238" s="33">
        <v>549710</v>
      </c>
      <c r="E238" s="14">
        <f t="shared" si="58"/>
        <v>54971</v>
      </c>
      <c r="F238" s="14"/>
      <c r="G238" s="14">
        <f t="shared" si="60"/>
        <v>494739</v>
      </c>
      <c r="H238" s="60">
        <f t="shared" si="55"/>
        <v>495</v>
      </c>
      <c r="I238" s="95">
        <v>494730</v>
      </c>
    </row>
    <row r="239" spans="1:9" s="5" customFormat="1">
      <c r="A239" s="53" t="s">
        <v>21</v>
      </c>
      <c r="B239" s="11" t="s">
        <v>214</v>
      </c>
      <c r="C239" s="33">
        <v>854230</v>
      </c>
      <c r="D239" s="33">
        <v>427120</v>
      </c>
      <c r="E239" s="14">
        <f t="shared" si="58"/>
        <v>42712</v>
      </c>
      <c r="F239" s="14"/>
      <c r="G239" s="14">
        <f t="shared" si="60"/>
        <v>384408</v>
      </c>
      <c r="H239" s="60">
        <f t="shared" si="55"/>
        <v>384</v>
      </c>
      <c r="I239" s="95">
        <v>384400</v>
      </c>
    </row>
    <row r="240" spans="1:9" s="5" customFormat="1">
      <c r="A240" s="53" t="s">
        <v>21</v>
      </c>
      <c r="B240" s="11" t="s">
        <v>215</v>
      </c>
      <c r="C240" s="33">
        <v>1138200</v>
      </c>
      <c r="D240" s="33">
        <v>569100</v>
      </c>
      <c r="E240" s="14">
        <f t="shared" si="58"/>
        <v>56910</v>
      </c>
      <c r="F240" s="14"/>
      <c r="G240" s="14">
        <f t="shared" si="60"/>
        <v>512190</v>
      </c>
      <c r="H240" s="60">
        <f t="shared" si="55"/>
        <v>512</v>
      </c>
      <c r="I240" s="95">
        <v>512190</v>
      </c>
    </row>
    <row r="241" spans="1:9" s="5" customFormat="1">
      <c r="A241" s="53" t="s">
        <v>21</v>
      </c>
      <c r="B241" s="11" t="s">
        <v>216</v>
      </c>
      <c r="C241" s="33">
        <v>817180</v>
      </c>
      <c r="D241" s="33">
        <v>408600</v>
      </c>
      <c r="E241" s="14">
        <f t="shared" si="58"/>
        <v>40860</v>
      </c>
      <c r="F241" s="14"/>
      <c r="G241" s="14">
        <f t="shared" si="60"/>
        <v>367740</v>
      </c>
      <c r="H241" s="60">
        <f t="shared" si="55"/>
        <v>368</v>
      </c>
      <c r="I241" s="95">
        <v>367730</v>
      </c>
    </row>
    <row r="242" spans="1:9" s="5" customFormat="1">
      <c r="A242" s="53" t="s">
        <v>21</v>
      </c>
      <c r="B242" s="11" t="s">
        <v>217</v>
      </c>
      <c r="C242" s="33">
        <v>937260</v>
      </c>
      <c r="D242" s="33">
        <v>468640</v>
      </c>
      <c r="E242" s="14">
        <f t="shared" si="58"/>
        <v>46864</v>
      </c>
      <c r="F242" s="14"/>
      <c r="G242" s="14">
        <f t="shared" si="60"/>
        <v>421776</v>
      </c>
      <c r="H242" s="60">
        <f t="shared" si="55"/>
        <v>422</v>
      </c>
      <c r="I242" s="95">
        <v>421760</v>
      </c>
    </row>
    <row r="243" spans="1:9" s="5" customFormat="1">
      <c r="A243" s="53" t="s">
        <v>21</v>
      </c>
      <c r="B243" s="11" t="s">
        <v>218</v>
      </c>
      <c r="C243" s="33">
        <v>691210</v>
      </c>
      <c r="D243" s="33">
        <v>345610</v>
      </c>
      <c r="E243" s="14">
        <f t="shared" si="58"/>
        <v>34561</v>
      </c>
      <c r="F243" s="14"/>
      <c r="G243" s="14">
        <f t="shared" si="60"/>
        <v>311049</v>
      </c>
      <c r="H243" s="60">
        <f t="shared" si="55"/>
        <v>311</v>
      </c>
      <c r="I243" s="95">
        <v>311040</v>
      </c>
    </row>
    <row r="244" spans="1:9" s="5" customFormat="1">
      <c r="A244" s="53" t="s">
        <v>21</v>
      </c>
      <c r="B244" s="11" t="s">
        <v>219</v>
      </c>
      <c r="C244" s="33">
        <v>741000</v>
      </c>
      <c r="D244" s="33">
        <v>370500</v>
      </c>
      <c r="E244" s="14">
        <f t="shared" si="58"/>
        <v>37050</v>
      </c>
      <c r="F244" s="14"/>
      <c r="G244" s="14">
        <f t="shared" si="60"/>
        <v>333450</v>
      </c>
      <c r="H244" s="60">
        <f t="shared" si="55"/>
        <v>333</v>
      </c>
      <c r="I244" s="95">
        <v>333450</v>
      </c>
    </row>
    <row r="245" spans="1:9">
      <c r="A245" s="53" t="s">
        <v>21</v>
      </c>
      <c r="B245" s="11" t="s">
        <v>220</v>
      </c>
      <c r="C245" s="33">
        <v>703670</v>
      </c>
      <c r="D245" s="33">
        <v>351840</v>
      </c>
      <c r="E245" s="14">
        <f t="shared" si="58"/>
        <v>35184</v>
      </c>
      <c r="F245" s="14"/>
      <c r="G245" s="14">
        <f t="shared" si="60"/>
        <v>316656</v>
      </c>
      <c r="H245" s="60">
        <f t="shared" si="55"/>
        <v>317</v>
      </c>
      <c r="I245" s="95">
        <v>316650</v>
      </c>
    </row>
    <row r="246" spans="1:9" ht="13.5" customHeight="1">
      <c r="A246" s="54" t="s">
        <v>251</v>
      </c>
      <c r="B246" s="40" t="s">
        <v>32</v>
      </c>
      <c r="C246" s="37">
        <v>8553900</v>
      </c>
      <c r="D246" s="37">
        <v>4276990</v>
      </c>
      <c r="E246" s="41">
        <f t="shared" ref="E246:H246" si="61">SUM(E237:E245)</f>
        <v>427699</v>
      </c>
      <c r="F246" s="41">
        <f t="shared" si="61"/>
        <v>427699</v>
      </c>
      <c r="G246" s="41">
        <f t="shared" si="61"/>
        <v>4276990</v>
      </c>
      <c r="H246" s="61">
        <f t="shared" si="61"/>
        <v>4277</v>
      </c>
      <c r="I246" s="96">
        <v>4276910</v>
      </c>
    </row>
    <row r="247" spans="1:9" ht="15" customHeight="1">
      <c r="A247" s="53" t="s">
        <v>252</v>
      </c>
      <c r="B247" s="11" t="s">
        <v>22</v>
      </c>
      <c r="C247" s="33">
        <v>47980</v>
      </c>
      <c r="D247" s="33">
        <v>23990</v>
      </c>
      <c r="E247" s="44" t="s">
        <v>253</v>
      </c>
      <c r="F247" s="44" t="s">
        <v>253</v>
      </c>
      <c r="G247" s="45">
        <f>D247</f>
        <v>23990</v>
      </c>
      <c r="H247" s="60">
        <f t="shared" ref="H247" si="62">ROUND(G247/1000,0)</f>
        <v>24</v>
      </c>
      <c r="I247" s="95">
        <v>23990</v>
      </c>
    </row>
    <row r="248" spans="1:9">
      <c r="A248" s="54" t="s">
        <v>22</v>
      </c>
      <c r="B248" s="40" t="s">
        <v>254</v>
      </c>
      <c r="C248" s="37">
        <v>47980</v>
      </c>
      <c r="D248" s="37">
        <v>23990</v>
      </c>
      <c r="E248" s="41">
        <f t="shared" ref="E248:H248" si="63">SUM(E247)</f>
        <v>0</v>
      </c>
      <c r="F248" s="41">
        <f t="shared" si="63"/>
        <v>0</v>
      </c>
      <c r="G248" s="41">
        <f t="shared" si="63"/>
        <v>23990</v>
      </c>
      <c r="H248" s="61">
        <f t="shared" si="63"/>
        <v>24</v>
      </c>
      <c r="I248" s="96">
        <v>23990</v>
      </c>
    </row>
    <row r="249" spans="1:9" ht="14.25" thickBot="1">
      <c r="A249" s="55" t="s">
        <v>255</v>
      </c>
      <c r="B249" s="56"/>
      <c r="C249" s="57">
        <f t="shared" ref="C249:I249" si="64">SUM(C15,C28,C41,C50,C64,C74,C84,C92,C106,C114,C127,C142,C149,C158,C164,C177,C186,C193,C199,C209,C219,C236,C246,C248)</f>
        <v>227658400</v>
      </c>
      <c r="D249" s="58">
        <f t="shared" si="64"/>
        <v>113831110</v>
      </c>
      <c r="E249" s="58">
        <f t="shared" si="64"/>
        <v>11380712</v>
      </c>
      <c r="F249" s="58">
        <f t="shared" si="64"/>
        <v>11380712</v>
      </c>
      <c r="G249" s="57">
        <f t="shared" si="64"/>
        <v>113831110</v>
      </c>
      <c r="H249" s="98">
        <f t="shared" si="64"/>
        <v>113831</v>
      </c>
      <c r="I249" s="59">
        <f t="shared" si="64"/>
        <v>113827290</v>
      </c>
    </row>
    <row r="253" spans="1:9">
      <c r="C253" s="32"/>
      <c r="D253" s="32"/>
      <c r="E253" s="32"/>
    </row>
    <row r="256" spans="1:9">
      <c r="B256" s="10"/>
    </row>
    <row r="259" spans="4:6">
      <c r="D259" s="33"/>
      <c r="E259" s="33"/>
      <c r="F259" s="33"/>
    </row>
  </sheetData>
  <autoFilter ref="A5:I249"/>
  <mergeCells count="8">
    <mergeCell ref="A1:I1"/>
    <mergeCell ref="A3:A5"/>
    <mergeCell ref="B3:B5"/>
    <mergeCell ref="C3:C5"/>
    <mergeCell ref="D3:H3"/>
    <mergeCell ref="D4:D5"/>
    <mergeCell ref="E4:F4"/>
    <mergeCell ref="G4:G5"/>
  </mergeCells>
  <phoneticPr fontId="5" type="noConversion"/>
  <printOptions horizontalCentered="1"/>
  <pageMargins left="0.15748031496062992" right="0.23622047244094491" top="0.41" bottom="0.35433070866141736" header="0.27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우정청별</vt:lpstr>
      <vt:lpstr>총괄국별</vt:lpstr>
      <vt:lpstr>소속국별</vt:lpstr>
      <vt:lpstr>소속국별!Print_Titles</vt:lpstr>
      <vt:lpstr>총괄국별!Print_Titles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User_3</cp:lastModifiedBy>
  <cp:revision>3</cp:revision>
  <cp:lastPrinted>2017-10-19T11:57:37Z</cp:lastPrinted>
  <dcterms:created xsi:type="dcterms:W3CDTF">2016-07-08T06:46:32Z</dcterms:created>
  <dcterms:modified xsi:type="dcterms:W3CDTF">2017-11-15T10:17:10Z</dcterms:modified>
</cp:coreProperties>
</file>