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/>
  </bookViews>
  <sheets>
    <sheet name="우정청별" sheetId="42" r:id="rId1"/>
    <sheet name="총괄국별" sheetId="36" r:id="rId2"/>
    <sheet name="소속국별" sheetId="40" r:id="rId3"/>
    <sheet name="Sheet1" sheetId="41" r:id="rId4"/>
  </sheets>
  <definedNames>
    <definedName name="_xlnm._FilterDatabase" localSheetId="2" hidden="1">소속국별!$A$5:$I$249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I249" i="40"/>
  <c r="D249"/>
  <c r="C249"/>
  <c r="F248"/>
  <c r="E248"/>
  <c r="G247"/>
  <c r="G248" s="1"/>
  <c r="E245"/>
  <c r="G245" s="1"/>
  <c r="E244"/>
  <c r="G244" s="1"/>
  <c r="H244" s="1"/>
  <c r="E243"/>
  <c r="G243" s="1"/>
  <c r="H243" s="1"/>
  <c r="E242"/>
  <c r="G242" s="1"/>
  <c r="E241"/>
  <c r="G241" s="1"/>
  <c r="H241" s="1"/>
  <c r="E240"/>
  <c r="G240" s="1"/>
  <c r="H240" s="1"/>
  <c r="E239"/>
  <c r="G239" s="1"/>
  <c r="H239" s="1"/>
  <c r="E238"/>
  <c r="E237"/>
  <c r="E235"/>
  <c r="G235" s="1"/>
  <c r="H235" s="1"/>
  <c r="E234"/>
  <c r="G234" s="1"/>
  <c r="H234" s="1"/>
  <c r="E233"/>
  <c r="G233" s="1"/>
  <c r="H233" s="1"/>
  <c r="E232"/>
  <c r="G232" s="1"/>
  <c r="H232" s="1"/>
  <c r="E231"/>
  <c r="G231" s="1"/>
  <c r="H231" s="1"/>
  <c r="E230"/>
  <c r="G230" s="1"/>
  <c r="H230" s="1"/>
  <c r="E229"/>
  <c r="G229" s="1"/>
  <c r="H229" s="1"/>
  <c r="E228"/>
  <c r="G228" s="1"/>
  <c r="H228" s="1"/>
  <c r="E227"/>
  <c r="G227" s="1"/>
  <c r="H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G221" s="1"/>
  <c r="H221" s="1"/>
  <c r="E220"/>
  <c r="E218"/>
  <c r="G218" s="1"/>
  <c r="H218" s="1"/>
  <c r="E217"/>
  <c r="G217" s="1"/>
  <c r="H217" s="1"/>
  <c r="E216"/>
  <c r="G216" s="1"/>
  <c r="H216" s="1"/>
  <c r="E215"/>
  <c r="G215" s="1"/>
  <c r="H215" s="1"/>
  <c r="E214"/>
  <c r="G214" s="1"/>
  <c r="H214" s="1"/>
  <c r="E213"/>
  <c r="G213" s="1"/>
  <c r="H213" s="1"/>
  <c r="E212"/>
  <c r="G212" s="1"/>
  <c r="H212" s="1"/>
  <c r="E211"/>
  <c r="E210"/>
  <c r="E208"/>
  <c r="G208" s="1"/>
  <c r="H208" s="1"/>
  <c r="E207"/>
  <c r="G207" s="1"/>
  <c r="H207" s="1"/>
  <c r="E206"/>
  <c r="G206" s="1"/>
  <c r="H206" s="1"/>
  <c r="E205"/>
  <c r="G205" s="1"/>
  <c r="H205" s="1"/>
  <c r="E204"/>
  <c r="G204" s="1"/>
  <c r="H204" s="1"/>
  <c r="E203"/>
  <c r="G203" s="1"/>
  <c r="H203" s="1"/>
  <c r="E202"/>
  <c r="G202" s="1"/>
  <c r="H202" s="1"/>
  <c r="E201"/>
  <c r="G201" s="1"/>
  <c r="H201" s="1"/>
  <c r="E200"/>
  <c r="E198"/>
  <c r="G198" s="1"/>
  <c r="H198" s="1"/>
  <c r="E197"/>
  <c r="G197" s="1"/>
  <c r="H197" s="1"/>
  <c r="E196"/>
  <c r="G196" s="1"/>
  <c r="H196" s="1"/>
  <c r="E195"/>
  <c r="E194"/>
  <c r="E192"/>
  <c r="G192" s="1"/>
  <c r="H192" s="1"/>
  <c r="E191"/>
  <c r="G191" s="1"/>
  <c r="H191" s="1"/>
  <c r="E190"/>
  <c r="G190" s="1"/>
  <c r="H190" s="1"/>
  <c r="E189"/>
  <c r="G189" s="1"/>
  <c r="H189" s="1"/>
  <c r="E188"/>
  <c r="G188" s="1"/>
  <c r="H188" s="1"/>
  <c r="E187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H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H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H168" s="1"/>
  <c r="E167"/>
  <c r="G167" s="1"/>
  <c r="H167" s="1"/>
  <c r="E166"/>
  <c r="G166" s="1"/>
  <c r="H166" s="1"/>
  <c r="E165"/>
  <c r="E163"/>
  <c r="G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E155"/>
  <c r="G155" s="1"/>
  <c r="H155" s="1"/>
  <c r="E154"/>
  <c r="G154" s="1"/>
  <c r="E153"/>
  <c r="G153" s="1"/>
  <c r="H153" s="1"/>
  <c r="E152"/>
  <c r="G152" s="1"/>
  <c r="H152" s="1"/>
  <c r="E151"/>
  <c r="E150"/>
  <c r="E148"/>
  <c r="G148" s="1"/>
  <c r="E147"/>
  <c r="G147" s="1"/>
  <c r="H147" s="1"/>
  <c r="E146"/>
  <c r="G146" s="1"/>
  <c r="H146" s="1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H138" s="1"/>
  <c r="E137"/>
  <c r="G137" s="1"/>
  <c r="H137" s="1"/>
  <c r="E136"/>
  <c r="G136" s="1"/>
  <c r="H136" s="1"/>
  <c r="E135"/>
  <c r="G135" s="1"/>
  <c r="H135" s="1"/>
  <c r="E134"/>
  <c r="G134" s="1"/>
  <c r="H134" s="1"/>
  <c r="E133"/>
  <c r="G133" s="1"/>
  <c r="H133" s="1"/>
  <c r="E132"/>
  <c r="G132" s="1"/>
  <c r="H132" s="1"/>
  <c r="E131"/>
  <c r="G131" s="1"/>
  <c r="H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H105" s="1"/>
  <c r="E104"/>
  <c r="G104" s="1"/>
  <c r="E103"/>
  <c r="G103" s="1"/>
  <c r="H103" s="1"/>
  <c r="E102"/>
  <c r="G102" s="1"/>
  <c r="H102" s="1"/>
  <c r="E101"/>
  <c r="G101" s="1"/>
  <c r="H101" s="1"/>
  <c r="E100"/>
  <c r="G100" s="1"/>
  <c r="H100" s="1"/>
  <c r="E99"/>
  <c r="G99" s="1"/>
  <c r="E98"/>
  <c r="G98" s="1"/>
  <c r="H98" s="1"/>
  <c r="E97"/>
  <c r="G97" s="1"/>
  <c r="E96"/>
  <c r="G96" s="1"/>
  <c r="H96" s="1"/>
  <c r="E95"/>
  <c r="G95" s="1"/>
  <c r="H95" s="1"/>
  <c r="E94"/>
  <c r="G94" s="1"/>
  <c r="H94" s="1"/>
  <c r="E93"/>
  <c r="E91"/>
  <c r="G91" s="1"/>
  <c r="H91" s="1"/>
  <c r="E90"/>
  <c r="G90" s="1"/>
  <c r="H90" s="1"/>
  <c r="E89"/>
  <c r="G89" s="1"/>
  <c r="H89" s="1"/>
  <c r="E88"/>
  <c r="G88" s="1"/>
  <c r="H88" s="1"/>
  <c r="E87"/>
  <c r="G87" s="1"/>
  <c r="H87" s="1"/>
  <c r="E86"/>
  <c r="G86" s="1"/>
  <c r="E85"/>
  <c r="E83"/>
  <c r="G83" s="1"/>
  <c r="H83" s="1"/>
  <c r="E82"/>
  <c r="G82" s="1"/>
  <c r="H82" s="1"/>
  <c r="E81"/>
  <c r="G81" s="1"/>
  <c r="H81" s="1"/>
  <c r="E80"/>
  <c r="G80" s="1"/>
  <c r="H80" s="1"/>
  <c r="E79"/>
  <c r="G79" s="1"/>
  <c r="H79" s="1"/>
  <c r="E78"/>
  <c r="G78" s="1"/>
  <c r="H78" s="1"/>
  <c r="E77"/>
  <c r="G77" s="1"/>
  <c r="H77" s="1"/>
  <c r="E76"/>
  <c r="G76" s="1"/>
  <c r="H76" s="1"/>
  <c r="E75"/>
  <c r="E73"/>
  <c r="G73" s="1"/>
  <c r="E72"/>
  <c r="G72" s="1"/>
  <c r="H72" s="1"/>
  <c r="E71"/>
  <c r="G71" s="1"/>
  <c r="H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H66" s="1"/>
  <c r="E65"/>
  <c r="E63"/>
  <c r="G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H57" s="1"/>
  <c r="E56"/>
  <c r="G56" s="1"/>
  <c r="H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E45"/>
  <c r="G45" s="1"/>
  <c r="H45" s="1"/>
  <c r="E44"/>
  <c r="G44" s="1"/>
  <c r="H44" s="1"/>
  <c r="E43"/>
  <c r="G43" s="1"/>
  <c r="H43" s="1"/>
  <c r="E42"/>
  <c r="E40"/>
  <c r="G40" s="1"/>
  <c r="H40" s="1"/>
  <c r="E39"/>
  <c r="G39" s="1"/>
  <c r="H39" s="1"/>
  <c r="E38"/>
  <c r="G38" s="1"/>
  <c r="H38" s="1"/>
  <c r="E37"/>
  <c r="G37" s="1"/>
  <c r="H37" s="1"/>
  <c r="E36"/>
  <c r="G36" s="1"/>
  <c r="H36" s="1"/>
  <c r="E35"/>
  <c r="G35" s="1"/>
  <c r="H35" s="1"/>
  <c r="E34"/>
  <c r="G34" s="1"/>
  <c r="H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H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29" i="36"/>
  <c r="C29"/>
  <c r="B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E127" i="40" l="1"/>
  <c r="F115" s="1"/>
  <c r="F127" s="1"/>
  <c r="E50"/>
  <c r="F42" s="1"/>
  <c r="G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199"/>
  <c r="F194" s="1"/>
  <c r="G194" s="1"/>
  <c r="E246"/>
  <c r="F237" s="1"/>
  <c r="F246" s="1"/>
  <c r="E84"/>
  <c r="F75" s="1"/>
  <c r="G75" s="1"/>
  <c r="E158"/>
  <c r="F150" s="1"/>
  <c r="F158" s="1"/>
  <c r="E186"/>
  <c r="F178" s="1"/>
  <c r="F186" s="1"/>
  <c r="E219"/>
  <c r="F210" s="1"/>
  <c r="G210" s="1"/>
  <c r="E15"/>
  <c r="E64"/>
  <c r="F51" s="1"/>
  <c r="E92"/>
  <c r="F85" s="1"/>
  <c r="E28"/>
  <c r="F16" s="1"/>
  <c r="F28" s="1"/>
  <c r="E106"/>
  <c r="F93" s="1"/>
  <c r="F106" s="1"/>
  <c r="E142"/>
  <c r="F128" s="1"/>
  <c r="F142" s="1"/>
  <c r="E193"/>
  <c r="F187" s="1"/>
  <c r="F193" s="1"/>
  <c r="E209"/>
  <c r="F200" s="1"/>
  <c r="F209" s="1"/>
  <c r="E236"/>
  <c r="F220" s="1"/>
  <c r="F236" s="1"/>
  <c r="H247"/>
  <c r="H248" s="1"/>
  <c r="G151"/>
  <c r="H151" s="1"/>
  <c r="E164"/>
  <c r="F159" s="1"/>
  <c r="F164" s="1"/>
  <c r="G195"/>
  <c r="H195" s="1"/>
  <c r="G211"/>
  <c r="H211" s="1"/>
  <c r="G238"/>
  <c r="H238" s="1"/>
  <c r="D29" i="36"/>
  <c r="G150" i="40" l="1"/>
  <c r="F219"/>
  <c r="G115"/>
  <c r="H115" s="1"/>
  <c r="H127" s="1"/>
  <c r="F199"/>
  <c r="G165"/>
  <c r="H165" s="1"/>
  <c r="H177" s="1"/>
  <c r="F50"/>
  <c r="G29"/>
  <c r="H29" s="1"/>
  <c r="H41" s="1"/>
  <c r="F149"/>
  <c r="G178"/>
  <c r="H178" s="1"/>
  <c r="H186" s="1"/>
  <c r="G237"/>
  <c r="H237" s="1"/>
  <c r="H246" s="1"/>
  <c r="G65"/>
  <c r="G74" s="1"/>
  <c r="F84"/>
  <c r="G93"/>
  <c r="G106" s="1"/>
  <c r="F114"/>
  <c r="G187"/>
  <c r="F92"/>
  <c r="G85"/>
  <c r="G50"/>
  <c r="H42"/>
  <c r="H50" s="1"/>
  <c r="G199"/>
  <c r="H194"/>
  <c r="H199" s="1"/>
  <c r="G158"/>
  <c r="H158"/>
  <c r="G219"/>
  <c r="H210"/>
  <c r="H219" s="1"/>
  <c r="G149"/>
  <c r="H143"/>
  <c r="H149" s="1"/>
  <c r="E249"/>
  <c r="F6"/>
  <c r="G114"/>
  <c r="H107"/>
  <c r="H114" s="1"/>
  <c r="F64"/>
  <c r="G51"/>
  <c r="H75"/>
  <c r="H84" s="1"/>
  <c r="G84"/>
  <c r="G159"/>
  <c r="G128"/>
  <c r="G16"/>
  <c r="G220"/>
  <c r="H220" s="1"/>
  <c r="G200"/>
  <c r="G127" l="1"/>
  <c r="G177"/>
  <c r="H93"/>
  <c r="H106" s="1"/>
  <c r="G186"/>
  <c r="G193"/>
  <c r="H193"/>
  <c r="G246"/>
  <c r="G41"/>
  <c r="H65"/>
  <c r="H74" s="1"/>
  <c r="G142"/>
  <c r="H128"/>
  <c r="H142" s="1"/>
  <c r="F15"/>
  <c r="F249" s="1"/>
  <c r="G6"/>
  <c r="G28"/>
  <c r="H16"/>
  <c r="H28" s="1"/>
  <c r="G236"/>
  <c r="H236"/>
  <c r="G64"/>
  <c r="H51"/>
  <c r="H64" s="1"/>
  <c r="G92"/>
  <c r="H85"/>
  <c r="H92" s="1"/>
  <c r="G209"/>
  <c r="H200"/>
  <c r="H209" s="1"/>
  <c r="G164"/>
  <c r="H159"/>
  <c r="H164" s="1"/>
  <c r="G15" l="1"/>
  <c r="G249" s="1"/>
  <c r="H6"/>
  <c r="H15" s="1"/>
  <c r="H249" s="1"/>
</calcChain>
</file>

<file path=xl/sharedStrings.xml><?xml version="1.0" encoding="utf-8"?>
<sst xmlns="http://schemas.openxmlformats.org/spreadsheetml/2006/main" count="598" uniqueCount="304">
  <si>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</si>
  <si>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</si>
  <si>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</si>
  <si>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</si>
  <si>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</si>
  <si>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</si>
  <si>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</si>
  <si>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</si>
  <si>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</si>
  <si>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</si>
  <si>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</si>
  <si>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</si>
  <si>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</si>
  <si>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</si>
  <si>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</si>
  <si>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</si>
  <si>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</si>
  <si>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</si>
  <si>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</si>
  <si>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</si>
  <si>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</si>
  <si>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</si>
  <si>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</si>
  <si>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</si>
  <si>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</si>
  <si>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</si>
  <si>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</si>
  <si>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</si>
  <si>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</si>
  <si>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</si>
  <si>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</si>
  <si>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</si>
  <si>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</si>
  <si>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</si>
  <si>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</si>
  <si>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</si>
  <si>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</si>
  <si>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</si>
  <si>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</si>
  <si>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</si>
  <si>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</si>
  <si>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</si>
  <si>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</si>
  <si>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</si>
  <si>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</si>
  <si>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</si>
  <si>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</si>
  <si>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</si>
  <si>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</si>
  <si>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</si>
  <si>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</si>
  <si>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</si>
  <si>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</si>
  <si>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</si>
  <si>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</si>
  <si>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</si>
  <si>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</si>
  <si>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</si>
  <si>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</si>
  <si>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</si>
  <si>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</si>
  <si>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</si>
  <si>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</si>
  <si>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</si>
  <si>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</si>
  <si>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</si>
  <si>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</si>
  <si>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</si>
  <si>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</si>
  <si>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</si>
  <si>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</si>
  <si>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</si>
  <si>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</si>
  <si>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</si>
  <si>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</si>
  <si>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</si>
  <si>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</si>
  <si>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</si>
  <si>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</si>
  <si>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</si>
  <si>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</si>
  <si>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</si>
  <si>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</si>
  <si>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</si>
  <si>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</si>
  <si>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</si>
  <si>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</si>
  <si>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</si>
  <si>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</si>
  <si>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</si>
  <si>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5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</si>
  <si>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</si>
  <si>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</si>
  <si>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</si>
  <si>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</si>
  <si>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</si>
  <si>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</si>
  <si>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</si>
  <si>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</si>
  <si>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</si>
  <si>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</si>
  <si>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</si>
  <si>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</si>
  <si>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</si>
  <si>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</si>
  <si>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</si>
  <si>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</si>
  <si>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</si>
  <si>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</si>
  <si>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</si>
  <si>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</si>
  <si>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</si>
  <si>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</si>
  <si>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</si>
  <si>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</si>
  <si>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</si>
  <si>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</si>
  <si>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</si>
  <si>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</si>
  <si>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</si>
  <si>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</si>
  <si>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</si>
  <si>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</si>
  <si>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</si>
  <si>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</si>
  <si>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</si>
  <si>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</si>
  <si>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</si>
  <si>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</si>
  <si>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</si>
  <si>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</si>
  <si>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</si>
  <si>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</si>
  <si>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</si>
  <si>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</si>
  <si>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</si>
  <si>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</si>
  <si>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</si>
  <si>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</si>
  <si>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</si>
  <si>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</si>
  <si>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</si>
  <si>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</si>
  <si>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</si>
  <si>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</si>
  <si>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</si>
  <si>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</si>
  <si>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</si>
  <si>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</si>
  <si>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</si>
  <si>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</si>
  <si>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</si>
  <si>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</si>
  <si>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</si>
  <si>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</si>
  <si>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</si>
  <si>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</si>
  <si>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</si>
  <si>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</si>
  <si>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</si>
  <si>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</si>
  <si>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</si>
  <si>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</si>
  <si>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</si>
  <si>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</si>
  <si>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</si>
  <si>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</si>
  <si>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</si>
  <si>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</si>
  <si>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</si>
  <si>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</si>
  <si>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</si>
  <si>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</si>
  <si>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</si>
  <si>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</si>
  <si>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</si>
  <si>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</si>
  <si>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</si>
  <si>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</si>
  <si>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</si>
  <si>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</si>
  <si>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</si>
  <si>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</si>
  <si>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</si>
  <si>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</si>
  <si>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</si>
  <si>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</si>
  <si>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</si>
  <si>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</si>
  <si>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</si>
  <si>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</si>
  <si>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</si>
  <si>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</si>
  <si>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</si>
  <si>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</si>
  <si>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</si>
  <si>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</si>
  <si>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</si>
  <si>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</si>
  <si>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</si>
  <si>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</si>
  <si>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</si>
  <si>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</si>
  <si>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</si>
  <si>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</si>
  <si>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</si>
  <si>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</si>
  <si>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</si>
  <si>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</si>
  <si>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</si>
  <si>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</si>
  <si>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</si>
  <si>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</si>
  <si>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</si>
  <si>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</si>
  <si>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</si>
  <si>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</si>
  <si>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</si>
  <si>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</si>
  <si>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</si>
  <si>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</si>
  <si>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(단위 : 원)</t>
    <phoneticPr fontId="5" type="noConversion"/>
  </si>
  <si>
    <t>총괄국명</t>
    <phoneticPr fontId="5" type="noConversion"/>
  </si>
  <si>
    <t>소속국명</t>
    <phoneticPr fontId="5" type="noConversion"/>
  </si>
  <si>
    <t>수용비 (50%)</t>
    <phoneticPr fontId="5" type="noConversion"/>
  </si>
  <si>
    <t>포상금 (50%)</t>
    <phoneticPr fontId="5" type="noConversion"/>
  </si>
  <si>
    <t>수용비산출액
(A-B+C)</t>
    <phoneticPr fontId="5" type="noConversion"/>
  </si>
  <si>
    <t>예산배정액(천원)</t>
    <phoneticPr fontId="5" type="noConversion"/>
  </si>
  <si>
    <t>공금계좌이체액(원)</t>
    <phoneticPr fontId="5" type="noConversion"/>
  </si>
  <si>
    <t>5231-362-210-01</t>
    <phoneticPr fontId="5" type="noConversion"/>
  </si>
  <si>
    <t>5231-362-310-03</t>
    <phoneticPr fontId="5" type="noConversion"/>
  </si>
  <si>
    <t>서울중앙</t>
    <phoneticPr fontId="5" type="noConversion"/>
  </si>
  <si>
    <t>서울중앙</t>
    <phoneticPr fontId="5" type="noConversion"/>
  </si>
  <si>
    <t>서울용산</t>
    <phoneticPr fontId="5" type="noConversion"/>
  </si>
  <si>
    <t>광화문</t>
    <phoneticPr fontId="5" type="noConversion"/>
  </si>
  <si>
    <t>서울구로</t>
    <phoneticPr fontId="5" type="noConversion"/>
  </si>
  <si>
    <t>서울도봉</t>
    <phoneticPr fontId="5" type="noConversion"/>
  </si>
  <si>
    <t>동대문</t>
    <phoneticPr fontId="5" type="noConversion"/>
  </si>
  <si>
    <t>서울마포</t>
    <phoneticPr fontId="5" type="noConversion"/>
  </si>
  <si>
    <t>서울광진</t>
    <phoneticPr fontId="5" type="noConversion"/>
  </si>
  <si>
    <t>서울은평</t>
    <phoneticPr fontId="5" type="noConversion"/>
  </si>
  <si>
    <t>여의도</t>
    <phoneticPr fontId="5" type="noConversion"/>
  </si>
  <si>
    <t>서울강남</t>
    <phoneticPr fontId="5" type="noConversion"/>
  </si>
  <si>
    <t>서울중랑</t>
    <phoneticPr fontId="5" type="noConversion"/>
  </si>
  <si>
    <t>서울강동</t>
    <phoneticPr fontId="5" type="noConversion"/>
  </si>
  <si>
    <t>서울금천</t>
    <phoneticPr fontId="5" type="noConversion"/>
  </si>
  <si>
    <t>서울노원</t>
    <phoneticPr fontId="5" type="noConversion"/>
  </si>
  <si>
    <t>서울성북</t>
    <phoneticPr fontId="5" type="noConversion"/>
  </si>
  <si>
    <t>서울양천</t>
    <phoneticPr fontId="5" type="noConversion"/>
  </si>
  <si>
    <t>서울동작</t>
    <phoneticPr fontId="5" type="noConversion"/>
  </si>
  <si>
    <t>서대문</t>
    <phoneticPr fontId="5" type="noConversion"/>
  </si>
  <si>
    <t>서울서초</t>
    <phoneticPr fontId="5" type="noConversion"/>
  </si>
  <si>
    <t>서울송파</t>
    <phoneticPr fontId="5" type="noConversion"/>
  </si>
  <si>
    <t>서울강서</t>
    <phoneticPr fontId="5" type="noConversion"/>
  </si>
  <si>
    <t>국제물류센터</t>
    <phoneticPr fontId="5" type="noConversion"/>
  </si>
  <si>
    <t>-</t>
    <phoneticPr fontId="5" type="noConversion"/>
  </si>
  <si>
    <t>소계</t>
    <phoneticPr fontId="5" type="noConversion"/>
  </si>
  <si>
    <t>합계</t>
    <phoneticPr fontId="5" type="noConversion"/>
  </si>
  <si>
    <t>업무중지국으로 총괄국에 배정</t>
    <phoneticPr fontId="5" type="noConversion"/>
  </si>
  <si>
    <t>수용비
발생액(A)</t>
    <phoneticPr fontId="5" type="noConversion"/>
  </si>
  <si>
    <t>총괄국 마케팅경비</t>
    <phoneticPr fontId="5" type="noConversion"/>
  </si>
  <si>
    <t>소속국차감10%(B)</t>
    <phoneticPr fontId="5" type="noConversion"/>
  </si>
  <si>
    <t>총괄국배정(C)</t>
    <phoneticPr fontId="5" type="noConversion"/>
  </si>
  <si>
    <t>합  계</t>
    <phoneticPr fontId="5" type="noConversion"/>
  </si>
  <si>
    <t>계</t>
  </si>
  <si>
    <t xml:space="preserve"> </t>
  </si>
  <si>
    <t>직원</t>
  </si>
  <si>
    <t>합계</t>
  </si>
  <si>
    <t>관서</t>
  </si>
  <si>
    <t>경북청</t>
  </si>
  <si>
    <t>전북청</t>
  </si>
  <si>
    <t>전남청</t>
  </si>
  <si>
    <t>부산청</t>
  </si>
  <si>
    <t>제주청</t>
  </si>
  <si>
    <t>강원청</t>
  </si>
  <si>
    <t>충청청</t>
  </si>
  <si>
    <t>경인청</t>
  </si>
  <si>
    <t>이체금액</t>
  </si>
  <si>
    <t>예산배정액</t>
  </si>
  <si>
    <t>실지급액</t>
  </si>
  <si>
    <t>모집구분</t>
  </si>
  <si>
    <t>총  계</t>
  </si>
  <si>
    <t>우정청별</t>
  </si>
  <si>
    <t>기  타</t>
  </si>
  <si>
    <t>우체국 재원</t>
  </si>
  <si>
    <t>우정청 재원</t>
  </si>
  <si>
    <t>본부 재원</t>
  </si>
  <si>
    <t>(단위: 원)</t>
  </si>
  <si>
    <r>
      <t>2017. 9월분 우체국예금 관서모집경비 지급내역</t>
    </r>
    <r>
      <rPr>
        <u/>
        <sz val="14"/>
        <color indexed="8"/>
        <rFont val="HY헤드라인M"/>
        <family val="1"/>
        <charset val="129"/>
      </rPr>
      <t>(청별)</t>
    </r>
    <phoneticPr fontId="5" type="noConversion"/>
  </si>
  <si>
    <r>
      <t>2017. 9월분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5" type="noConversion"/>
  </si>
  <si>
    <r>
      <t>2017. 9월분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5" type="noConversion"/>
  </si>
  <si>
    <t>9월 관서
모집경비(원)</t>
    <phoneticPr fontId="5" type="noConversion"/>
  </si>
  <si>
    <t>광 화 문</t>
    <phoneticPr fontId="5" type="noConversion"/>
  </si>
  <si>
    <t>동 대 문</t>
    <phoneticPr fontId="5" type="noConversion"/>
  </si>
  <si>
    <t>여 의 도</t>
    <phoneticPr fontId="5" type="noConversion"/>
  </si>
  <si>
    <t>서 대 문</t>
    <phoneticPr fontId="5" type="noConversion"/>
  </si>
  <si>
    <t>총괄국명</t>
    <phoneticPr fontId="5" type="noConversion"/>
  </si>
  <si>
    <t>관서모집경비(원)</t>
    <phoneticPr fontId="5" type="noConversion"/>
  </si>
  <si>
    <r>
      <t xml:space="preserve">예산배정액(천원)
</t>
    </r>
    <r>
      <rPr>
        <b/>
        <sz val="11"/>
        <color rgb="FF000000"/>
        <rFont val="맑은 고딕"/>
        <family val="3"/>
        <charset val="129"/>
      </rPr>
      <t>(5231-362-210-01)</t>
    </r>
    <phoneticPr fontId="5" type="noConversion"/>
  </si>
  <si>
    <r>
      <t xml:space="preserve">포상금(계좌이체)
</t>
    </r>
    <r>
      <rPr>
        <b/>
        <sz val="11"/>
        <color rgb="FF000000"/>
        <rFont val="맑은 고딕"/>
        <family val="3"/>
        <charset val="129"/>
      </rPr>
      <t>5231-362-310-03</t>
    </r>
    <phoneticPr fontId="5" type="noConversion"/>
  </si>
  <si>
    <r>
      <t xml:space="preserve">수용비(예산배정)
</t>
    </r>
    <r>
      <rPr>
        <b/>
        <sz val="11"/>
        <color rgb="FF000000"/>
        <rFont val="맑은 고딕"/>
        <family val="3"/>
        <charset val="129"/>
      </rPr>
      <t>5231-362-210-01</t>
    </r>
    <phoneticPr fontId="5" type="noConversion"/>
  </si>
  <si>
    <t>합  계</t>
    <phoneticPr fontId="5" type="noConversion"/>
  </si>
  <si>
    <t>[붙임]</t>
    <phoneticPr fontId="5" type="noConversion"/>
  </si>
  <si>
    <t>서울청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</si>
</sst>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2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7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u/>
      <sz val="14"/>
      <color indexed="8"/>
      <name val="HY헤드라인M"/>
      <family val="1"/>
      <charset val="129"/>
    </font>
    <font>
      <b/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</fills>
  <borders count="5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thin">
        <color indexed="64"/>
      </right>
      <top style="thin">
        <color indexed="23"/>
      </top>
      <bottom style="double">
        <color indexed="64"/>
      </bottom>
      <diagonal/>
    </border>
    <border>
      <left style="thin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</borders>
  <cellStyleXfs count="35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4" fillId="0" borderId="0"/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22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2" fillId="0" borderId="0" xfId="29" applyNumberFormat="1" applyFont="1" applyFill="1" applyBorder="1" applyAlignment="1" applyProtection="1">
      <alignment horizontal="left" vertical="center"/>
    </xf>
    <xf numFmtId="176" fontId="11" fillId="0" borderId="0" xfId="1" applyNumberFormat="1" applyFont="1" applyFill="1" applyBorder="1" applyAlignment="1" applyProtection="1">
      <alignment horizontal="right"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12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vertical="center"/>
    </xf>
    <xf numFmtId="0" fontId="19" fillId="0" borderId="0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horizontal="left" vertical="center"/>
    </xf>
    <xf numFmtId="176" fontId="19" fillId="0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176" fontId="20" fillId="4" borderId="4" xfId="1" applyNumberFormat="1" applyFont="1" applyFill="1" applyBorder="1" applyAlignment="1" applyProtection="1">
      <alignment horizontal="center" vertical="center" wrapText="1"/>
    </xf>
    <xf numFmtId="49" fontId="23" fillId="0" borderId="9" xfId="1" applyNumberFormat="1" applyFont="1" applyFill="1" applyBorder="1" applyAlignment="1" applyProtection="1">
      <alignment horizontal="center" vertical="center"/>
    </xf>
    <xf numFmtId="176" fontId="23" fillId="0" borderId="9" xfId="0" applyNumberFormat="1" applyFont="1" applyFill="1" applyBorder="1" applyAlignment="1" applyProtection="1">
      <alignment vertical="center"/>
    </xf>
    <xf numFmtId="41" fontId="23" fillId="0" borderId="9" xfId="2" applyFont="1" applyFill="1" applyBorder="1" applyAlignment="1" applyProtection="1">
      <alignment vertical="center"/>
    </xf>
    <xf numFmtId="49" fontId="24" fillId="6" borderId="9" xfId="1" applyNumberFormat="1" applyFont="1" applyFill="1" applyBorder="1" applyAlignment="1" applyProtection="1">
      <alignment horizontal="center" vertical="center"/>
    </xf>
    <xf numFmtId="176" fontId="24" fillId="6" borderId="9" xfId="1" applyNumberFormat="1" applyFont="1" applyFill="1" applyBorder="1" applyAlignment="1" applyProtection="1">
      <alignment vertical="center"/>
    </xf>
    <xf numFmtId="176" fontId="24" fillId="6" borderId="11" xfId="1" applyNumberFormat="1" applyFont="1" applyFill="1" applyBorder="1" applyAlignment="1" applyProtection="1">
      <alignment horizontal="right" vertical="center"/>
    </xf>
    <xf numFmtId="0" fontId="25" fillId="0" borderId="0" xfId="33">
      <alignment vertical="center"/>
    </xf>
    <xf numFmtId="49" fontId="27" fillId="0" borderId="0" xfId="34" applyNumberFormat="1" applyFont="1" applyFill="1" applyBorder="1" applyAlignment="1" applyProtection="1">
      <alignment horizontal="left" vertical="center"/>
    </xf>
    <xf numFmtId="49" fontId="27" fillId="0" borderId="0" xfId="34" applyNumberFormat="1" applyFont="1" applyFill="1" applyBorder="1" applyAlignment="1" applyProtection="1">
      <alignment horizontal="center" vertical="center"/>
    </xf>
    <xf numFmtId="176" fontId="27" fillId="0" borderId="0" xfId="34" applyNumberFormat="1" applyFont="1" applyFill="1" applyBorder="1" applyAlignment="1" applyProtection="1">
      <alignment vertical="center"/>
    </xf>
    <xf numFmtId="176" fontId="28" fillId="0" borderId="0" xfId="34" applyNumberFormat="1" applyFont="1" applyFill="1" applyBorder="1" applyAlignment="1" applyProtection="1">
      <alignment horizontal="right" vertical="center"/>
    </xf>
    <xf numFmtId="176" fontId="29" fillId="0" borderId="21" xfId="34" applyNumberFormat="1" applyFont="1" applyFill="1" applyBorder="1" applyAlignment="1" applyProtection="1">
      <alignment horizontal="center" vertical="center"/>
    </xf>
    <xf numFmtId="176" fontId="29" fillId="0" borderId="22" xfId="34" applyNumberFormat="1" applyFont="1" applyFill="1" applyBorder="1" applyAlignment="1" applyProtection="1">
      <alignment horizontal="center" vertical="center"/>
    </xf>
    <xf numFmtId="176" fontId="29" fillId="0" borderId="23" xfId="34" applyNumberFormat="1" applyFont="1" applyFill="1" applyBorder="1" applyAlignment="1" applyProtection="1">
      <alignment horizontal="center" vertical="center"/>
    </xf>
    <xf numFmtId="49" fontId="29" fillId="0" borderId="25" xfId="34" applyNumberFormat="1" applyFont="1" applyFill="1" applyBorder="1" applyAlignment="1" applyProtection="1">
      <alignment horizontal="center" vertical="center"/>
    </xf>
    <xf numFmtId="176" fontId="28" fillId="0" borderId="25" xfId="33" applyNumberFormat="1" applyFont="1" applyFill="1" applyBorder="1" applyAlignment="1" applyProtection="1">
      <alignment vertical="center"/>
    </xf>
    <xf numFmtId="176" fontId="28" fillId="0" borderId="26" xfId="33" applyNumberFormat="1" applyFont="1" applyFill="1" applyBorder="1" applyAlignment="1" applyProtection="1">
      <alignment vertical="center"/>
    </xf>
    <xf numFmtId="49" fontId="29" fillId="0" borderId="9" xfId="34" applyNumberFormat="1" applyFont="1" applyFill="1" applyBorder="1" applyAlignment="1" applyProtection="1">
      <alignment horizontal="center" vertical="center"/>
    </xf>
    <xf numFmtId="176" fontId="28" fillId="0" borderId="9" xfId="33" applyNumberFormat="1" applyFont="1" applyFill="1" applyBorder="1" applyAlignment="1" applyProtection="1">
      <alignment vertical="center"/>
    </xf>
    <xf numFmtId="176" fontId="28" fillId="0" borderId="28" xfId="33" applyNumberFormat="1" applyFont="1" applyFill="1" applyBorder="1" applyAlignment="1" applyProtection="1">
      <alignment vertical="center"/>
    </xf>
    <xf numFmtId="49" fontId="28" fillId="0" borderId="9" xfId="34" applyNumberFormat="1" applyFont="1" applyFill="1" applyBorder="1" applyAlignment="1" applyProtection="1">
      <alignment horizontal="center" vertical="center"/>
    </xf>
    <xf numFmtId="176" fontId="28" fillId="0" borderId="30" xfId="34" applyNumberFormat="1" applyFont="1" applyFill="1" applyBorder="1" applyAlignment="1" applyProtection="1">
      <alignment horizontal="center" vertical="center"/>
    </xf>
    <xf numFmtId="176" fontId="28" fillId="0" borderId="30" xfId="33" applyNumberFormat="1" applyFont="1" applyFill="1" applyBorder="1" applyAlignment="1" applyProtection="1">
      <alignment vertical="center"/>
    </xf>
    <xf numFmtId="176" fontId="28" fillId="0" borderId="31" xfId="33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49" fontId="29" fillId="5" borderId="9" xfId="34" applyNumberFormat="1" applyFont="1" applyFill="1" applyBorder="1" applyAlignment="1" applyProtection="1">
      <alignment horizontal="center" vertical="center"/>
    </xf>
    <xf numFmtId="176" fontId="28" fillId="5" borderId="9" xfId="33" applyNumberFormat="1" applyFont="1" applyFill="1" applyBorder="1" applyAlignment="1" applyProtection="1">
      <alignment vertical="center"/>
    </xf>
    <xf numFmtId="176" fontId="28" fillId="5" borderId="28" xfId="33" applyNumberFormat="1" applyFont="1" applyFill="1" applyBorder="1" applyAlignment="1" applyProtection="1">
      <alignment vertical="center"/>
    </xf>
    <xf numFmtId="176" fontId="29" fillId="0" borderId="32" xfId="34" applyNumberFormat="1" applyFont="1" applyFill="1" applyBorder="1" applyAlignment="1" applyProtection="1">
      <alignment horizontal="center" vertical="center"/>
    </xf>
    <xf numFmtId="176" fontId="29" fillId="0" borderId="33" xfId="34" applyNumberFormat="1" applyFont="1" applyFill="1" applyBorder="1" applyAlignment="1" applyProtection="1">
      <alignment horizontal="center" vertical="center"/>
    </xf>
    <xf numFmtId="176" fontId="29" fillId="0" borderId="36" xfId="34" applyNumberFormat="1" applyFont="1" applyFill="1" applyBorder="1" applyAlignment="1" applyProtection="1">
      <alignment horizontal="center" vertical="center"/>
    </xf>
    <xf numFmtId="176" fontId="29" fillId="0" borderId="37" xfId="34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vertical="center"/>
    </xf>
    <xf numFmtId="0" fontId="20" fillId="4" borderId="41" xfId="1" applyNumberFormat="1" applyFont="1" applyFill="1" applyBorder="1" applyAlignment="1" applyProtection="1">
      <alignment horizontal="center" vertical="center"/>
    </xf>
    <xf numFmtId="0" fontId="20" fillId="4" borderId="43" xfId="1" applyNumberFormat="1" applyFont="1" applyFill="1" applyBorder="1" applyAlignment="1" applyProtection="1">
      <alignment horizontal="center" vertical="center"/>
    </xf>
    <xf numFmtId="0" fontId="20" fillId="4" borderId="44" xfId="1" applyNumberFormat="1" applyFont="1" applyFill="1" applyBorder="1" applyAlignment="1" applyProtection="1">
      <alignment horizontal="center" vertical="center"/>
    </xf>
    <xf numFmtId="176" fontId="19" fillId="2" borderId="0" xfId="0" applyNumberFormat="1" applyFont="1" applyFill="1" applyBorder="1" applyAlignment="1" applyProtection="1">
      <alignment vertical="center"/>
    </xf>
    <xf numFmtId="176" fontId="20" fillId="4" borderId="3" xfId="1" applyNumberFormat="1" applyFont="1" applyFill="1" applyBorder="1" applyAlignment="1" applyProtection="1">
      <alignment horizontal="center" vertical="center" wrapText="1"/>
    </xf>
    <xf numFmtId="176" fontId="20" fillId="4" borderId="47" xfId="1" applyNumberFormat="1" applyFont="1" applyFill="1" applyBorder="1" applyAlignment="1" applyProtection="1">
      <alignment horizontal="center" vertical="center" wrapText="1"/>
    </xf>
    <xf numFmtId="49" fontId="19" fillId="2" borderId="0" xfId="1" applyNumberFormat="1" applyFont="1" applyFill="1" applyBorder="1" applyAlignment="1" applyProtection="1">
      <alignment vertical="center"/>
    </xf>
    <xf numFmtId="41" fontId="19" fillId="2" borderId="0" xfId="2" applyFont="1" applyFill="1" applyBorder="1" applyAlignment="1" applyProtection="1">
      <alignment vertical="center"/>
    </xf>
    <xf numFmtId="49" fontId="19" fillId="5" borderId="0" xfId="1" applyNumberFormat="1" applyFont="1" applyFill="1" applyBorder="1" applyAlignment="1" applyProtection="1">
      <alignment vertical="center"/>
    </xf>
    <xf numFmtId="176" fontId="19" fillId="5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center" vertical="center"/>
    </xf>
    <xf numFmtId="41" fontId="19" fillId="0" borderId="0" xfId="2" applyFont="1" applyFill="1" applyBorder="1" applyAlignment="1" applyProtection="1">
      <alignment vertical="center"/>
    </xf>
    <xf numFmtId="176" fontId="19" fillId="5" borderId="0" xfId="0" applyNumberFormat="1" applyFont="1" applyFill="1" applyBorder="1" applyAlignment="1" applyProtection="1">
      <alignment vertical="center"/>
    </xf>
    <xf numFmtId="176" fontId="23" fillId="0" borderId="6" xfId="1" applyNumberFormat="1" applyFont="1" applyFill="1" applyBorder="1" applyAlignment="1" applyProtection="1">
      <alignment vertical="center"/>
    </xf>
    <xf numFmtId="176" fontId="24" fillId="6" borderId="7" xfId="1" applyNumberFormat="1" applyFont="1" applyFill="1" applyBorder="1" applyAlignment="1" applyProtection="1">
      <alignment vertical="center"/>
    </xf>
    <xf numFmtId="41" fontId="23" fillId="0" borderId="49" xfId="2" applyFont="1" applyFill="1" applyBorder="1" applyAlignment="1" applyProtection="1">
      <alignment vertical="center"/>
    </xf>
    <xf numFmtId="176" fontId="24" fillId="4" borderId="5" xfId="1" applyNumberFormat="1" applyFont="1" applyFill="1" applyBorder="1" applyAlignment="1" applyProtection="1">
      <alignment horizontal="center" vertical="center" wrapText="1"/>
    </xf>
    <xf numFmtId="176" fontId="24" fillId="4" borderId="10" xfId="1" applyNumberFormat="1" applyFont="1" applyFill="1" applyBorder="1" applyAlignment="1" applyProtection="1">
      <alignment horizontal="center" vertical="center" wrapText="1"/>
    </xf>
    <xf numFmtId="0" fontId="15" fillId="0" borderId="0" xfId="1" applyNumberFormat="1" applyFont="1" applyFill="1" applyBorder="1" applyAlignment="1" applyProtection="1">
      <alignment vertical="center"/>
    </xf>
    <xf numFmtId="49" fontId="19" fillId="0" borderId="50" xfId="1" applyNumberFormat="1" applyFont="1" applyFill="1" applyBorder="1" applyAlignment="1" applyProtection="1">
      <alignment horizontal="center" vertical="center"/>
    </xf>
    <xf numFmtId="176" fontId="19" fillId="0" borderId="51" xfId="0" applyNumberFormat="1" applyFont="1" applyFill="1" applyBorder="1" applyAlignment="1" applyProtection="1">
      <alignment vertical="center"/>
    </xf>
    <xf numFmtId="49" fontId="19" fillId="2" borderId="50" xfId="1" applyNumberFormat="1" applyFont="1" applyFill="1" applyBorder="1" applyAlignment="1" applyProtection="1">
      <alignment horizontal="center" vertical="center"/>
    </xf>
    <xf numFmtId="176" fontId="19" fillId="2" borderId="51" xfId="0" applyNumberFormat="1" applyFont="1" applyFill="1" applyBorder="1" applyAlignment="1" applyProtection="1">
      <alignment vertical="center"/>
    </xf>
    <xf numFmtId="176" fontId="19" fillId="5" borderId="51" xfId="0" applyNumberFormat="1" applyFont="1" applyFill="1" applyBorder="1" applyAlignment="1" applyProtection="1">
      <alignment vertical="center"/>
    </xf>
    <xf numFmtId="49" fontId="19" fillId="3" borderId="52" xfId="1" applyNumberFormat="1" applyFont="1" applyFill="1" applyBorder="1" applyAlignment="1" applyProtection="1">
      <alignment horizontal="center" vertical="center"/>
    </xf>
    <xf numFmtId="49" fontId="19" fillId="3" borderId="53" xfId="1" applyNumberFormat="1" applyFont="1" applyFill="1" applyBorder="1" applyAlignment="1" applyProtection="1">
      <alignment vertical="center"/>
    </xf>
    <xf numFmtId="176" fontId="21" fillId="3" borderId="53" xfId="1" applyNumberFormat="1" applyFont="1" applyFill="1" applyBorder="1" applyAlignment="1" applyProtection="1">
      <alignment vertical="center"/>
    </xf>
    <xf numFmtId="176" fontId="19" fillId="3" borderId="53" xfId="1" applyNumberFormat="1" applyFont="1" applyFill="1" applyBorder="1" applyAlignment="1" applyProtection="1">
      <alignment vertical="center"/>
    </xf>
    <xf numFmtId="176" fontId="21" fillId="3" borderId="54" xfId="1" applyNumberFormat="1" applyFont="1" applyFill="1" applyBorder="1" applyAlignment="1" applyProtection="1">
      <alignment vertical="center"/>
    </xf>
    <xf numFmtId="176" fontId="20" fillId="0" borderId="48" xfId="1" applyNumberFormat="1" applyFont="1" applyFill="1" applyBorder="1" applyAlignment="1" applyProtection="1">
      <alignment vertical="center"/>
    </xf>
    <xf numFmtId="41" fontId="19" fillId="2" borderId="48" xfId="2" applyFont="1" applyFill="1" applyBorder="1" applyAlignment="1" applyProtection="1">
      <alignment vertical="center"/>
    </xf>
    <xf numFmtId="176" fontId="20" fillId="5" borderId="48" xfId="1" applyNumberFormat="1" applyFont="1" applyFill="1" applyBorder="1" applyAlignment="1" applyProtection="1">
      <alignment vertical="center"/>
    </xf>
    <xf numFmtId="176" fontId="19" fillId="3" borderId="55" xfId="1" applyNumberFormat="1" applyFont="1" applyFill="1" applyBorder="1" applyAlignment="1" applyProtection="1">
      <alignment vertical="center"/>
    </xf>
    <xf numFmtId="49" fontId="28" fillId="0" borderId="27" xfId="34" applyNumberFormat="1" applyFont="1" applyFill="1" applyBorder="1" applyAlignment="1" applyProtection="1">
      <alignment horizontal="center" vertical="center"/>
    </xf>
    <xf numFmtId="49" fontId="28" fillId="0" borderId="29" xfId="34" applyNumberFormat="1" applyFont="1" applyFill="1" applyBorder="1" applyAlignment="1" applyProtection="1">
      <alignment horizontal="center" vertical="center"/>
    </xf>
    <xf numFmtId="176" fontId="26" fillId="0" borderId="0" xfId="34" applyNumberFormat="1" applyFont="1" applyFill="1" applyBorder="1" applyAlignment="1" applyProtection="1">
      <alignment horizontal="center" vertical="center"/>
    </xf>
    <xf numFmtId="49" fontId="29" fillId="0" borderId="15" xfId="34" applyNumberFormat="1" applyFont="1" applyFill="1" applyBorder="1" applyAlignment="1" applyProtection="1">
      <alignment horizontal="center" vertical="center"/>
    </xf>
    <xf numFmtId="49" fontId="29" fillId="0" borderId="20" xfId="34" applyNumberFormat="1" applyFont="1" applyFill="1" applyBorder="1" applyAlignment="1" applyProtection="1">
      <alignment horizontal="center" vertical="center"/>
    </xf>
    <xf numFmtId="176" fontId="29" fillId="0" borderId="34" xfId="34" applyNumberFormat="1" applyFont="1" applyFill="1" applyBorder="1" applyAlignment="1" applyProtection="1">
      <alignment horizontal="center" vertical="center"/>
    </xf>
    <xf numFmtId="176" fontId="29" fillId="0" borderId="17" xfId="34" applyNumberFormat="1" applyFont="1" applyFill="1" applyBorder="1" applyAlignment="1" applyProtection="1">
      <alignment horizontal="center" vertical="center"/>
    </xf>
    <xf numFmtId="176" fontId="29" fillId="0" borderId="35" xfId="34" applyNumberFormat="1" applyFont="1" applyFill="1" applyBorder="1" applyAlignment="1" applyProtection="1">
      <alignment horizontal="center" vertical="center"/>
    </xf>
    <xf numFmtId="176" fontId="29" fillId="0" borderId="16" xfId="34" applyNumberFormat="1" applyFont="1" applyFill="1" applyBorder="1" applyAlignment="1" applyProtection="1">
      <alignment horizontal="center" vertical="center"/>
    </xf>
    <xf numFmtId="176" fontId="29" fillId="0" borderId="18" xfId="34" applyNumberFormat="1" applyFont="1" applyFill="1" applyBorder="1" applyAlignment="1" applyProtection="1">
      <alignment horizontal="center" vertical="center"/>
    </xf>
    <xf numFmtId="49" fontId="29" fillId="7" borderId="24" xfId="34" applyNumberFormat="1" applyFont="1" applyFill="1" applyBorder="1" applyAlignment="1" applyProtection="1">
      <alignment horizontal="center" vertical="center"/>
    </xf>
    <xf numFmtId="49" fontId="29" fillId="7" borderId="27" xfId="34" applyNumberFormat="1" applyFont="1" applyFill="1" applyBorder="1" applyAlignment="1" applyProtection="1">
      <alignment horizontal="center" vertical="center"/>
    </xf>
    <xf numFmtId="49" fontId="29" fillId="0" borderId="14" xfId="34" applyNumberFormat="1" applyFont="1" applyFill="1" applyBorder="1" applyAlignment="1" applyProtection="1">
      <alignment horizontal="center" vertical="center"/>
    </xf>
    <xf numFmtId="49" fontId="29" fillId="0" borderId="19" xfId="34" applyNumberFormat="1" applyFont="1" applyFill="1" applyBorder="1" applyAlignment="1" applyProtection="1">
      <alignment horizontal="center" vertical="center"/>
    </xf>
    <xf numFmtId="176" fontId="16" fillId="0" borderId="0" xfId="1" applyNumberFormat="1" applyFont="1" applyFill="1" applyBorder="1" applyAlignment="1" applyProtection="1">
      <alignment horizontal="center" vertical="center"/>
    </xf>
    <xf numFmtId="49" fontId="24" fillId="4" borderId="5" xfId="1" applyNumberFormat="1" applyFont="1" applyFill="1" applyBorder="1" applyAlignment="1" applyProtection="1">
      <alignment horizontal="center" vertical="center"/>
    </xf>
    <xf numFmtId="49" fontId="24" fillId="4" borderId="13" xfId="1" applyNumberFormat="1" applyFont="1" applyFill="1" applyBorder="1" applyAlignment="1" applyProtection="1">
      <alignment horizontal="center" vertical="center"/>
    </xf>
    <xf numFmtId="176" fontId="24" fillId="4" borderId="6" xfId="1" applyNumberFormat="1" applyFont="1" applyFill="1" applyBorder="1" applyAlignment="1" applyProtection="1">
      <alignment horizontal="center" vertical="center" wrapText="1"/>
    </xf>
    <xf numFmtId="176" fontId="24" fillId="4" borderId="7" xfId="1" applyNumberFormat="1" applyFont="1" applyFill="1" applyBorder="1" applyAlignment="1" applyProtection="1">
      <alignment horizontal="center" vertical="center" wrapText="1"/>
    </xf>
    <xf numFmtId="176" fontId="24" fillId="4" borderId="8" xfId="1" applyNumberFormat="1" applyFont="1" applyFill="1" applyBorder="1" applyAlignment="1" applyProtection="1">
      <alignment horizontal="center" vertical="center" wrapText="1"/>
    </xf>
    <xf numFmtId="176" fontId="24" fillId="4" borderId="48" xfId="1" applyNumberFormat="1" applyFont="1" applyFill="1" applyBorder="1" applyAlignment="1" applyProtection="1">
      <alignment horizontal="center" vertical="center" wrapText="1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0" fillId="4" borderId="38" xfId="1" applyNumberFormat="1" applyFont="1" applyFill="1" applyBorder="1" applyAlignment="1" applyProtection="1">
      <alignment horizontal="center" vertical="center"/>
    </xf>
    <xf numFmtId="49" fontId="20" fillId="4" borderId="42" xfId="1" applyNumberFormat="1" applyFont="1" applyFill="1" applyBorder="1" applyAlignment="1" applyProtection="1">
      <alignment horizontal="center" vertical="center"/>
    </xf>
    <xf numFmtId="49" fontId="20" fillId="4" borderId="45" xfId="1" applyNumberFormat="1" applyFont="1" applyFill="1" applyBorder="1" applyAlignment="1" applyProtection="1">
      <alignment horizontal="center" vertical="center"/>
    </xf>
    <xf numFmtId="49" fontId="20" fillId="4" borderId="39" xfId="1" applyNumberFormat="1" applyFont="1" applyFill="1" applyBorder="1" applyAlignment="1" applyProtection="1">
      <alignment horizontal="center" vertical="center"/>
    </xf>
    <xf numFmtId="49" fontId="20" fillId="4" borderId="1" xfId="1" applyNumberFormat="1" applyFont="1" applyFill="1" applyBorder="1" applyAlignment="1" applyProtection="1">
      <alignment horizontal="center" vertical="center"/>
    </xf>
    <xf numFmtId="49" fontId="20" fillId="4" borderId="3" xfId="1" applyNumberFormat="1" applyFont="1" applyFill="1" applyBorder="1" applyAlignment="1" applyProtection="1">
      <alignment horizontal="center" vertical="center"/>
    </xf>
    <xf numFmtId="0" fontId="20" fillId="4" borderId="39" xfId="1" applyNumberFormat="1" applyFont="1" applyFill="1" applyBorder="1" applyAlignment="1" applyProtection="1">
      <alignment horizontal="center" vertical="center" wrapText="1"/>
    </xf>
    <xf numFmtId="0" fontId="20" fillId="4" borderId="1" xfId="1" applyNumberFormat="1" applyFont="1" applyFill="1" applyBorder="1" applyAlignment="1" applyProtection="1">
      <alignment horizontal="center" vertical="center"/>
    </xf>
    <xf numFmtId="0" fontId="20" fillId="4" borderId="3" xfId="1" applyNumberFormat="1" applyFont="1" applyFill="1" applyBorder="1" applyAlignment="1" applyProtection="1">
      <alignment horizontal="center" vertical="center"/>
    </xf>
    <xf numFmtId="49" fontId="20" fillId="4" borderId="40" xfId="1" applyNumberFormat="1" applyFont="1" applyFill="1" applyBorder="1" applyAlignment="1" applyProtection="1">
      <alignment horizontal="center"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176" fontId="22" fillId="4" borderId="3" xfId="1" applyNumberFormat="1" applyFont="1" applyFill="1" applyBorder="1" applyAlignment="1" applyProtection="1">
      <alignment horizontal="center" vertical="center"/>
    </xf>
    <xf numFmtId="176" fontId="20" fillId="4" borderId="1" xfId="1" applyNumberFormat="1" applyFont="1" applyFill="1" applyBorder="1" applyAlignment="1" applyProtection="1">
      <alignment horizontal="center" vertical="center" wrapText="1"/>
    </xf>
    <xf numFmtId="176" fontId="20" fillId="4" borderId="2" xfId="1" applyNumberFormat="1" applyFont="1" applyFill="1" applyBorder="1" applyAlignment="1" applyProtection="1">
      <alignment horizontal="center" vertical="center" wrapText="1"/>
    </xf>
    <xf numFmtId="176" fontId="20" fillId="4" borderId="46" xfId="1" applyNumberFormat="1" applyFont="1" applyFill="1" applyBorder="1" applyAlignment="1" applyProtection="1">
      <alignment horizontal="center" vertical="center" wrapText="1"/>
    </xf>
  </cellXfs>
  <cellStyles count="35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2_우정청별" xfId="34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우정청별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8"/>
  <sheetViews>
    <sheetView tabSelected="1" workbookViewId="0">
      <selection activeCell="A9" sqref="A9:A11"/>
    </sheetView>
  </sheetViews>
  <sheetFormatPr defaultRowHeight="13.5"/>
  <cols>
    <col min="3" max="9" width="13.109375" customWidth="1"/>
  </cols>
  <sheetData>
    <row r="1" spans="1:255">
      <c r="A1" s="42" t="s">
        <v>302</v>
      </c>
    </row>
    <row r="2" spans="1:255" ht="21.75">
      <c r="A2" s="87" t="s">
        <v>288</v>
      </c>
      <c r="B2" s="87"/>
      <c r="C2" s="87"/>
      <c r="D2" s="87"/>
      <c r="E2" s="87"/>
      <c r="F2" s="87"/>
      <c r="G2" s="87"/>
      <c r="H2" s="87"/>
      <c r="I2" s="87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</row>
    <row r="3" spans="1:255" ht="14.25" thickBot="1">
      <c r="A3" s="25"/>
      <c r="B3" s="26" t="s">
        <v>265</v>
      </c>
      <c r="C3" s="27"/>
      <c r="D3" s="27"/>
      <c r="E3" s="27"/>
      <c r="F3" s="27"/>
      <c r="G3" s="27"/>
      <c r="H3" s="27"/>
      <c r="I3" s="28" t="s">
        <v>287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</row>
    <row r="4" spans="1:255">
      <c r="A4" s="97" t="s">
        <v>282</v>
      </c>
      <c r="B4" s="88" t="s">
        <v>280</v>
      </c>
      <c r="C4" s="46" t="s">
        <v>286</v>
      </c>
      <c r="D4" s="90" t="s">
        <v>285</v>
      </c>
      <c r="E4" s="91"/>
      <c r="F4" s="92"/>
      <c r="G4" s="93" t="s">
        <v>284</v>
      </c>
      <c r="H4" s="91"/>
      <c r="I4" s="9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</row>
    <row r="5" spans="1:255" ht="14.25" thickBot="1">
      <c r="A5" s="98"/>
      <c r="B5" s="89"/>
      <c r="C5" s="47" t="s">
        <v>279</v>
      </c>
      <c r="D5" s="48" t="s">
        <v>279</v>
      </c>
      <c r="E5" s="30" t="s">
        <v>278</v>
      </c>
      <c r="F5" s="49" t="s">
        <v>277</v>
      </c>
      <c r="G5" s="29" t="s">
        <v>279</v>
      </c>
      <c r="H5" s="30" t="s">
        <v>278</v>
      </c>
      <c r="I5" s="31" t="s">
        <v>277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</row>
    <row r="6" spans="1:255" ht="14.25" thickTop="1">
      <c r="A6" s="95" t="s">
        <v>303</v>
      </c>
      <c r="B6" s="32" t="s">
        <v>266</v>
      </c>
      <c r="C6" s="33">
        <v>0</v>
      </c>
      <c r="D6" s="33">
        <v>0</v>
      </c>
      <c r="E6" s="33">
        <v>0</v>
      </c>
      <c r="F6" s="33">
        <v>0</v>
      </c>
      <c r="G6" s="33">
        <v>17866600</v>
      </c>
      <c r="H6" s="33">
        <v>0</v>
      </c>
      <c r="I6" s="34">
        <v>0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</row>
    <row r="7" spans="1:255">
      <c r="A7" s="96"/>
      <c r="B7" s="43" t="s">
        <v>268</v>
      </c>
      <c r="C7" s="44">
        <v>14956720</v>
      </c>
      <c r="D7" s="44">
        <v>44863640</v>
      </c>
      <c r="E7" s="44">
        <v>22431820</v>
      </c>
      <c r="F7" s="44">
        <v>22431820</v>
      </c>
      <c r="G7" s="44">
        <v>239277430</v>
      </c>
      <c r="H7" s="44">
        <v>119640610</v>
      </c>
      <c r="I7" s="45">
        <v>119636820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</row>
    <row r="8" spans="1:255">
      <c r="A8" s="96"/>
      <c r="B8" s="35" t="s">
        <v>264</v>
      </c>
      <c r="C8" s="36">
        <v>14956720</v>
      </c>
      <c r="D8" s="36">
        <v>44863640</v>
      </c>
      <c r="E8" s="36">
        <v>22431820</v>
      </c>
      <c r="F8" s="36">
        <v>22431820</v>
      </c>
      <c r="G8" s="36">
        <v>257144030</v>
      </c>
      <c r="H8" s="36">
        <v>119640610</v>
      </c>
      <c r="I8" s="37">
        <v>119636820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</row>
    <row r="9" spans="1:255">
      <c r="A9" s="85" t="s">
        <v>276</v>
      </c>
      <c r="B9" s="38" t="s">
        <v>266</v>
      </c>
      <c r="C9" s="36">
        <v>0</v>
      </c>
      <c r="D9" s="36">
        <v>0</v>
      </c>
      <c r="E9" s="36">
        <v>0</v>
      </c>
      <c r="F9" s="36">
        <v>0</v>
      </c>
      <c r="G9" s="36">
        <v>16492440</v>
      </c>
      <c r="H9" s="36">
        <v>0</v>
      </c>
      <c r="I9" s="37">
        <v>0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</row>
    <row r="10" spans="1:255">
      <c r="A10" s="85"/>
      <c r="B10" s="38" t="s">
        <v>268</v>
      </c>
      <c r="C10" s="36">
        <v>17012440</v>
      </c>
      <c r="D10" s="36">
        <v>51027410</v>
      </c>
      <c r="E10" s="36">
        <v>25513710</v>
      </c>
      <c r="F10" s="36">
        <v>25513700</v>
      </c>
      <c r="G10" s="36">
        <v>272153040</v>
      </c>
      <c r="H10" s="36">
        <v>136078940</v>
      </c>
      <c r="I10" s="37">
        <v>136074100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</row>
    <row r="11" spans="1:255">
      <c r="A11" s="85"/>
      <c r="B11" s="38" t="s">
        <v>264</v>
      </c>
      <c r="C11" s="36">
        <v>17012440</v>
      </c>
      <c r="D11" s="36">
        <v>51027410</v>
      </c>
      <c r="E11" s="36">
        <v>25513710</v>
      </c>
      <c r="F11" s="36">
        <v>25513700</v>
      </c>
      <c r="G11" s="36">
        <v>288645480</v>
      </c>
      <c r="H11" s="36">
        <v>136078940</v>
      </c>
      <c r="I11" s="37">
        <v>136074100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</row>
    <row r="12" spans="1:255">
      <c r="A12" s="85" t="s">
        <v>272</v>
      </c>
      <c r="B12" s="38" t="s">
        <v>266</v>
      </c>
      <c r="C12" s="36">
        <v>0</v>
      </c>
      <c r="D12" s="36">
        <v>0</v>
      </c>
      <c r="E12" s="36">
        <v>0</v>
      </c>
      <c r="F12" s="36">
        <v>0</v>
      </c>
      <c r="G12" s="36">
        <v>28001900</v>
      </c>
      <c r="H12" s="36">
        <v>0</v>
      </c>
      <c r="I12" s="37">
        <v>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</row>
    <row r="13" spans="1:255">
      <c r="A13" s="85"/>
      <c r="B13" s="38" t="s">
        <v>268</v>
      </c>
      <c r="C13" s="36">
        <v>17259110</v>
      </c>
      <c r="D13" s="36">
        <v>51768170</v>
      </c>
      <c r="E13" s="36">
        <v>25884090</v>
      </c>
      <c r="F13" s="36">
        <v>25884080</v>
      </c>
      <c r="G13" s="36">
        <v>276103410</v>
      </c>
      <c r="H13" s="36">
        <v>138054240</v>
      </c>
      <c r="I13" s="37">
        <v>138049170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</row>
    <row r="14" spans="1:255">
      <c r="A14" s="85"/>
      <c r="B14" s="38" t="s">
        <v>264</v>
      </c>
      <c r="C14" s="36">
        <v>17259110</v>
      </c>
      <c r="D14" s="36">
        <v>51768170</v>
      </c>
      <c r="E14" s="36">
        <v>25884090</v>
      </c>
      <c r="F14" s="36">
        <v>25884080</v>
      </c>
      <c r="G14" s="36">
        <v>304105310</v>
      </c>
      <c r="H14" s="36">
        <v>138054240</v>
      </c>
      <c r="I14" s="37">
        <v>138049170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</row>
    <row r="15" spans="1:255">
      <c r="A15" s="85" t="s">
        <v>275</v>
      </c>
      <c r="B15" s="38" t="s">
        <v>266</v>
      </c>
      <c r="C15" s="36">
        <v>0</v>
      </c>
      <c r="D15" s="36">
        <v>0</v>
      </c>
      <c r="E15" s="36">
        <v>0</v>
      </c>
      <c r="F15" s="36">
        <v>0</v>
      </c>
      <c r="G15" s="36">
        <v>30855830</v>
      </c>
      <c r="H15" s="36">
        <v>0</v>
      </c>
      <c r="I15" s="37">
        <v>0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</row>
    <row r="16" spans="1:255">
      <c r="A16" s="85"/>
      <c r="B16" s="38" t="s">
        <v>268</v>
      </c>
      <c r="C16" s="36">
        <v>11535660</v>
      </c>
      <c r="D16" s="36">
        <v>34598450</v>
      </c>
      <c r="E16" s="36">
        <v>17299230</v>
      </c>
      <c r="F16" s="36">
        <v>17299220</v>
      </c>
      <c r="G16" s="36">
        <v>184530990</v>
      </c>
      <c r="H16" s="36">
        <v>92267840</v>
      </c>
      <c r="I16" s="37">
        <v>92263150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</row>
    <row r="17" spans="1:255">
      <c r="A17" s="85"/>
      <c r="B17" s="38" t="s">
        <v>264</v>
      </c>
      <c r="C17" s="36">
        <v>11535660</v>
      </c>
      <c r="D17" s="36">
        <v>34598450</v>
      </c>
      <c r="E17" s="36">
        <v>17299230</v>
      </c>
      <c r="F17" s="36">
        <v>17299220</v>
      </c>
      <c r="G17" s="36">
        <v>215386820</v>
      </c>
      <c r="H17" s="36">
        <v>92267840</v>
      </c>
      <c r="I17" s="37">
        <v>92263150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</row>
    <row r="18" spans="1:255">
      <c r="A18" s="85" t="s">
        <v>271</v>
      </c>
      <c r="B18" s="38" t="s">
        <v>266</v>
      </c>
      <c r="C18" s="36">
        <v>0</v>
      </c>
      <c r="D18" s="36">
        <v>0</v>
      </c>
      <c r="E18" s="36">
        <v>0</v>
      </c>
      <c r="F18" s="36">
        <v>0</v>
      </c>
      <c r="G18" s="36">
        <v>32183210</v>
      </c>
      <c r="H18" s="36">
        <v>0</v>
      </c>
      <c r="I18" s="37">
        <v>0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</row>
    <row r="19" spans="1:255">
      <c r="A19" s="85"/>
      <c r="B19" s="38" t="s">
        <v>268</v>
      </c>
      <c r="C19" s="36">
        <v>9296700</v>
      </c>
      <c r="D19" s="36">
        <v>27883690</v>
      </c>
      <c r="E19" s="36">
        <v>13941850</v>
      </c>
      <c r="F19" s="36">
        <v>13941840</v>
      </c>
      <c r="G19" s="36">
        <v>148717170</v>
      </c>
      <c r="H19" s="36">
        <v>74360220</v>
      </c>
      <c r="I19" s="37">
        <v>74356950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</row>
    <row r="20" spans="1:255">
      <c r="A20" s="85"/>
      <c r="B20" s="38" t="s">
        <v>264</v>
      </c>
      <c r="C20" s="36">
        <v>9296700</v>
      </c>
      <c r="D20" s="36">
        <v>27883690</v>
      </c>
      <c r="E20" s="36">
        <v>13941850</v>
      </c>
      <c r="F20" s="36">
        <v>13941840</v>
      </c>
      <c r="G20" s="36">
        <v>180900380</v>
      </c>
      <c r="H20" s="36">
        <v>74360220</v>
      </c>
      <c r="I20" s="37">
        <v>74356950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</row>
    <row r="21" spans="1:255">
      <c r="A21" s="85" t="s">
        <v>269</v>
      </c>
      <c r="B21" s="38" t="s">
        <v>266</v>
      </c>
      <c r="C21" s="36">
        <v>0</v>
      </c>
      <c r="D21" s="36">
        <v>0</v>
      </c>
      <c r="E21" s="36">
        <v>0</v>
      </c>
      <c r="F21" s="36">
        <v>0</v>
      </c>
      <c r="G21" s="36">
        <v>22441270</v>
      </c>
      <c r="H21" s="36">
        <v>0</v>
      </c>
      <c r="I21" s="37">
        <v>0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</row>
    <row r="22" spans="1:255">
      <c r="A22" s="85"/>
      <c r="B22" s="38" t="s">
        <v>268</v>
      </c>
      <c r="C22" s="36">
        <v>10161360</v>
      </c>
      <c r="D22" s="36">
        <v>30476260</v>
      </c>
      <c r="E22" s="36">
        <v>15238130</v>
      </c>
      <c r="F22" s="36">
        <v>15238130</v>
      </c>
      <c r="G22" s="36">
        <v>162545290</v>
      </c>
      <c r="H22" s="36">
        <v>81274810</v>
      </c>
      <c r="I22" s="37">
        <v>81270480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</row>
    <row r="23" spans="1:255">
      <c r="A23" s="85"/>
      <c r="B23" s="38" t="s">
        <v>264</v>
      </c>
      <c r="C23" s="36">
        <v>10161360</v>
      </c>
      <c r="D23" s="36">
        <v>30476260</v>
      </c>
      <c r="E23" s="36">
        <v>15238130</v>
      </c>
      <c r="F23" s="36">
        <v>15238130</v>
      </c>
      <c r="G23" s="36">
        <v>184986560</v>
      </c>
      <c r="H23" s="36">
        <v>81274810</v>
      </c>
      <c r="I23" s="37">
        <v>81270480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</row>
    <row r="24" spans="1:255">
      <c r="A24" s="85" t="s">
        <v>270</v>
      </c>
      <c r="B24" s="38" t="s">
        <v>266</v>
      </c>
      <c r="C24" s="36">
        <v>0</v>
      </c>
      <c r="D24" s="36">
        <v>0</v>
      </c>
      <c r="E24" s="36">
        <v>0</v>
      </c>
      <c r="F24" s="36">
        <v>0</v>
      </c>
      <c r="G24" s="36">
        <v>33278200</v>
      </c>
      <c r="H24" s="36">
        <v>0</v>
      </c>
      <c r="I24" s="37">
        <v>0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</row>
    <row r="25" spans="1:255">
      <c r="A25" s="85"/>
      <c r="B25" s="38" t="s">
        <v>268</v>
      </c>
      <c r="C25" s="36">
        <v>5316840</v>
      </c>
      <c r="D25" s="36">
        <v>15946790</v>
      </c>
      <c r="E25" s="36">
        <v>7973400</v>
      </c>
      <c r="F25" s="36">
        <v>7973390</v>
      </c>
      <c r="G25" s="36">
        <v>85052130</v>
      </c>
      <c r="H25" s="36">
        <v>42526960</v>
      </c>
      <c r="I25" s="37">
        <v>42525170</v>
      </c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</row>
    <row r="26" spans="1:255">
      <c r="A26" s="85"/>
      <c r="B26" s="38" t="s">
        <v>264</v>
      </c>
      <c r="C26" s="36">
        <v>5316840</v>
      </c>
      <c r="D26" s="36">
        <v>15946790</v>
      </c>
      <c r="E26" s="36">
        <v>7973400</v>
      </c>
      <c r="F26" s="36">
        <v>7973390</v>
      </c>
      <c r="G26" s="36">
        <v>118330330</v>
      </c>
      <c r="H26" s="36">
        <v>42526960</v>
      </c>
      <c r="I26" s="37">
        <v>42525170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</row>
    <row r="27" spans="1:255">
      <c r="A27" s="85" t="s">
        <v>274</v>
      </c>
      <c r="B27" s="38" t="s">
        <v>266</v>
      </c>
      <c r="C27" s="36">
        <v>0</v>
      </c>
      <c r="D27" s="36">
        <v>0</v>
      </c>
      <c r="E27" s="36">
        <v>0</v>
      </c>
      <c r="F27" s="36">
        <v>0</v>
      </c>
      <c r="G27" s="36">
        <v>9648310</v>
      </c>
      <c r="H27" s="36">
        <v>0</v>
      </c>
      <c r="I27" s="37">
        <v>0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</row>
    <row r="28" spans="1:255">
      <c r="A28" s="85"/>
      <c r="B28" s="38" t="s">
        <v>268</v>
      </c>
      <c r="C28" s="36">
        <v>4558070</v>
      </c>
      <c r="D28" s="36">
        <v>13670090</v>
      </c>
      <c r="E28" s="36">
        <v>6835050</v>
      </c>
      <c r="F28" s="36">
        <v>6835040</v>
      </c>
      <c r="G28" s="36">
        <v>72909830</v>
      </c>
      <c r="H28" s="36">
        <v>36455970</v>
      </c>
      <c r="I28" s="37">
        <v>36453860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</row>
    <row r="29" spans="1:255">
      <c r="A29" s="85"/>
      <c r="B29" s="38" t="s">
        <v>264</v>
      </c>
      <c r="C29" s="36">
        <v>4558070</v>
      </c>
      <c r="D29" s="36">
        <v>13670090</v>
      </c>
      <c r="E29" s="36">
        <v>6835050</v>
      </c>
      <c r="F29" s="36">
        <v>6835040</v>
      </c>
      <c r="G29" s="36">
        <v>82558140</v>
      </c>
      <c r="H29" s="36">
        <v>36455970</v>
      </c>
      <c r="I29" s="37">
        <v>36453860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24"/>
    </row>
    <row r="30" spans="1:255">
      <c r="A30" s="85" t="s">
        <v>273</v>
      </c>
      <c r="B30" s="38" t="s">
        <v>266</v>
      </c>
      <c r="C30" s="36">
        <v>0</v>
      </c>
      <c r="D30" s="36">
        <v>0</v>
      </c>
      <c r="E30" s="36">
        <v>0</v>
      </c>
      <c r="F30" s="36">
        <v>0</v>
      </c>
      <c r="G30" s="36">
        <v>2770240</v>
      </c>
      <c r="H30" s="36">
        <v>0</v>
      </c>
      <c r="I30" s="37">
        <v>0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</row>
    <row r="31" spans="1:255">
      <c r="A31" s="85"/>
      <c r="B31" s="38" t="s">
        <v>268</v>
      </c>
      <c r="C31" s="36">
        <v>831060</v>
      </c>
      <c r="D31" s="36">
        <v>2492030</v>
      </c>
      <c r="E31" s="36">
        <v>1246020</v>
      </c>
      <c r="F31" s="36">
        <v>1246010</v>
      </c>
      <c r="G31" s="36">
        <v>13291530</v>
      </c>
      <c r="H31" s="36">
        <v>6646110</v>
      </c>
      <c r="I31" s="37">
        <v>6645420</v>
      </c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</row>
    <row r="32" spans="1:255">
      <c r="A32" s="85"/>
      <c r="B32" s="38" t="s">
        <v>264</v>
      </c>
      <c r="C32" s="36">
        <v>831060</v>
      </c>
      <c r="D32" s="36">
        <v>2492030</v>
      </c>
      <c r="E32" s="36">
        <v>1246020</v>
      </c>
      <c r="F32" s="36">
        <v>1246010</v>
      </c>
      <c r="G32" s="36">
        <v>16061770</v>
      </c>
      <c r="H32" s="36">
        <v>6646110</v>
      </c>
      <c r="I32" s="37">
        <v>6645420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24"/>
    </row>
    <row r="33" spans="1:255">
      <c r="A33" s="85" t="s">
        <v>283</v>
      </c>
      <c r="B33" s="38" t="s">
        <v>266</v>
      </c>
      <c r="C33" s="36">
        <v>0</v>
      </c>
      <c r="D33" s="36">
        <v>0</v>
      </c>
      <c r="E33" s="36">
        <v>0</v>
      </c>
      <c r="F33" s="36">
        <v>0</v>
      </c>
      <c r="G33" s="36">
        <v>8000</v>
      </c>
      <c r="H33" s="36">
        <v>0</v>
      </c>
      <c r="I33" s="37">
        <v>0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</row>
    <row r="34" spans="1:255">
      <c r="A34" s="85"/>
      <c r="B34" s="38" t="s">
        <v>268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7">
        <v>0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  <c r="IU34" s="24"/>
    </row>
    <row r="35" spans="1:255">
      <c r="A35" s="85"/>
      <c r="B35" s="38" t="s">
        <v>264</v>
      </c>
      <c r="C35" s="36">
        <v>0</v>
      </c>
      <c r="D35" s="36">
        <v>0</v>
      </c>
      <c r="E35" s="36">
        <v>0</v>
      </c>
      <c r="F35" s="36">
        <v>0</v>
      </c>
      <c r="G35" s="36">
        <v>8000</v>
      </c>
      <c r="H35" s="36">
        <v>0</v>
      </c>
      <c r="I35" s="37">
        <v>0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24"/>
    </row>
    <row r="36" spans="1:255">
      <c r="A36" s="85" t="s">
        <v>281</v>
      </c>
      <c r="B36" s="38" t="s">
        <v>266</v>
      </c>
      <c r="C36" s="36">
        <v>0</v>
      </c>
      <c r="D36" s="36">
        <v>0</v>
      </c>
      <c r="E36" s="36">
        <v>0</v>
      </c>
      <c r="F36" s="36">
        <v>0</v>
      </c>
      <c r="G36" s="36">
        <v>193546000</v>
      </c>
      <c r="H36" s="36">
        <v>0</v>
      </c>
      <c r="I36" s="37">
        <v>0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</row>
    <row r="37" spans="1:255">
      <c r="A37" s="85"/>
      <c r="B37" s="38" t="s">
        <v>268</v>
      </c>
      <c r="C37" s="36">
        <v>90927960</v>
      </c>
      <c r="D37" s="36">
        <v>272726530</v>
      </c>
      <c r="E37" s="36">
        <v>136363300</v>
      </c>
      <c r="F37" s="36">
        <v>136363230</v>
      </c>
      <c r="G37" s="36">
        <v>1454580820</v>
      </c>
      <c r="H37" s="36">
        <v>727305700</v>
      </c>
      <c r="I37" s="37">
        <v>727275120</v>
      </c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  <c r="IU37" s="24"/>
    </row>
    <row r="38" spans="1:255" ht="14.25" thickBot="1">
      <c r="A38" s="86"/>
      <c r="B38" s="39" t="s">
        <v>267</v>
      </c>
      <c r="C38" s="40">
        <v>90927960</v>
      </c>
      <c r="D38" s="40">
        <v>272726530</v>
      </c>
      <c r="E38" s="40">
        <v>136363300</v>
      </c>
      <c r="F38" s="40">
        <v>136363230</v>
      </c>
      <c r="G38" s="40">
        <v>1648126820</v>
      </c>
      <c r="H38" s="40">
        <v>727305700</v>
      </c>
      <c r="I38" s="41">
        <v>727275120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  <c r="IQ38" s="24"/>
      <c r="IR38" s="24"/>
      <c r="IS38" s="24"/>
      <c r="IT38" s="24"/>
      <c r="IU38" s="24"/>
    </row>
  </sheetData>
  <mergeCells count="16">
    <mergeCell ref="A9:A11"/>
    <mergeCell ref="A2:I2"/>
    <mergeCell ref="B4:B5"/>
    <mergeCell ref="D4:F4"/>
    <mergeCell ref="G4:I4"/>
    <mergeCell ref="A6:A8"/>
    <mergeCell ref="A4:A5"/>
    <mergeCell ref="A30:A32"/>
    <mergeCell ref="A33:A35"/>
    <mergeCell ref="A36:A38"/>
    <mergeCell ref="A12:A14"/>
    <mergeCell ref="A15:A17"/>
    <mergeCell ref="A18:A20"/>
    <mergeCell ref="A21:A23"/>
    <mergeCell ref="A24:A26"/>
    <mergeCell ref="A27:A29"/>
  </mergeCells>
  <phoneticPr fontId="5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pane xSplit="1" ySplit="4" topLeftCell="B17" activePane="bottomRight" state="frozen"/>
      <selection activeCell="B17" sqref="B17"/>
      <selection pane="topRight" activeCell="B17" sqref="B17"/>
      <selection pane="bottomLeft" activeCell="B17" sqref="B17"/>
      <selection pane="bottomRight" activeCell="B29" sqref="B29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99" t="s">
        <v>289</v>
      </c>
      <c r="B1" s="99"/>
      <c r="C1" s="99"/>
      <c r="D1" s="99"/>
      <c r="E1" s="99"/>
    </row>
    <row r="2" spans="1:5" ht="18.75" customHeight="1" thickBot="1">
      <c r="A2" s="7"/>
      <c r="B2" s="3"/>
      <c r="C2" s="2"/>
      <c r="D2" s="2"/>
      <c r="E2" s="8"/>
    </row>
    <row r="3" spans="1:5" ht="30.75" customHeight="1" thickTop="1">
      <c r="A3" s="100" t="s">
        <v>296</v>
      </c>
      <c r="B3" s="102" t="s">
        <v>297</v>
      </c>
      <c r="C3" s="103"/>
      <c r="D3" s="103"/>
      <c r="E3" s="104" t="s">
        <v>298</v>
      </c>
    </row>
    <row r="4" spans="1:5" ht="34.5" customHeight="1">
      <c r="A4" s="101"/>
      <c r="B4" s="68" t="s">
        <v>299</v>
      </c>
      <c r="C4" s="68" t="s">
        <v>300</v>
      </c>
      <c r="D4" s="69" t="s">
        <v>301</v>
      </c>
      <c r="E4" s="105"/>
    </row>
    <row r="5" spans="1:5" ht="21.75" customHeight="1">
      <c r="A5" s="18" t="s">
        <v>0</v>
      </c>
      <c r="B5" s="19">
        <v>5343430</v>
      </c>
      <c r="C5" s="20">
        <v>5343560</v>
      </c>
      <c r="D5" s="65">
        <f>SUM(B5:C5)</f>
        <v>10686990</v>
      </c>
      <c r="E5" s="67">
        <v>5343</v>
      </c>
    </row>
    <row r="6" spans="1:5" ht="21.75" customHeight="1">
      <c r="A6" s="18" t="s">
        <v>1</v>
      </c>
      <c r="B6" s="19">
        <v>6695130</v>
      </c>
      <c r="C6" s="20">
        <v>6695330</v>
      </c>
      <c r="D6" s="65">
        <f t="shared" ref="D6:D28" si="0">SUM(B6:C6)</f>
        <v>13390460</v>
      </c>
      <c r="E6" s="67">
        <v>6695</v>
      </c>
    </row>
    <row r="7" spans="1:5" ht="21.75" customHeight="1">
      <c r="A7" s="18" t="s">
        <v>292</v>
      </c>
      <c r="B7" s="19">
        <v>5690440</v>
      </c>
      <c r="C7" s="20">
        <v>5690650</v>
      </c>
      <c r="D7" s="65">
        <f t="shared" si="0"/>
        <v>11381090</v>
      </c>
      <c r="E7" s="67">
        <v>5690</v>
      </c>
    </row>
    <row r="8" spans="1:5" ht="21.75" customHeight="1">
      <c r="A8" s="18" t="s">
        <v>23</v>
      </c>
      <c r="B8" s="19">
        <v>2508600</v>
      </c>
      <c r="C8" s="20">
        <v>2508740</v>
      </c>
      <c r="D8" s="65">
        <f t="shared" si="0"/>
        <v>5017340</v>
      </c>
      <c r="E8" s="67">
        <v>2509</v>
      </c>
    </row>
    <row r="9" spans="1:5" ht="21.75" customHeight="1">
      <c r="A9" s="18" t="s">
        <v>3</v>
      </c>
      <c r="B9" s="19">
        <v>7097140</v>
      </c>
      <c r="C9" s="20">
        <v>7097350</v>
      </c>
      <c r="D9" s="65">
        <f t="shared" si="0"/>
        <v>14194490</v>
      </c>
      <c r="E9" s="67">
        <v>7097</v>
      </c>
    </row>
    <row r="10" spans="1:5" ht="21.75" customHeight="1">
      <c r="A10" s="18" t="s">
        <v>293</v>
      </c>
      <c r="B10" s="19">
        <v>4932830</v>
      </c>
      <c r="C10" s="20">
        <v>4933020</v>
      </c>
      <c r="D10" s="65">
        <f t="shared" si="0"/>
        <v>9865850</v>
      </c>
      <c r="E10" s="67">
        <v>4933</v>
      </c>
    </row>
    <row r="11" spans="1:5" ht="21.75" customHeight="1">
      <c r="A11" s="18" t="s">
        <v>5</v>
      </c>
      <c r="B11" s="19">
        <v>3959950</v>
      </c>
      <c r="C11" s="20">
        <v>3960120</v>
      </c>
      <c r="D11" s="65">
        <f t="shared" si="0"/>
        <v>7920070</v>
      </c>
      <c r="E11" s="67">
        <v>3960</v>
      </c>
    </row>
    <row r="12" spans="1:5" ht="21.75" customHeight="1">
      <c r="A12" s="18" t="s">
        <v>6</v>
      </c>
      <c r="B12" s="19">
        <v>3261300</v>
      </c>
      <c r="C12" s="20">
        <v>3261400</v>
      </c>
      <c r="D12" s="65">
        <f t="shared" si="0"/>
        <v>6522700</v>
      </c>
      <c r="E12" s="67">
        <v>3261</v>
      </c>
    </row>
    <row r="13" spans="1:5" ht="21.75" customHeight="1">
      <c r="A13" s="18" t="s">
        <v>7</v>
      </c>
      <c r="B13" s="19">
        <v>7962290</v>
      </c>
      <c r="C13" s="20">
        <v>7962520</v>
      </c>
      <c r="D13" s="65">
        <f t="shared" si="0"/>
        <v>15924810</v>
      </c>
      <c r="E13" s="67">
        <v>7963</v>
      </c>
    </row>
    <row r="14" spans="1:5" ht="21.75" customHeight="1">
      <c r="A14" s="18" t="s">
        <v>8</v>
      </c>
      <c r="B14" s="19">
        <v>3948010</v>
      </c>
      <c r="C14" s="20">
        <v>3948140</v>
      </c>
      <c r="D14" s="65">
        <f t="shared" si="0"/>
        <v>7896150</v>
      </c>
      <c r="E14" s="67">
        <v>3948</v>
      </c>
    </row>
    <row r="15" spans="1:5" ht="21.75" customHeight="1">
      <c r="A15" s="18" t="s">
        <v>294</v>
      </c>
      <c r="B15" s="19">
        <v>7156870</v>
      </c>
      <c r="C15" s="20">
        <v>7157110</v>
      </c>
      <c r="D15" s="65">
        <f t="shared" si="0"/>
        <v>14313980</v>
      </c>
      <c r="E15" s="67">
        <v>7157</v>
      </c>
    </row>
    <row r="16" spans="1:5" ht="21.75" customHeight="1">
      <c r="A16" s="18" t="s">
        <v>10</v>
      </c>
      <c r="B16" s="19">
        <v>8916820</v>
      </c>
      <c r="C16" s="20">
        <v>8917080</v>
      </c>
      <c r="D16" s="65">
        <f t="shared" si="0"/>
        <v>17833900</v>
      </c>
      <c r="E16" s="67">
        <v>8917</v>
      </c>
    </row>
    <row r="17" spans="1:5" ht="21.75" customHeight="1">
      <c r="A17" s="18" t="s">
        <v>11</v>
      </c>
      <c r="B17" s="19">
        <v>4203510</v>
      </c>
      <c r="C17" s="20">
        <v>4203620</v>
      </c>
      <c r="D17" s="65">
        <f t="shared" si="0"/>
        <v>8407130</v>
      </c>
      <c r="E17" s="67">
        <v>4204</v>
      </c>
    </row>
    <row r="18" spans="1:5" ht="21.75" customHeight="1">
      <c r="A18" s="18" t="s">
        <v>12</v>
      </c>
      <c r="B18" s="19">
        <v>4378820</v>
      </c>
      <c r="C18" s="20">
        <v>4378940</v>
      </c>
      <c r="D18" s="65">
        <f t="shared" si="0"/>
        <v>8757760</v>
      </c>
      <c r="E18" s="67">
        <v>4379</v>
      </c>
    </row>
    <row r="19" spans="1:5" ht="21.75" customHeight="1">
      <c r="A19" s="18" t="s">
        <v>13</v>
      </c>
      <c r="B19" s="19">
        <v>2625240</v>
      </c>
      <c r="C19" s="20">
        <v>2625320</v>
      </c>
      <c r="D19" s="65">
        <f t="shared" si="0"/>
        <v>5250560</v>
      </c>
      <c r="E19" s="67">
        <v>2625</v>
      </c>
    </row>
    <row r="20" spans="1:5" ht="21.75" customHeight="1">
      <c r="A20" s="18" t="s">
        <v>14</v>
      </c>
      <c r="B20" s="19">
        <v>6915890</v>
      </c>
      <c r="C20" s="20">
        <v>6916070</v>
      </c>
      <c r="D20" s="65">
        <f t="shared" si="0"/>
        <v>13831960</v>
      </c>
      <c r="E20" s="67">
        <v>6916</v>
      </c>
    </row>
    <row r="21" spans="1:5" ht="21.75" customHeight="1">
      <c r="A21" s="18" t="s">
        <v>15</v>
      </c>
      <c r="B21" s="19">
        <v>5244500</v>
      </c>
      <c r="C21" s="20">
        <v>5244620</v>
      </c>
      <c r="D21" s="65">
        <f t="shared" si="0"/>
        <v>10489120</v>
      </c>
      <c r="E21" s="67">
        <v>5245</v>
      </c>
    </row>
    <row r="22" spans="1:5" ht="21.75" customHeight="1">
      <c r="A22" s="18" t="s">
        <v>16</v>
      </c>
      <c r="B22" s="19">
        <v>4426810</v>
      </c>
      <c r="C22" s="20">
        <v>4426930</v>
      </c>
      <c r="D22" s="65">
        <f t="shared" si="0"/>
        <v>8853740</v>
      </c>
      <c r="E22" s="67">
        <v>4427</v>
      </c>
    </row>
    <row r="23" spans="1:5" ht="21.75" customHeight="1">
      <c r="A23" s="18" t="s">
        <v>17</v>
      </c>
      <c r="B23" s="19">
        <v>3731230</v>
      </c>
      <c r="C23" s="20">
        <v>3731310</v>
      </c>
      <c r="D23" s="65">
        <f t="shared" si="0"/>
        <v>7462540</v>
      </c>
      <c r="E23" s="67">
        <v>3732</v>
      </c>
    </row>
    <row r="24" spans="1:5" ht="21.75" customHeight="1">
      <c r="A24" s="18" t="s">
        <v>295</v>
      </c>
      <c r="B24" s="19">
        <v>3390220</v>
      </c>
      <c r="C24" s="20">
        <v>3390400</v>
      </c>
      <c r="D24" s="65">
        <f t="shared" si="0"/>
        <v>6780620</v>
      </c>
      <c r="E24" s="67">
        <v>3390</v>
      </c>
    </row>
    <row r="25" spans="1:5" ht="21.75" customHeight="1">
      <c r="A25" s="18" t="s">
        <v>19</v>
      </c>
      <c r="B25" s="19">
        <v>4951190</v>
      </c>
      <c r="C25" s="20">
        <v>4951370</v>
      </c>
      <c r="D25" s="65">
        <f t="shared" si="0"/>
        <v>9902560</v>
      </c>
      <c r="E25" s="67">
        <v>4952</v>
      </c>
    </row>
    <row r="26" spans="1:5" ht="21.75" customHeight="1">
      <c r="A26" s="18" t="s">
        <v>20</v>
      </c>
      <c r="B26" s="19">
        <v>7953020</v>
      </c>
      <c r="C26" s="20">
        <v>7953300</v>
      </c>
      <c r="D26" s="65">
        <f t="shared" si="0"/>
        <v>15906320</v>
      </c>
      <c r="E26" s="67">
        <v>7953</v>
      </c>
    </row>
    <row r="27" spans="1:5" ht="21.75" customHeight="1">
      <c r="A27" s="18" t="s">
        <v>21</v>
      </c>
      <c r="B27" s="19">
        <v>4308660</v>
      </c>
      <c r="C27" s="20">
        <v>4308790</v>
      </c>
      <c r="D27" s="65">
        <f t="shared" si="0"/>
        <v>8617450</v>
      </c>
      <c r="E27" s="67">
        <v>4309</v>
      </c>
    </row>
    <row r="28" spans="1:5" ht="21.75" customHeight="1">
      <c r="A28" s="18" t="s">
        <v>22</v>
      </c>
      <c r="B28" s="19">
        <v>34920</v>
      </c>
      <c r="C28" s="20">
        <v>34920</v>
      </c>
      <c r="D28" s="65">
        <f t="shared" si="0"/>
        <v>69840</v>
      </c>
      <c r="E28" s="67">
        <v>35</v>
      </c>
    </row>
    <row r="29" spans="1:5" s="9" customFormat="1" ht="21.75" customHeight="1" thickBot="1">
      <c r="A29" s="21" t="s">
        <v>263</v>
      </c>
      <c r="B29" s="22">
        <f>SUM(B5:B28)</f>
        <v>119636820</v>
      </c>
      <c r="C29" s="22">
        <f t="shared" ref="C29:D29" si="1">SUM(C5:C28)</f>
        <v>119640610</v>
      </c>
      <c r="D29" s="66">
        <f t="shared" si="1"/>
        <v>239277430</v>
      </c>
      <c r="E29" s="23">
        <f>SUM(E5:E28)</f>
        <v>119640</v>
      </c>
    </row>
    <row r="30" spans="1:5" ht="14.25" thickTop="1"/>
  </sheetData>
  <mergeCells count="4">
    <mergeCell ref="A1:E1"/>
    <mergeCell ref="A3:A4"/>
    <mergeCell ref="B3:D3"/>
    <mergeCell ref="E3:E4"/>
  </mergeCells>
  <phoneticPr fontId="5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1.21875" style="1" bestFit="1" customWidth="1"/>
    <col min="8" max="8" width="16.77734375" style="4" bestFit="1" customWidth="1"/>
    <col min="9" max="9" width="16.88671875" style="6" customWidth="1"/>
    <col min="10" max="16384" width="8.88671875" style="1"/>
  </cols>
  <sheetData>
    <row r="1" spans="1:9" ht="24.75" customHeight="1">
      <c r="A1" s="106" t="s">
        <v>290</v>
      </c>
      <c r="B1" s="106"/>
      <c r="C1" s="106"/>
      <c r="D1" s="106"/>
      <c r="E1" s="106"/>
      <c r="F1" s="106"/>
      <c r="G1" s="106"/>
      <c r="H1" s="106"/>
      <c r="I1" s="106"/>
    </row>
    <row r="2" spans="1:9" ht="17.25" customHeight="1" thickBot="1">
      <c r="A2" s="11"/>
      <c r="B2" s="11"/>
      <c r="C2" s="12"/>
      <c r="D2" s="13"/>
      <c r="E2" s="14"/>
      <c r="F2" s="14"/>
      <c r="G2" s="14"/>
      <c r="H2" s="15"/>
      <c r="I2" s="16" t="s">
        <v>221</v>
      </c>
    </row>
    <row r="3" spans="1:9" s="5" customFormat="1" ht="13.5" customHeight="1" thickBot="1">
      <c r="A3" s="107" t="s">
        <v>222</v>
      </c>
      <c r="B3" s="110" t="s">
        <v>223</v>
      </c>
      <c r="C3" s="113" t="s">
        <v>291</v>
      </c>
      <c r="D3" s="110" t="s">
        <v>224</v>
      </c>
      <c r="E3" s="110"/>
      <c r="F3" s="110"/>
      <c r="G3" s="110"/>
      <c r="H3" s="116"/>
      <c r="I3" s="52" t="s">
        <v>225</v>
      </c>
    </row>
    <row r="4" spans="1:9" s="5" customFormat="1" ht="15.75" customHeight="1" thickTop="1">
      <c r="A4" s="108"/>
      <c r="B4" s="111"/>
      <c r="C4" s="114"/>
      <c r="D4" s="117" t="s">
        <v>259</v>
      </c>
      <c r="E4" s="119" t="s">
        <v>260</v>
      </c>
      <c r="F4" s="119"/>
      <c r="G4" s="120" t="s">
        <v>226</v>
      </c>
      <c r="H4" s="17" t="s">
        <v>227</v>
      </c>
      <c r="I4" s="53" t="s">
        <v>228</v>
      </c>
    </row>
    <row r="5" spans="1:9" s="5" customFormat="1" ht="15" customHeight="1">
      <c r="A5" s="109"/>
      <c r="B5" s="112"/>
      <c r="C5" s="115"/>
      <c r="D5" s="118"/>
      <c r="E5" s="56" t="s">
        <v>261</v>
      </c>
      <c r="F5" s="56" t="s">
        <v>262</v>
      </c>
      <c r="G5" s="121"/>
      <c r="H5" s="57" t="s">
        <v>229</v>
      </c>
      <c r="I5" s="54" t="s">
        <v>230</v>
      </c>
    </row>
    <row r="6" spans="1:9" s="5" customFormat="1">
      <c r="A6" s="71" t="s">
        <v>231</v>
      </c>
      <c r="B6" s="11" t="s">
        <v>0</v>
      </c>
      <c r="C6" s="51">
        <v>6206800</v>
      </c>
      <c r="D6" s="51">
        <v>3103400</v>
      </c>
      <c r="E6" s="14">
        <f>D6*10%</f>
        <v>310340</v>
      </c>
      <c r="F6" s="14">
        <f>E15</f>
        <v>534356</v>
      </c>
      <c r="G6" s="14">
        <f t="shared" ref="G6:G14" si="0">D6-E6+F6</f>
        <v>3327416</v>
      </c>
      <c r="H6" s="81">
        <f>ROUND(G6/1000,0)</f>
        <v>3327</v>
      </c>
      <c r="I6" s="72">
        <v>3327370</v>
      </c>
    </row>
    <row r="7" spans="1:9" s="5" customFormat="1">
      <c r="A7" s="71" t="s">
        <v>232</v>
      </c>
      <c r="B7" s="11" t="s">
        <v>24</v>
      </c>
      <c r="C7" s="51">
        <v>368700</v>
      </c>
      <c r="D7" s="51">
        <v>184360</v>
      </c>
      <c r="E7" s="14">
        <f t="shared" ref="E7:E14" si="1">D7*10%</f>
        <v>18436</v>
      </c>
      <c r="F7" s="14"/>
      <c r="G7" s="14">
        <f t="shared" si="0"/>
        <v>165924</v>
      </c>
      <c r="H7" s="81">
        <f t="shared" ref="H7:H14" si="2">ROUND(G7/1000,0)</f>
        <v>166</v>
      </c>
      <c r="I7" s="72">
        <v>165910</v>
      </c>
    </row>
    <row r="8" spans="1:9" s="5" customFormat="1">
      <c r="A8" s="71" t="s">
        <v>0</v>
      </c>
      <c r="B8" s="11" t="s">
        <v>25</v>
      </c>
      <c r="C8" s="51">
        <v>811780</v>
      </c>
      <c r="D8" s="51">
        <v>405900</v>
      </c>
      <c r="E8" s="14">
        <f t="shared" si="1"/>
        <v>40590</v>
      </c>
      <c r="F8" s="14"/>
      <c r="G8" s="14">
        <f t="shared" si="0"/>
        <v>365310</v>
      </c>
      <c r="H8" s="81">
        <f t="shared" si="2"/>
        <v>365</v>
      </c>
      <c r="I8" s="72">
        <v>365300</v>
      </c>
    </row>
    <row r="9" spans="1:9" s="5" customFormat="1">
      <c r="A9" s="71" t="s">
        <v>0</v>
      </c>
      <c r="B9" s="11" t="s">
        <v>26</v>
      </c>
      <c r="C9" s="51">
        <v>302280</v>
      </c>
      <c r="D9" s="51">
        <v>151150</v>
      </c>
      <c r="E9" s="14">
        <f t="shared" si="1"/>
        <v>15115</v>
      </c>
      <c r="F9" s="14"/>
      <c r="G9" s="14">
        <f t="shared" si="0"/>
        <v>136035</v>
      </c>
      <c r="H9" s="81">
        <f t="shared" si="2"/>
        <v>136</v>
      </c>
      <c r="I9" s="72">
        <v>136020</v>
      </c>
    </row>
    <row r="10" spans="1:9" s="5" customFormat="1">
      <c r="A10" s="71" t="s">
        <v>0</v>
      </c>
      <c r="B10" s="11" t="s">
        <v>27</v>
      </c>
      <c r="C10" s="51">
        <v>1133810</v>
      </c>
      <c r="D10" s="51">
        <v>566910</v>
      </c>
      <c r="E10" s="14">
        <f t="shared" si="1"/>
        <v>56691</v>
      </c>
      <c r="F10" s="14"/>
      <c r="G10" s="14">
        <f t="shared" si="0"/>
        <v>510219</v>
      </c>
      <c r="H10" s="81">
        <f t="shared" si="2"/>
        <v>510</v>
      </c>
      <c r="I10" s="72">
        <v>510210</v>
      </c>
    </row>
    <row r="11" spans="1:9" s="5" customFormat="1">
      <c r="A11" s="71" t="s">
        <v>0</v>
      </c>
      <c r="B11" s="11" t="s">
        <v>28</v>
      </c>
      <c r="C11" s="51">
        <v>477250</v>
      </c>
      <c r="D11" s="51">
        <v>238630</v>
      </c>
      <c r="E11" s="14">
        <f t="shared" si="1"/>
        <v>23863</v>
      </c>
      <c r="F11" s="14"/>
      <c r="G11" s="14">
        <f t="shared" si="0"/>
        <v>214767</v>
      </c>
      <c r="H11" s="81">
        <f t="shared" si="2"/>
        <v>215</v>
      </c>
      <c r="I11" s="72">
        <v>214760</v>
      </c>
    </row>
    <row r="12" spans="1:9" s="5" customFormat="1">
      <c r="A12" s="71" t="s">
        <v>0</v>
      </c>
      <c r="B12" s="11" t="s">
        <v>29</v>
      </c>
      <c r="C12" s="51">
        <v>600760</v>
      </c>
      <c r="D12" s="51">
        <v>300390</v>
      </c>
      <c r="E12" s="14">
        <f t="shared" si="1"/>
        <v>30039</v>
      </c>
      <c r="F12" s="14"/>
      <c r="G12" s="14">
        <f t="shared" si="0"/>
        <v>270351</v>
      </c>
      <c r="H12" s="81">
        <f t="shared" si="2"/>
        <v>270</v>
      </c>
      <c r="I12" s="72">
        <v>270340</v>
      </c>
    </row>
    <row r="13" spans="1:9" s="5" customFormat="1">
      <c r="A13" s="71" t="s">
        <v>0</v>
      </c>
      <c r="B13" s="11" t="s">
        <v>30</v>
      </c>
      <c r="C13" s="51">
        <v>335290</v>
      </c>
      <c r="D13" s="51">
        <v>167650</v>
      </c>
      <c r="E13" s="14">
        <f t="shared" si="1"/>
        <v>16765</v>
      </c>
      <c r="F13" s="14"/>
      <c r="G13" s="14">
        <f t="shared" si="0"/>
        <v>150885</v>
      </c>
      <c r="H13" s="81">
        <f t="shared" si="2"/>
        <v>151</v>
      </c>
      <c r="I13" s="72">
        <v>150880</v>
      </c>
    </row>
    <row r="14" spans="1:9" s="5" customFormat="1">
      <c r="A14" s="71" t="s">
        <v>0</v>
      </c>
      <c r="B14" s="11" t="s">
        <v>31</v>
      </c>
      <c r="C14" s="51">
        <v>450320</v>
      </c>
      <c r="D14" s="51">
        <v>225170</v>
      </c>
      <c r="E14" s="14">
        <f t="shared" si="1"/>
        <v>22517</v>
      </c>
      <c r="F14" s="14"/>
      <c r="G14" s="14">
        <f t="shared" si="0"/>
        <v>202653</v>
      </c>
      <c r="H14" s="81">
        <f t="shared" si="2"/>
        <v>203</v>
      </c>
      <c r="I14" s="72">
        <v>202640</v>
      </c>
    </row>
    <row r="15" spans="1:9" s="5" customFormat="1">
      <c r="A15" s="73" t="s">
        <v>232</v>
      </c>
      <c r="B15" s="58" t="s">
        <v>32</v>
      </c>
      <c r="C15" s="55">
        <v>10686990</v>
      </c>
      <c r="D15" s="55">
        <v>5343560</v>
      </c>
      <c r="E15" s="59">
        <f t="shared" ref="E15:H15" si="3">SUM(E6:E14)</f>
        <v>534356</v>
      </c>
      <c r="F15" s="59">
        <f t="shared" si="3"/>
        <v>534356</v>
      </c>
      <c r="G15" s="59">
        <f t="shared" si="3"/>
        <v>5343560</v>
      </c>
      <c r="H15" s="82">
        <f t="shared" si="3"/>
        <v>5343</v>
      </c>
      <c r="I15" s="74">
        <v>5343430</v>
      </c>
    </row>
    <row r="16" spans="1:9" s="5" customFormat="1">
      <c r="A16" s="71" t="s">
        <v>233</v>
      </c>
      <c r="B16" s="11" t="s">
        <v>1</v>
      </c>
      <c r="C16" s="51">
        <v>5309080</v>
      </c>
      <c r="D16" s="51">
        <v>2654540</v>
      </c>
      <c r="E16" s="14">
        <f>D16*10%</f>
        <v>265454</v>
      </c>
      <c r="F16" s="14">
        <f>E28</f>
        <v>669533</v>
      </c>
      <c r="G16" s="14">
        <f t="shared" ref="G16:G27" si="4">D16-E16+F16</f>
        <v>3058619</v>
      </c>
      <c r="H16" s="81">
        <f t="shared" ref="H16:H72" si="5">ROUND(G16/1000,0)</f>
        <v>3059</v>
      </c>
      <c r="I16" s="72">
        <v>3058560</v>
      </c>
    </row>
    <row r="17" spans="1:9" s="5" customFormat="1">
      <c r="A17" s="71" t="s">
        <v>233</v>
      </c>
      <c r="B17" s="11" t="s">
        <v>33</v>
      </c>
      <c r="C17" s="51">
        <v>456370</v>
      </c>
      <c r="D17" s="51">
        <v>228200</v>
      </c>
      <c r="E17" s="14">
        <f t="shared" ref="E17:E27" si="6">D17*10%</f>
        <v>22820</v>
      </c>
      <c r="F17" s="14"/>
      <c r="G17" s="14">
        <f t="shared" si="4"/>
        <v>205380</v>
      </c>
      <c r="H17" s="81">
        <f t="shared" si="5"/>
        <v>205</v>
      </c>
      <c r="I17" s="72">
        <v>205360</v>
      </c>
    </row>
    <row r="18" spans="1:9" s="5" customFormat="1">
      <c r="A18" s="71" t="s">
        <v>1</v>
      </c>
      <c r="B18" s="11" t="s">
        <v>34</v>
      </c>
      <c r="C18" s="51">
        <v>840480</v>
      </c>
      <c r="D18" s="51">
        <v>420250</v>
      </c>
      <c r="E18" s="14">
        <f t="shared" si="6"/>
        <v>42025</v>
      </c>
      <c r="F18" s="14"/>
      <c r="G18" s="14">
        <f t="shared" si="4"/>
        <v>378225</v>
      </c>
      <c r="H18" s="81">
        <f t="shared" si="5"/>
        <v>378</v>
      </c>
      <c r="I18" s="72">
        <v>378210</v>
      </c>
    </row>
    <row r="19" spans="1:9" s="5" customFormat="1">
      <c r="A19" s="71" t="s">
        <v>1</v>
      </c>
      <c r="B19" s="11" t="s">
        <v>35</v>
      </c>
      <c r="C19" s="51">
        <v>670080</v>
      </c>
      <c r="D19" s="51">
        <v>335050</v>
      </c>
      <c r="E19" s="14">
        <f t="shared" si="6"/>
        <v>33505</v>
      </c>
      <c r="F19" s="14"/>
      <c r="G19" s="14">
        <f t="shared" si="4"/>
        <v>301545</v>
      </c>
      <c r="H19" s="81">
        <f t="shared" si="5"/>
        <v>302</v>
      </c>
      <c r="I19" s="72">
        <v>301530</v>
      </c>
    </row>
    <row r="20" spans="1:9" s="5" customFormat="1">
      <c r="A20" s="71" t="s">
        <v>1</v>
      </c>
      <c r="B20" s="11" t="s">
        <v>36</v>
      </c>
      <c r="C20" s="51">
        <v>332600</v>
      </c>
      <c r="D20" s="51">
        <v>166300</v>
      </c>
      <c r="E20" s="14">
        <f t="shared" si="6"/>
        <v>16630</v>
      </c>
      <c r="F20" s="14"/>
      <c r="G20" s="14">
        <f t="shared" si="4"/>
        <v>149670</v>
      </c>
      <c r="H20" s="81">
        <f t="shared" si="5"/>
        <v>150</v>
      </c>
      <c r="I20" s="72">
        <v>149670</v>
      </c>
    </row>
    <row r="21" spans="1:9" s="5" customFormat="1">
      <c r="A21" s="71" t="s">
        <v>1</v>
      </c>
      <c r="B21" s="11" t="s">
        <v>37</v>
      </c>
      <c r="C21" s="51">
        <v>1055190</v>
      </c>
      <c r="D21" s="51">
        <v>527610</v>
      </c>
      <c r="E21" s="14">
        <f t="shared" si="6"/>
        <v>52761</v>
      </c>
      <c r="F21" s="14"/>
      <c r="G21" s="14">
        <f t="shared" si="4"/>
        <v>474849</v>
      </c>
      <c r="H21" s="81">
        <f t="shared" si="5"/>
        <v>475</v>
      </c>
      <c r="I21" s="72">
        <v>474830</v>
      </c>
    </row>
    <row r="22" spans="1:9" s="5" customFormat="1">
      <c r="A22" s="71" t="s">
        <v>1</v>
      </c>
      <c r="B22" s="11" t="s">
        <v>38</v>
      </c>
      <c r="C22" s="51">
        <v>657190</v>
      </c>
      <c r="D22" s="51">
        <v>328610</v>
      </c>
      <c r="E22" s="14">
        <f t="shared" si="6"/>
        <v>32861</v>
      </c>
      <c r="F22" s="14"/>
      <c r="G22" s="14">
        <f t="shared" si="4"/>
        <v>295749</v>
      </c>
      <c r="H22" s="81">
        <f t="shared" si="5"/>
        <v>296</v>
      </c>
      <c r="I22" s="72">
        <v>295730</v>
      </c>
    </row>
    <row r="23" spans="1:9" s="5" customFormat="1">
      <c r="A23" s="71" t="s">
        <v>1</v>
      </c>
      <c r="B23" s="11" t="s">
        <v>39</v>
      </c>
      <c r="C23" s="51">
        <v>846810</v>
      </c>
      <c r="D23" s="51">
        <v>423410</v>
      </c>
      <c r="E23" s="14">
        <f t="shared" si="6"/>
        <v>42341</v>
      </c>
      <c r="F23" s="14"/>
      <c r="G23" s="14">
        <f t="shared" si="4"/>
        <v>381069</v>
      </c>
      <c r="H23" s="81">
        <f t="shared" si="5"/>
        <v>381</v>
      </c>
      <c r="I23" s="72">
        <v>381060</v>
      </c>
    </row>
    <row r="24" spans="1:9" s="5" customFormat="1">
      <c r="A24" s="71" t="s">
        <v>1</v>
      </c>
      <c r="B24" s="11" t="s">
        <v>40</v>
      </c>
      <c r="C24" s="51">
        <v>1587130</v>
      </c>
      <c r="D24" s="51">
        <v>793580</v>
      </c>
      <c r="E24" s="14">
        <f t="shared" si="6"/>
        <v>79358</v>
      </c>
      <c r="F24" s="14"/>
      <c r="G24" s="14">
        <f t="shared" si="4"/>
        <v>714222</v>
      </c>
      <c r="H24" s="81">
        <f t="shared" si="5"/>
        <v>714</v>
      </c>
      <c r="I24" s="72">
        <v>714200</v>
      </c>
    </row>
    <row r="25" spans="1:9" s="5" customFormat="1">
      <c r="A25" s="71" t="s">
        <v>1</v>
      </c>
      <c r="B25" s="11" t="s">
        <v>41</v>
      </c>
      <c r="C25" s="51">
        <v>663200</v>
      </c>
      <c r="D25" s="51">
        <v>331600</v>
      </c>
      <c r="E25" s="14">
        <f t="shared" si="6"/>
        <v>33160</v>
      </c>
      <c r="F25" s="14"/>
      <c r="G25" s="14">
        <f t="shared" si="4"/>
        <v>298440</v>
      </c>
      <c r="H25" s="81">
        <f t="shared" si="5"/>
        <v>298</v>
      </c>
      <c r="I25" s="72">
        <v>298440</v>
      </c>
    </row>
    <row r="26" spans="1:9" s="5" customFormat="1">
      <c r="A26" s="71" t="s">
        <v>1</v>
      </c>
      <c r="B26" s="11" t="s">
        <v>42</v>
      </c>
      <c r="C26" s="51">
        <v>444920</v>
      </c>
      <c r="D26" s="51">
        <v>222470</v>
      </c>
      <c r="E26" s="14">
        <f t="shared" si="6"/>
        <v>22247</v>
      </c>
      <c r="F26" s="14"/>
      <c r="G26" s="14">
        <f t="shared" si="4"/>
        <v>200223</v>
      </c>
      <c r="H26" s="81">
        <f t="shared" si="5"/>
        <v>200</v>
      </c>
      <c r="I26" s="72">
        <v>200210</v>
      </c>
    </row>
    <row r="27" spans="1:9" s="5" customFormat="1">
      <c r="A27" s="71" t="s">
        <v>1</v>
      </c>
      <c r="B27" s="11" t="s">
        <v>43</v>
      </c>
      <c r="C27" s="51">
        <v>527410</v>
      </c>
      <c r="D27" s="51">
        <v>263710</v>
      </c>
      <c r="E27" s="14">
        <f t="shared" si="6"/>
        <v>26371</v>
      </c>
      <c r="F27" s="14"/>
      <c r="G27" s="14">
        <f t="shared" si="4"/>
        <v>237339</v>
      </c>
      <c r="H27" s="81">
        <f t="shared" si="5"/>
        <v>237</v>
      </c>
      <c r="I27" s="72">
        <v>237330</v>
      </c>
    </row>
    <row r="28" spans="1:9" s="5" customFormat="1">
      <c r="A28" s="73" t="s">
        <v>233</v>
      </c>
      <c r="B28" s="58" t="s">
        <v>32</v>
      </c>
      <c r="C28" s="55">
        <v>13390460</v>
      </c>
      <c r="D28" s="55">
        <v>6695330</v>
      </c>
      <c r="E28" s="59">
        <f t="shared" ref="E28:H28" si="7">SUM(E16:E27)</f>
        <v>669533</v>
      </c>
      <c r="F28" s="59">
        <f t="shared" si="7"/>
        <v>669533</v>
      </c>
      <c r="G28" s="59">
        <f t="shared" si="7"/>
        <v>6695330</v>
      </c>
      <c r="H28" s="82">
        <f t="shared" si="7"/>
        <v>6695</v>
      </c>
      <c r="I28" s="74">
        <v>6695130</v>
      </c>
    </row>
    <row r="29" spans="1:9" s="5" customFormat="1">
      <c r="A29" s="71" t="s">
        <v>234</v>
      </c>
      <c r="B29" s="11" t="s">
        <v>2</v>
      </c>
      <c r="C29" s="51">
        <v>4565840</v>
      </c>
      <c r="D29" s="51">
        <v>2282920</v>
      </c>
      <c r="E29" s="14">
        <f>D29*10%</f>
        <v>228292</v>
      </c>
      <c r="F29" s="14">
        <f>E41</f>
        <v>569065</v>
      </c>
      <c r="G29" s="14">
        <f t="shared" ref="G29:G49" si="8">D29-E29+F29</f>
        <v>2623693</v>
      </c>
      <c r="H29" s="81">
        <f t="shared" si="5"/>
        <v>2624</v>
      </c>
      <c r="I29" s="72">
        <v>2623630</v>
      </c>
    </row>
    <row r="30" spans="1:9" s="5" customFormat="1">
      <c r="A30" s="71" t="s">
        <v>234</v>
      </c>
      <c r="B30" s="11" t="s">
        <v>44</v>
      </c>
      <c r="C30" s="51">
        <v>874350</v>
      </c>
      <c r="D30" s="51">
        <v>437190</v>
      </c>
      <c r="E30" s="14">
        <f t="shared" ref="E30:E49" si="9">D30*10%</f>
        <v>43719</v>
      </c>
      <c r="F30" s="14"/>
      <c r="G30" s="14">
        <f t="shared" si="8"/>
        <v>393471</v>
      </c>
      <c r="H30" s="81">
        <f t="shared" si="5"/>
        <v>393</v>
      </c>
      <c r="I30" s="72">
        <v>393450</v>
      </c>
    </row>
    <row r="31" spans="1:9" s="5" customFormat="1">
      <c r="A31" s="71" t="s">
        <v>2</v>
      </c>
      <c r="B31" s="11" t="s">
        <v>45</v>
      </c>
      <c r="C31" s="51">
        <v>907590</v>
      </c>
      <c r="D31" s="51">
        <v>453810</v>
      </c>
      <c r="E31" s="14">
        <f t="shared" si="9"/>
        <v>45381</v>
      </c>
      <c r="F31" s="14"/>
      <c r="G31" s="14">
        <f t="shared" si="8"/>
        <v>408429</v>
      </c>
      <c r="H31" s="81">
        <f t="shared" si="5"/>
        <v>408</v>
      </c>
      <c r="I31" s="72">
        <v>408410</v>
      </c>
    </row>
    <row r="32" spans="1:9" s="5" customFormat="1">
      <c r="A32" s="71" t="s">
        <v>2</v>
      </c>
      <c r="B32" s="11" t="s">
        <v>46</v>
      </c>
      <c r="C32" s="51">
        <v>820010</v>
      </c>
      <c r="D32" s="51">
        <v>410010</v>
      </c>
      <c r="E32" s="14">
        <f t="shared" si="9"/>
        <v>41001</v>
      </c>
      <c r="F32" s="14"/>
      <c r="G32" s="14">
        <f t="shared" si="8"/>
        <v>369009</v>
      </c>
      <c r="H32" s="81">
        <f t="shared" si="5"/>
        <v>369</v>
      </c>
      <c r="I32" s="72">
        <v>369000</v>
      </c>
    </row>
    <row r="33" spans="1:9" s="5" customFormat="1">
      <c r="A33" s="71" t="s">
        <v>2</v>
      </c>
      <c r="B33" s="11" t="s">
        <v>47</v>
      </c>
      <c r="C33" s="51">
        <v>604120</v>
      </c>
      <c r="D33" s="51">
        <v>302070</v>
      </c>
      <c r="E33" s="14">
        <f t="shared" si="9"/>
        <v>30207</v>
      </c>
      <c r="F33" s="14"/>
      <c r="G33" s="14">
        <f t="shared" si="8"/>
        <v>271863</v>
      </c>
      <c r="H33" s="81">
        <f t="shared" si="5"/>
        <v>272</v>
      </c>
      <c r="I33" s="72">
        <v>271850</v>
      </c>
    </row>
    <row r="34" spans="1:9" s="5" customFormat="1">
      <c r="A34" s="71" t="s">
        <v>2</v>
      </c>
      <c r="B34" s="11" t="s">
        <v>48</v>
      </c>
      <c r="C34" s="51">
        <v>617900</v>
      </c>
      <c r="D34" s="51">
        <v>308960</v>
      </c>
      <c r="E34" s="14">
        <f t="shared" si="9"/>
        <v>30896</v>
      </c>
      <c r="F34" s="14"/>
      <c r="G34" s="14">
        <f t="shared" si="8"/>
        <v>278064</v>
      </c>
      <c r="H34" s="81">
        <f t="shared" si="5"/>
        <v>278</v>
      </c>
      <c r="I34" s="72">
        <v>278050</v>
      </c>
    </row>
    <row r="35" spans="1:9" s="5" customFormat="1">
      <c r="A35" s="71" t="s">
        <v>2</v>
      </c>
      <c r="B35" s="11" t="s">
        <v>49</v>
      </c>
      <c r="C35" s="51">
        <v>182430</v>
      </c>
      <c r="D35" s="51">
        <v>91220</v>
      </c>
      <c r="E35" s="14">
        <f t="shared" si="9"/>
        <v>9122</v>
      </c>
      <c r="F35" s="14"/>
      <c r="G35" s="14">
        <f t="shared" si="8"/>
        <v>82098</v>
      </c>
      <c r="H35" s="81">
        <f t="shared" si="5"/>
        <v>82</v>
      </c>
      <c r="I35" s="72">
        <v>82090</v>
      </c>
    </row>
    <row r="36" spans="1:9" s="5" customFormat="1">
      <c r="A36" s="71" t="s">
        <v>2</v>
      </c>
      <c r="B36" s="11" t="s">
        <v>50</v>
      </c>
      <c r="C36" s="51">
        <v>476640</v>
      </c>
      <c r="D36" s="51">
        <v>238330</v>
      </c>
      <c r="E36" s="14">
        <f t="shared" si="9"/>
        <v>23833</v>
      </c>
      <c r="F36" s="14"/>
      <c r="G36" s="14">
        <f t="shared" si="8"/>
        <v>214497</v>
      </c>
      <c r="H36" s="81">
        <f t="shared" si="5"/>
        <v>214</v>
      </c>
      <c r="I36" s="72">
        <v>214480</v>
      </c>
    </row>
    <row r="37" spans="1:9" s="5" customFormat="1">
      <c r="A37" s="71" t="s">
        <v>2</v>
      </c>
      <c r="B37" s="11" t="s">
        <v>51</v>
      </c>
      <c r="C37" s="51">
        <v>723810</v>
      </c>
      <c r="D37" s="51">
        <v>361910</v>
      </c>
      <c r="E37" s="14">
        <f t="shared" si="9"/>
        <v>36191</v>
      </c>
      <c r="F37" s="14"/>
      <c r="G37" s="14">
        <f t="shared" si="8"/>
        <v>325719</v>
      </c>
      <c r="H37" s="81">
        <f t="shared" si="5"/>
        <v>326</v>
      </c>
      <c r="I37" s="72">
        <v>325710</v>
      </c>
    </row>
    <row r="38" spans="1:9" s="5" customFormat="1">
      <c r="A38" s="71" t="s">
        <v>2</v>
      </c>
      <c r="B38" s="11" t="s">
        <v>52</v>
      </c>
      <c r="C38" s="51">
        <v>440190</v>
      </c>
      <c r="D38" s="51">
        <v>220110</v>
      </c>
      <c r="E38" s="14">
        <f t="shared" si="9"/>
        <v>22011</v>
      </c>
      <c r="F38" s="14"/>
      <c r="G38" s="14">
        <f t="shared" si="8"/>
        <v>198099</v>
      </c>
      <c r="H38" s="81">
        <f t="shared" si="5"/>
        <v>198</v>
      </c>
      <c r="I38" s="72">
        <v>198080</v>
      </c>
    </row>
    <row r="39" spans="1:9" s="5" customFormat="1">
      <c r="A39" s="71" t="s">
        <v>2</v>
      </c>
      <c r="B39" s="11" t="s">
        <v>53</v>
      </c>
      <c r="C39" s="51">
        <v>703760</v>
      </c>
      <c r="D39" s="51">
        <v>351890</v>
      </c>
      <c r="E39" s="14">
        <f t="shared" si="9"/>
        <v>35189</v>
      </c>
      <c r="F39" s="14"/>
      <c r="G39" s="14">
        <f t="shared" si="8"/>
        <v>316701</v>
      </c>
      <c r="H39" s="81">
        <f t="shared" si="5"/>
        <v>317</v>
      </c>
      <c r="I39" s="72">
        <v>316690</v>
      </c>
    </row>
    <row r="40" spans="1:9" s="5" customFormat="1">
      <c r="A40" s="71" t="s">
        <v>2</v>
      </c>
      <c r="B40" s="11" t="s">
        <v>54</v>
      </c>
      <c r="C40" s="51">
        <v>464450</v>
      </c>
      <c r="D40" s="51">
        <v>232230</v>
      </c>
      <c r="E40" s="14">
        <f t="shared" si="9"/>
        <v>23223</v>
      </c>
      <c r="F40" s="14"/>
      <c r="G40" s="14">
        <f t="shared" si="8"/>
        <v>209007</v>
      </c>
      <c r="H40" s="81">
        <f t="shared" si="5"/>
        <v>209</v>
      </c>
      <c r="I40" s="72">
        <v>209000</v>
      </c>
    </row>
    <row r="41" spans="1:9" s="5" customFormat="1">
      <c r="A41" s="73" t="s">
        <v>234</v>
      </c>
      <c r="B41" s="58" t="s">
        <v>32</v>
      </c>
      <c r="C41" s="55">
        <v>11381090</v>
      </c>
      <c r="D41" s="55">
        <v>5690650</v>
      </c>
      <c r="E41" s="59">
        <f t="shared" ref="E41:H41" si="10">SUM(E29:E40)</f>
        <v>569065</v>
      </c>
      <c r="F41" s="59">
        <f t="shared" si="10"/>
        <v>569065</v>
      </c>
      <c r="G41" s="59">
        <f t="shared" si="10"/>
        <v>5690650</v>
      </c>
      <c r="H41" s="82">
        <f t="shared" si="10"/>
        <v>5690</v>
      </c>
      <c r="I41" s="74">
        <v>5690440</v>
      </c>
    </row>
    <row r="42" spans="1:9" s="5" customFormat="1">
      <c r="A42" s="71" t="s">
        <v>235</v>
      </c>
      <c r="B42" s="13" t="s">
        <v>23</v>
      </c>
      <c r="C42" s="51">
        <v>238650</v>
      </c>
      <c r="D42" s="51">
        <v>119330</v>
      </c>
      <c r="E42" s="14">
        <f t="shared" si="9"/>
        <v>11933</v>
      </c>
      <c r="F42" s="14">
        <f>E50</f>
        <v>250874</v>
      </c>
      <c r="G42" s="14">
        <f t="shared" si="8"/>
        <v>358271</v>
      </c>
      <c r="H42" s="81">
        <f t="shared" si="5"/>
        <v>358</v>
      </c>
      <c r="I42" s="72">
        <v>358220</v>
      </c>
    </row>
    <row r="43" spans="1:9" s="5" customFormat="1">
      <c r="A43" s="71" t="s">
        <v>235</v>
      </c>
      <c r="B43" s="13" t="s">
        <v>55</v>
      </c>
      <c r="C43" s="51">
        <v>351740</v>
      </c>
      <c r="D43" s="51">
        <v>175880</v>
      </c>
      <c r="E43" s="14">
        <f t="shared" si="9"/>
        <v>17588</v>
      </c>
      <c r="F43" s="12"/>
      <c r="G43" s="14">
        <f t="shared" si="8"/>
        <v>158292</v>
      </c>
      <c r="H43" s="81">
        <f t="shared" si="5"/>
        <v>158</v>
      </c>
      <c r="I43" s="72">
        <v>158280</v>
      </c>
    </row>
    <row r="44" spans="1:9" s="5" customFormat="1">
      <c r="A44" s="71" t="s">
        <v>235</v>
      </c>
      <c r="B44" s="13" t="s">
        <v>56</v>
      </c>
      <c r="C44" s="51">
        <v>1001470</v>
      </c>
      <c r="D44" s="51">
        <v>500740</v>
      </c>
      <c r="E44" s="14">
        <f t="shared" si="9"/>
        <v>50074</v>
      </c>
      <c r="F44" s="12"/>
      <c r="G44" s="14">
        <f t="shared" si="8"/>
        <v>450666</v>
      </c>
      <c r="H44" s="81">
        <f t="shared" si="5"/>
        <v>451</v>
      </c>
      <c r="I44" s="72">
        <v>450660</v>
      </c>
    </row>
    <row r="45" spans="1:9" s="5" customFormat="1">
      <c r="A45" s="71" t="s">
        <v>235</v>
      </c>
      <c r="B45" s="13" t="s">
        <v>57</v>
      </c>
      <c r="C45" s="51">
        <v>992480</v>
      </c>
      <c r="D45" s="51">
        <v>496250</v>
      </c>
      <c r="E45" s="14">
        <f t="shared" si="9"/>
        <v>49625</v>
      </c>
      <c r="F45" s="12"/>
      <c r="G45" s="14">
        <f t="shared" si="8"/>
        <v>446625</v>
      </c>
      <c r="H45" s="81">
        <f t="shared" si="5"/>
        <v>447</v>
      </c>
      <c r="I45" s="72">
        <v>446610</v>
      </c>
    </row>
    <row r="46" spans="1:9" s="5" customFormat="1">
      <c r="A46" s="71" t="s">
        <v>235</v>
      </c>
      <c r="B46" s="13" t="s">
        <v>58</v>
      </c>
      <c r="C46" s="51">
        <v>640880</v>
      </c>
      <c r="D46" s="51">
        <v>320450</v>
      </c>
      <c r="E46" s="14">
        <f t="shared" si="9"/>
        <v>32045</v>
      </c>
      <c r="F46" s="12"/>
      <c r="G46" s="14">
        <f t="shared" si="8"/>
        <v>288405</v>
      </c>
      <c r="H46" s="81">
        <v>289</v>
      </c>
      <c r="I46" s="72">
        <v>288390</v>
      </c>
    </row>
    <row r="47" spans="1:9" s="5" customFormat="1">
      <c r="A47" s="71" t="s">
        <v>235</v>
      </c>
      <c r="B47" s="13" t="s">
        <v>59</v>
      </c>
      <c r="C47" s="51">
        <v>838650</v>
      </c>
      <c r="D47" s="51">
        <v>419330</v>
      </c>
      <c r="E47" s="14">
        <f t="shared" si="9"/>
        <v>41933</v>
      </c>
      <c r="F47" s="12"/>
      <c r="G47" s="14">
        <f t="shared" si="8"/>
        <v>377397</v>
      </c>
      <c r="H47" s="81">
        <f t="shared" si="5"/>
        <v>377</v>
      </c>
      <c r="I47" s="72">
        <v>377390</v>
      </c>
    </row>
    <row r="48" spans="1:9" s="5" customFormat="1">
      <c r="A48" s="71" t="s">
        <v>235</v>
      </c>
      <c r="B48" s="13" t="s">
        <v>60</v>
      </c>
      <c r="C48" s="51">
        <v>497710</v>
      </c>
      <c r="D48" s="51">
        <v>248870</v>
      </c>
      <c r="E48" s="14">
        <f t="shared" si="9"/>
        <v>24887</v>
      </c>
      <c r="F48" s="12"/>
      <c r="G48" s="14">
        <f t="shared" si="8"/>
        <v>223983</v>
      </c>
      <c r="H48" s="81">
        <f t="shared" si="5"/>
        <v>224</v>
      </c>
      <c r="I48" s="72">
        <v>223960</v>
      </c>
    </row>
    <row r="49" spans="1:9" s="5" customFormat="1">
      <c r="A49" s="71" t="s">
        <v>235</v>
      </c>
      <c r="B49" s="13" t="s">
        <v>61</v>
      </c>
      <c r="C49" s="51">
        <v>455760</v>
      </c>
      <c r="D49" s="51">
        <v>227890</v>
      </c>
      <c r="E49" s="14">
        <f t="shared" si="9"/>
        <v>22789</v>
      </c>
      <c r="F49" s="12"/>
      <c r="G49" s="14">
        <f t="shared" si="8"/>
        <v>205101</v>
      </c>
      <c r="H49" s="81">
        <f t="shared" si="5"/>
        <v>205</v>
      </c>
      <c r="I49" s="72">
        <v>205090</v>
      </c>
    </row>
    <row r="50" spans="1:9" s="5" customFormat="1">
      <c r="A50" s="73" t="s">
        <v>235</v>
      </c>
      <c r="B50" s="58" t="s">
        <v>32</v>
      </c>
      <c r="C50" s="55">
        <v>5017340</v>
      </c>
      <c r="D50" s="55">
        <v>2508740</v>
      </c>
      <c r="E50" s="59">
        <f t="shared" ref="E50:H50" si="11">SUM(E42:E49)</f>
        <v>250874</v>
      </c>
      <c r="F50" s="59">
        <f t="shared" si="11"/>
        <v>250874</v>
      </c>
      <c r="G50" s="59">
        <f t="shared" si="11"/>
        <v>2508740</v>
      </c>
      <c r="H50" s="82">
        <f t="shared" si="11"/>
        <v>2509</v>
      </c>
      <c r="I50" s="74">
        <v>2508600</v>
      </c>
    </row>
    <row r="51" spans="1:9" s="5" customFormat="1">
      <c r="A51" s="71" t="s">
        <v>236</v>
      </c>
      <c r="B51" s="11" t="s">
        <v>3</v>
      </c>
      <c r="C51" s="51">
        <v>1701220</v>
      </c>
      <c r="D51" s="51">
        <v>850610</v>
      </c>
      <c r="E51" s="14">
        <f t="shared" ref="E51:E63" si="12">D51*10%</f>
        <v>85061</v>
      </c>
      <c r="F51" s="14">
        <f>E64</f>
        <v>709735</v>
      </c>
      <c r="G51" s="14">
        <f t="shared" ref="G51:G63" si="13">D51-E51+F51</f>
        <v>1475284</v>
      </c>
      <c r="H51" s="81">
        <f t="shared" si="5"/>
        <v>1475</v>
      </c>
      <c r="I51" s="72">
        <v>1475210</v>
      </c>
    </row>
    <row r="52" spans="1:9" s="5" customFormat="1">
      <c r="A52" s="71" t="s">
        <v>236</v>
      </c>
      <c r="B52" s="11" t="s">
        <v>62</v>
      </c>
      <c r="C52" s="51">
        <v>927060</v>
      </c>
      <c r="D52" s="51">
        <v>463540</v>
      </c>
      <c r="E52" s="14">
        <f t="shared" si="12"/>
        <v>46354</v>
      </c>
      <c r="F52" s="14"/>
      <c r="G52" s="14">
        <f t="shared" si="13"/>
        <v>417186</v>
      </c>
      <c r="H52" s="81">
        <f t="shared" si="5"/>
        <v>417</v>
      </c>
      <c r="I52" s="72">
        <v>417170</v>
      </c>
    </row>
    <row r="53" spans="1:9" s="5" customFormat="1">
      <c r="A53" s="71" t="s">
        <v>3</v>
      </c>
      <c r="B53" s="11" t="s">
        <v>63</v>
      </c>
      <c r="C53" s="51">
        <v>845560</v>
      </c>
      <c r="D53" s="51">
        <v>422790</v>
      </c>
      <c r="E53" s="14">
        <f t="shared" si="12"/>
        <v>42279</v>
      </c>
      <c r="F53" s="14"/>
      <c r="G53" s="14">
        <f t="shared" si="13"/>
        <v>380511</v>
      </c>
      <c r="H53" s="81">
        <f t="shared" si="5"/>
        <v>381</v>
      </c>
      <c r="I53" s="72">
        <v>380500</v>
      </c>
    </row>
    <row r="54" spans="1:9" s="5" customFormat="1">
      <c r="A54" s="71" t="s">
        <v>3</v>
      </c>
      <c r="B54" s="11" t="s">
        <v>64</v>
      </c>
      <c r="C54" s="51">
        <v>1410560</v>
      </c>
      <c r="D54" s="51">
        <v>705290</v>
      </c>
      <c r="E54" s="14">
        <f t="shared" si="12"/>
        <v>70529</v>
      </c>
      <c r="F54" s="14"/>
      <c r="G54" s="14">
        <f t="shared" si="13"/>
        <v>634761</v>
      </c>
      <c r="H54" s="81">
        <f t="shared" si="5"/>
        <v>635</v>
      </c>
      <c r="I54" s="72">
        <v>634750</v>
      </c>
    </row>
    <row r="55" spans="1:9" s="5" customFormat="1">
      <c r="A55" s="71" t="s">
        <v>3</v>
      </c>
      <c r="B55" s="11" t="s">
        <v>65</v>
      </c>
      <c r="C55" s="51">
        <v>2291800</v>
      </c>
      <c r="D55" s="51">
        <v>1145900</v>
      </c>
      <c r="E55" s="14">
        <f t="shared" si="12"/>
        <v>114590</v>
      </c>
      <c r="F55" s="14"/>
      <c r="G55" s="14">
        <f t="shared" si="13"/>
        <v>1031310</v>
      </c>
      <c r="H55" s="81">
        <f t="shared" si="5"/>
        <v>1031</v>
      </c>
      <c r="I55" s="72">
        <v>1031310</v>
      </c>
    </row>
    <row r="56" spans="1:9" s="5" customFormat="1">
      <c r="A56" s="71" t="s">
        <v>3</v>
      </c>
      <c r="B56" s="11" t="s">
        <v>66</v>
      </c>
      <c r="C56" s="51">
        <v>653190</v>
      </c>
      <c r="D56" s="51">
        <v>326610</v>
      </c>
      <c r="E56" s="14">
        <f t="shared" si="12"/>
        <v>32661</v>
      </c>
      <c r="F56" s="14"/>
      <c r="G56" s="14">
        <f t="shared" si="13"/>
        <v>293949</v>
      </c>
      <c r="H56" s="81">
        <f t="shared" si="5"/>
        <v>294</v>
      </c>
      <c r="I56" s="72">
        <v>293930</v>
      </c>
    </row>
    <row r="57" spans="1:9" s="5" customFormat="1">
      <c r="A57" s="71" t="s">
        <v>3</v>
      </c>
      <c r="B57" s="11" t="s">
        <v>67</v>
      </c>
      <c r="C57" s="51">
        <v>1195800</v>
      </c>
      <c r="D57" s="51">
        <v>597900</v>
      </c>
      <c r="E57" s="14">
        <f t="shared" si="12"/>
        <v>59790</v>
      </c>
      <c r="F57" s="14"/>
      <c r="G57" s="14">
        <f t="shared" si="13"/>
        <v>538110</v>
      </c>
      <c r="H57" s="81">
        <f t="shared" si="5"/>
        <v>538</v>
      </c>
      <c r="I57" s="72">
        <v>538110</v>
      </c>
    </row>
    <row r="58" spans="1:9" s="5" customFormat="1">
      <c r="A58" s="71" t="s">
        <v>3</v>
      </c>
      <c r="B58" s="11" t="s">
        <v>68</v>
      </c>
      <c r="C58" s="51">
        <v>304010</v>
      </c>
      <c r="D58" s="51">
        <v>152010</v>
      </c>
      <c r="E58" s="14">
        <f t="shared" si="12"/>
        <v>15201</v>
      </c>
      <c r="F58" s="14"/>
      <c r="G58" s="14">
        <f t="shared" si="13"/>
        <v>136809</v>
      </c>
      <c r="H58" s="81">
        <f t="shared" si="5"/>
        <v>137</v>
      </c>
      <c r="I58" s="72">
        <v>136800</v>
      </c>
    </row>
    <row r="59" spans="1:9" s="5" customFormat="1">
      <c r="A59" s="71" t="s">
        <v>3</v>
      </c>
      <c r="B59" s="11" t="s">
        <v>69</v>
      </c>
      <c r="C59" s="51">
        <v>954240</v>
      </c>
      <c r="D59" s="51">
        <v>477130</v>
      </c>
      <c r="E59" s="14">
        <f t="shared" si="12"/>
        <v>47713</v>
      </c>
      <c r="F59" s="14"/>
      <c r="G59" s="14">
        <f t="shared" si="13"/>
        <v>429417</v>
      </c>
      <c r="H59" s="81">
        <f t="shared" si="5"/>
        <v>429</v>
      </c>
      <c r="I59" s="72">
        <v>429400</v>
      </c>
    </row>
    <row r="60" spans="1:9" s="5" customFormat="1">
      <c r="A60" s="71" t="s">
        <v>3</v>
      </c>
      <c r="B60" s="11" t="s">
        <v>70</v>
      </c>
      <c r="C60" s="51">
        <v>726780</v>
      </c>
      <c r="D60" s="51">
        <v>363400</v>
      </c>
      <c r="E60" s="14">
        <f t="shared" si="12"/>
        <v>36340</v>
      </c>
      <c r="F60" s="14"/>
      <c r="G60" s="14">
        <f t="shared" si="13"/>
        <v>327060</v>
      </c>
      <c r="H60" s="81">
        <f t="shared" si="5"/>
        <v>327</v>
      </c>
      <c r="I60" s="72">
        <v>327050</v>
      </c>
    </row>
    <row r="61" spans="1:9" s="5" customFormat="1">
      <c r="A61" s="71" t="s">
        <v>3</v>
      </c>
      <c r="B61" s="11" t="s">
        <v>71</v>
      </c>
      <c r="C61" s="51">
        <v>1024950</v>
      </c>
      <c r="D61" s="51">
        <v>512490</v>
      </c>
      <c r="E61" s="14">
        <f t="shared" si="12"/>
        <v>51249</v>
      </c>
      <c r="F61" s="14"/>
      <c r="G61" s="14">
        <f t="shared" si="13"/>
        <v>461241</v>
      </c>
      <c r="H61" s="81">
        <f t="shared" si="5"/>
        <v>461</v>
      </c>
      <c r="I61" s="72">
        <v>461220</v>
      </c>
    </row>
    <row r="62" spans="1:9" s="5" customFormat="1">
      <c r="A62" s="71" t="s">
        <v>3</v>
      </c>
      <c r="B62" s="11" t="s">
        <v>72</v>
      </c>
      <c r="C62" s="51">
        <v>1176140</v>
      </c>
      <c r="D62" s="51">
        <v>588080</v>
      </c>
      <c r="E62" s="14">
        <f t="shared" si="12"/>
        <v>58808</v>
      </c>
      <c r="F62" s="14"/>
      <c r="G62" s="14">
        <f t="shared" si="13"/>
        <v>529272</v>
      </c>
      <c r="H62" s="81">
        <f t="shared" si="5"/>
        <v>529</v>
      </c>
      <c r="I62" s="72">
        <v>529260</v>
      </c>
    </row>
    <row r="63" spans="1:9" s="5" customFormat="1">
      <c r="A63" s="71" t="s">
        <v>3</v>
      </c>
      <c r="B63" s="11" t="s">
        <v>73</v>
      </c>
      <c r="C63" s="51">
        <v>983180</v>
      </c>
      <c r="D63" s="51">
        <v>491600</v>
      </c>
      <c r="E63" s="14">
        <f t="shared" si="12"/>
        <v>49160</v>
      </c>
      <c r="F63" s="14"/>
      <c r="G63" s="14">
        <f t="shared" si="13"/>
        <v>442440</v>
      </c>
      <c r="H63" s="81">
        <v>443</v>
      </c>
      <c r="I63" s="72">
        <v>442430</v>
      </c>
    </row>
    <row r="64" spans="1:9" s="5" customFormat="1">
      <c r="A64" s="73" t="s">
        <v>236</v>
      </c>
      <c r="B64" s="58" t="s">
        <v>32</v>
      </c>
      <c r="C64" s="55">
        <v>14194490</v>
      </c>
      <c r="D64" s="55">
        <v>7097350</v>
      </c>
      <c r="E64" s="59">
        <f t="shared" ref="E64:H64" si="14">SUM(E51:E63)</f>
        <v>709735</v>
      </c>
      <c r="F64" s="59">
        <f t="shared" si="14"/>
        <v>709735</v>
      </c>
      <c r="G64" s="59">
        <f t="shared" si="14"/>
        <v>7097350</v>
      </c>
      <c r="H64" s="82">
        <f t="shared" si="14"/>
        <v>7097</v>
      </c>
      <c r="I64" s="74">
        <v>7097140</v>
      </c>
    </row>
    <row r="65" spans="1:9" s="5" customFormat="1">
      <c r="A65" s="71" t="s">
        <v>237</v>
      </c>
      <c r="B65" s="11" t="s">
        <v>4</v>
      </c>
      <c r="C65" s="51">
        <v>3453760</v>
      </c>
      <c r="D65" s="51">
        <v>1726880</v>
      </c>
      <c r="E65" s="14">
        <f t="shared" ref="E65:E73" si="15">D65*10%</f>
        <v>172688</v>
      </c>
      <c r="F65" s="14">
        <f>E74</f>
        <v>493302</v>
      </c>
      <c r="G65" s="14">
        <f t="shared" ref="G65:G73" si="16">D65-E65+F65</f>
        <v>2047494</v>
      </c>
      <c r="H65" s="81">
        <f t="shared" si="5"/>
        <v>2047</v>
      </c>
      <c r="I65" s="72">
        <v>2047430</v>
      </c>
    </row>
    <row r="66" spans="1:9" s="5" customFormat="1">
      <c r="A66" s="71" t="s">
        <v>237</v>
      </c>
      <c r="B66" s="11" t="s">
        <v>74</v>
      </c>
      <c r="C66" s="51">
        <v>1241530</v>
      </c>
      <c r="D66" s="51">
        <v>620780</v>
      </c>
      <c r="E66" s="14">
        <f t="shared" si="15"/>
        <v>62078</v>
      </c>
      <c r="F66" s="14"/>
      <c r="G66" s="14">
        <f t="shared" si="16"/>
        <v>558702</v>
      </c>
      <c r="H66" s="81">
        <f t="shared" si="5"/>
        <v>559</v>
      </c>
      <c r="I66" s="72">
        <v>558680</v>
      </c>
    </row>
    <row r="67" spans="1:9" s="5" customFormat="1">
      <c r="A67" s="71" t="s">
        <v>4</v>
      </c>
      <c r="B67" s="11" t="s">
        <v>75</v>
      </c>
      <c r="C67" s="51">
        <v>968940</v>
      </c>
      <c r="D67" s="51">
        <v>484480</v>
      </c>
      <c r="E67" s="14">
        <f t="shared" si="15"/>
        <v>48448</v>
      </c>
      <c r="F67" s="14"/>
      <c r="G67" s="14">
        <f t="shared" si="16"/>
        <v>436032</v>
      </c>
      <c r="H67" s="81">
        <f t="shared" si="5"/>
        <v>436</v>
      </c>
      <c r="I67" s="72">
        <v>436020</v>
      </c>
    </row>
    <row r="68" spans="1:9" s="5" customFormat="1">
      <c r="A68" s="71" t="s">
        <v>4</v>
      </c>
      <c r="B68" s="11" t="s">
        <v>76</v>
      </c>
      <c r="C68" s="51">
        <v>969090</v>
      </c>
      <c r="D68" s="51">
        <v>484550</v>
      </c>
      <c r="E68" s="14">
        <f t="shared" si="15"/>
        <v>48455</v>
      </c>
      <c r="F68" s="14"/>
      <c r="G68" s="14">
        <f t="shared" si="16"/>
        <v>436095</v>
      </c>
      <c r="H68" s="81">
        <f t="shared" si="5"/>
        <v>436</v>
      </c>
      <c r="I68" s="72">
        <v>436090</v>
      </c>
    </row>
    <row r="69" spans="1:9" s="5" customFormat="1">
      <c r="A69" s="71" t="s">
        <v>4</v>
      </c>
      <c r="B69" s="11" t="s">
        <v>77</v>
      </c>
      <c r="C69" s="51">
        <v>668930</v>
      </c>
      <c r="D69" s="51">
        <v>334480</v>
      </c>
      <c r="E69" s="14">
        <f t="shared" si="15"/>
        <v>33448</v>
      </c>
      <c r="F69" s="14"/>
      <c r="G69" s="14">
        <f t="shared" si="16"/>
        <v>301032</v>
      </c>
      <c r="H69" s="81">
        <f t="shared" si="5"/>
        <v>301</v>
      </c>
      <c r="I69" s="72">
        <v>301010</v>
      </c>
    </row>
    <row r="70" spans="1:9" s="5" customFormat="1">
      <c r="A70" s="71" t="s">
        <v>4</v>
      </c>
      <c r="B70" s="11" t="s">
        <v>78</v>
      </c>
      <c r="C70" s="51">
        <v>759730</v>
      </c>
      <c r="D70" s="51">
        <v>379880</v>
      </c>
      <c r="E70" s="14">
        <f t="shared" si="15"/>
        <v>37988</v>
      </c>
      <c r="F70" s="14"/>
      <c r="G70" s="14">
        <f t="shared" si="16"/>
        <v>341892</v>
      </c>
      <c r="H70" s="81">
        <f t="shared" si="5"/>
        <v>342</v>
      </c>
      <c r="I70" s="72">
        <v>341870</v>
      </c>
    </row>
    <row r="71" spans="1:9" s="5" customFormat="1">
      <c r="A71" s="71" t="s">
        <v>4</v>
      </c>
      <c r="B71" s="11" t="s">
        <v>79</v>
      </c>
      <c r="C71" s="51">
        <v>552520</v>
      </c>
      <c r="D71" s="51">
        <v>276270</v>
      </c>
      <c r="E71" s="14">
        <f t="shared" si="15"/>
        <v>27627</v>
      </c>
      <c r="F71" s="14"/>
      <c r="G71" s="14">
        <f t="shared" si="16"/>
        <v>248643</v>
      </c>
      <c r="H71" s="81">
        <f t="shared" si="5"/>
        <v>249</v>
      </c>
      <c r="I71" s="72">
        <v>248630</v>
      </c>
    </row>
    <row r="72" spans="1:9" s="5" customFormat="1">
      <c r="A72" s="71" t="s">
        <v>4</v>
      </c>
      <c r="B72" s="11" t="s">
        <v>80</v>
      </c>
      <c r="C72" s="51">
        <v>754590</v>
      </c>
      <c r="D72" s="51">
        <v>377310</v>
      </c>
      <c r="E72" s="14">
        <f t="shared" si="15"/>
        <v>37731</v>
      </c>
      <c r="F72" s="14"/>
      <c r="G72" s="14">
        <f t="shared" si="16"/>
        <v>339579</v>
      </c>
      <c r="H72" s="81">
        <f t="shared" si="5"/>
        <v>340</v>
      </c>
      <c r="I72" s="72">
        <v>339560</v>
      </c>
    </row>
    <row r="73" spans="1:9" s="5" customFormat="1">
      <c r="A73" s="71" t="s">
        <v>4</v>
      </c>
      <c r="B73" s="11" t="s">
        <v>81</v>
      </c>
      <c r="C73" s="51">
        <v>496760</v>
      </c>
      <c r="D73" s="51">
        <v>248390</v>
      </c>
      <c r="E73" s="14">
        <f t="shared" si="15"/>
        <v>24839</v>
      </c>
      <c r="F73" s="14"/>
      <c r="G73" s="14">
        <f t="shared" si="16"/>
        <v>223551</v>
      </c>
      <c r="H73" s="81">
        <v>223</v>
      </c>
      <c r="I73" s="72">
        <v>223540</v>
      </c>
    </row>
    <row r="74" spans="1:9" s="5" customFormat="1">
      <c r="A74" s="73" t="s">
        <v>237</v>
      </c>
      <c r="B74" s="58" t="s">
        <v>32</v>
      </c>
      <c r="C74" s="55">
        <v>9865850</v>
      </c>
      <c r="D74" s="55">
        <v>4933020</v>
      </c>
      <c r="E74" s="59">
        <f t="shared" ref="E74:H74" si="17">SUM(E65:E73)</f>
        <v>493302</v>
      </c>
      <c r="F74" s="59">
        <f t="shared" si="17"/>
        <v>493302</v>
      </c>
      <c r="G74" s="59">
        <f t="shared" si="17"/>
        <v>4933020</v>
      </c>
      <c r="H74" s="82">
        <f t="shared" si="17"/>
        <v>4933</v>
      </c>
      <c r="I74" s="74">
        <v>4932830</v>
      </c>
    </row>
    <row r="75" spans="1:9" s="5" customFormat="1">
      <c r="A75" s="71" t="s">
        <v>238</v>
      </c>
      <c r="B75" s="11" t="s">
        <v>5</v>
      </c>
      <c r="C75" s="51">
        <v>2838350</v>
      </c>
      <c r="D75" s="51">
        <v>1419180</v>
      </c>
      <c r="E75" s="14">
        <f t="shared" ref="E75:E83" si="18">D75*10%</f>
        <v>141918</v>
      </c>
      <c r="F75" s="14">
        <f>E84</f>
        <v>396012</v>
      </c>
      <c r="G75" s="14">
        <f t="shared" ref="G75:G83" si="19">D75-E75+F75</f>
        <v>1673274</v>
      </c>
      <c r="H75" s="81">
        <f t="shared" ref="H75:H138" si="20">ROUND(G75/1000,0)</f>
        <v>1673</v>
      </c>
      <c r="I75" s="72">
        <v>1673220</v>
      </c>
    </row>
    <row r="76" spans="1:9" s="5" customFormat="1">
      <c r="A76" s="71" t="s">
        <v>238</v>
      </c>
      <c r="B76" s="11" t="s">
        <v>82</v>
      </c>
      <c r="C76" s="51">
        <v>373090</v>
      </c>
      <c r="D76" s="51">
        <v>186550</v>
      </c>
      <c r="E76" s="14">
        <f t="shared" si="18"/>
        <v>18655</v>
      </c>
      <c r="F76" s="14"/>
      <c r="G76" s="14">
        <f t="shared" si="19"/>
        <v>167895</v>
      </c>
      <c r="H76" s="81">
        <f t="shared" si="20"/>
        <v>168</v>
      </c>
      <c r="I76" s="72">
        <v>167890</v>
      </c>
    </row>
    <row r="77" spans="1:9" s="5" customFormat="1">
      <c r="A77" s="71" t="s">
        <v>5</v>
      </c>
      <c r="B77" s="11" t="s">
        <v>83</v>
      </c>
      <c r="C77" s="51">
        <v>663840</v>
      </c>
      <c r="D77" s="51">
        <v>331930</v>
      </c>
      <c r="E77" s="14">
        <f t="shared" si="18"/>
        <v>33193</v>
      </c>
      <c r="F77" s="14"/>
      <c r="G77" s="14">
        <f t="shared" si="19"/>
        <v>298737</v>
      </c>
      <c r="H77" s="81">
        <f t="shared" si="20"/>
        <v>299</v>
      </c>
      <c r="I77" s="72">
        <v>298720</v>
      </c>
    </row>
    <row r="78" spans="1:9" s="5" customFormat="1">
      <c r="A78" s="71" t="s">
        <v>5</v>
      </c>
      <c r="B78" s="11" t="s">
        <v>84</v>
      </c>
      <c r="C78" s="51">
        <v>268760</v>
      </c>
      <c r="D78" s="51">
        <v>134390</v>
      </c>
      <c r="E78" s="14">
        <f t="shared" si="18"/>
        <v>13439</v>
      </c>
      <c r="F78" s="14"/>
      <c r="G78" s="14">
        <f t="shared" si="19"/>
        <v>120951</v>
      </c>
      <c r="H78" s="81">
        <f t="shared" si="20"/>
        <v>121</v>
      </c>
      <c r="I78" s="72">
        <v>120940</v>
      </c>
    </row>
    <row r="79" spans="1:9" s="5" customFormat="1">
      <c r="A79" s="71" t="s">
        <v>5</v>
      </c>
      <c r="B79" s="11" t="s">
        <v>85</v>
      </c>
      <c r="C79" s="51">
        <v>516440</v>
      </c>
      <c r="D79" s="51">
        <v>258230</v>
      </c>
      <c r="E79" s="14">
        <f t="shared" si="18"/>
        <v>25823</v>
      </c>
      <c r="F79" s="14"/>
      <c r="G79" s="14">
        <f t="shared" si="19"/>
        <v>232407</v>
      </c>
      <c r="H79" s="81">
        <f t="shared" si="20"/>
        <v>232</v>
      </c>
      <c r="I79" s="72">
        <v>232390</v>
      </c>
    </row>
    <row r="80" spans="1:9" s="5" customFormat="1">
      <c r="A80" s="71" t="s">
        <v>5</v>
      </c>
      <c r="B80" s="11" t="s">
        <v>86</v>
      </c>
      <c r="C80" s="51">
        <v>694310</v>
      </c>
      <c r="D80" s="51">
        <v>347170</v>
      </c>
      <c r="E80" s="14">
        <f t="shared" si="18"/>
        <v>34717</v>
      </c>
      <c r="F80" s="14"/>
      <c r="G80" s="14">
        <f t="shared" si="19"/>
        <v>312453</v>
      </c>
      <c r="H80" s="81">
        <f t="shared" si="20"/>
        <v>312</v>
      </c>
      <c r="I80" s="72">
        <v>312430</v>
      </c>
    </row>
    <row r="81" spans="1:9" s="5" customFormat="1">
      <c r="A81" s="71" t="s">
        <v>5</v>
      </c>
      <c r="B81" s="11" t="s">
        <v>87</v>
      </c>
      <c r="C81" s="51">
        <v>825830</v>
      </c>
      <c r="D81" s="51">
        <v>412920</v>
      </c>
      <c r="E81" s="14">
        <f t="shared" si="18"/>
        <v>41292</v>
      </c>
      <c r="F81" s="14"/>
      <c r="G81" s="14">
        <f t="shared" si="19"/>
        <v>371628</v>
      </c>
      <c r="H81" s="81">
        <f t="shared" si="20"/>
        <v>372</v>
      </c>
      <c r="I81" s="72">
        <v>371620</v>
      </c>
    </row>
    <row r="82" spans="1:9" s="5" customFormat="1">
      <c r="A82" s="71" t="s">
        <v>5</v>
      </c>
      <c r="B82" s="11" t="s">
        <v>88</v>
      </c>
      <c r="C82" s="51">
        <v>854570</v>
      </c>
      <c r="D82" s="51">
        <v>427300</v>
      </c>
      <c r="E82" s="14">
        <f t="shared" si="18"/>
        <v>42730</v>
      </c>
      <c r="F82" s="14"/>
      <c r="G82" s="14">
        <f t="shared" si="19"/>
        <v>384570</v>
      </c>
      <c r="H82" s="81">
        <f t="shared" si="20"/>
        <v>385</v>
      </c>
      <c r="I82" s="72">
        <v>384550</v>
      </c>
    </row>
    <row r="83" spans="1:9" s="5" customFormat="1">
      <c r="A83" s="71" t="s">
        <v>5</v>
      </c>
      <c r="B83" s="11" t="s">
        <v>89</v>
      </c>
      <c r="C83" s="51">
        <v>884880</v>
      </c>
      <c r="D83" s="51">
        <v>442450</v>
      </c>
      <c r="E83" s="14">
        <f t="shared" si="18"/>
        <v>44245</v>
      </c>
      <c r="F83" s="14"/>
      <c r="G83" s="14">
        <f t="shared" si="19"/>
        <v>398205</v>
      </c>
      <c r="H83" s="81">
        <f t="shared" si="20"/>
        <v>398</v>
      </c>
      <c r="I83" s="72">
        <v>398190</v>
      </c>
    </row>
    <row r="84" spans="1:9" s="5" customFormat="1">
      <c r="A84" s="73" t="s">
        <v>238</v>
      </c>
      <c r="B84" s="58" t="s">
        <v>32</v>
      </c>
      <c r="C84" s="55">
        <v>7920070</v>
      </c>
      <c r="D84" s="55">
        <v>3960120</v>
      </c>
      <c r="E84" s="59">
        <f t="shared" ref="E84:H84" si="21">SUM(E75:E83)</f>
        <v>396012</v>
      </c>
      <c r="F84" s="59">
        <f t="shared" si="21"/>
        <v>396012</v>
      </c>
      <c r="G84" s="59">
        <f t="shared" si="21"/>
        <v>3960120</v>
      </c>
      <c r="H84" s="82">
        <f t="shared" si="21"/>
        <v>3960</v>
      </c>
      <c r="I84" s="74">
        <v>3959950</v>
      </c>
    </row>
    <row r="85" spans="1:9" s="5" customFormat="1">
      <c r="A85" s="71" t="s">
        <v>90</v>
      </c>
      <c r="B85" s="11" t="s">
        <v>6</v>
      </c>
      <c r="C85" s="51">
        <v>2834760</v>
      </c>
      <c r="D85" s="51">
        <v>1417380</v>
      </c>
      <c r="E85" s="14">
        <f t="shared" ref="E85:E91" si="22">D85*10%</f>
        <v>141738</v>
      </c>
      <c r="F85" s="14">
        <f>E92</f>
        <v>326140</v>
      </c>
      <c r="G85" s="14">
        <f t="shared" ref="G85:G91" si="23">D85-E85+F85</f>
        <v>1601782</v>
      </c>
      <c r="H85" s="81">
        <f t="shared" si="20"/>
        <v>1602</v>
      </c>
      <c r="I85" s="72">
        <v>1601750</v>
      </c>
    </row>
    <row r="86" spans="1:9" s="5" customFormat="1">
      <c r="A86" s="71" t="s">
        <v>90</v>
      </c>
      <c r="B86" s="11" t="s">
        <v>91</v>
      </c>
      <c r="C86" s="51">
        <v>707920</v>
      </c>
      <c r="D86" s="51">
        <v>353970</v>
      </c>
      <c r="E86" s="14">
        <f t="shared" si="22"/>
        <v>35397</v>
      </c>
      <c r="F86" s="14"/>
      <c r="G86" s="14">
        <f t="shared" si="23"/>
        <v>318573</v>
      </c>
      <c r="H86" s="81">
        <v>318</v>
      </c>
      <c r="I86" s="72">
        <v>318560</v>
      </c>
    </row>
    <row r="87" spans="1:9" s="5" customFormat="1">
      <c r="A87" s="71" t="s">
        <v>6</v>
      </c>
      <c r="B87" s="11" t="s">
        <v>92</v>
      </c>
      <c r="C87" s="51">
        <v>277290</v>
      </c>
      <c r="D87" s="51">
        <v>138650</v>
      </c>
      <c r="E87" s="14">
        <f t="shared" si="22"/>
        <v>13865</v>
      </c>
      <c r="F87" s="14"/>
      <c r="G87" s="14">
        <f t="shared" si="23"/>
        <v>124785</v>
      </c>
      <c r="H87" s="81">
        <f t="shared" si="20"/>
        <v>125</v>
      </c>
      <c r="I87" s="72">
        <v>124780</v>
      </c>
    </row>
    <row r="88" spans="1:9" s="5" customFormat="1">
      <c r="A88" s="71" t="s">
        <v>6</v>
      </c>
      <c r="B88" s="11" t="s">
        <v>93</v>
      </c>
      <c r="C88" s="51">
        <v>745480</v>
      </c>
      <c r="D88" s="51">
        <v>372750</v>
      </c>
      <c r="E88" s="14">
        <f t="shared" si="22"/>
        <v>37275</v>
      </c>
      <c r="F88" s="14"/>
      <c r="G88" s="14">
        <f t="shared" si="23"/>
        <v>335475</v>
      </c>
      <c r="H88" s="81">
        <f t="shared" si="20"/>
        <v>335</v>
      </c>
      <c r="I88" s="72">
        <v>335460</v>
      </c>
    </row>
    <row r="89" spans="1:9" s="5" customFormat="1">
      <c r="A89" s="71" t="s">
        <v>6</v>
      </c>
      <c r="B89" s="11" t="s">
        <v>94</v>
      </c>
      <c r="C89" s="51">
        <v>626750</v>
      </c>
      <c r="D89" s="51">
        <v>313390</v>
      </c>
      <c r="E89" s="14">
        <f t="shared" si="22"/>
        <v>31339</v>
      </c>
      <c r="F89" s="14"/>
      <c r="G89" s="14">
        <f t="shared" si="23"/>
        <v>282051</v>
      </c>
      <c r="H89" s="81">
        <f t="shared" si="20"/>
        <v>282</v>
      </c>
      <c r="I89" s="72">
        <v>282030</v>
      </c>
    </row>
    <row r="90" spans="1:9" s="5" customFormat="1">
      <c r="A90" s="71" t="s">
        <v>6</v>
      </c>
      <c r="B90" s="11" t="s">
        <v>95</v>
      </c>
      <c r="C90" s="51">
        <v>684500</v>
      </c>
      <c r="D90" s="51">
        <v>342260</v>
      </c>
      <c r="E90" s="14">
        <f t="shared" si="22"/>
        <v>34226</v>
      </c>
      <c r="F90" s="14"/>
      <c r="G90" s="14">
        <f t="shared" si="23"/>
        <v>308034</v>
      </c>
      <c r="H90" s="81">
        <f t="shared" si="20"/>
        <v>308</v>
      </c>
      <c r="I90" s="72">
        <v>308020</v>
      </c>
    </row>
    <row r="91" spans="1:9" s="5" customFormat="1">
      <c r="A91" s="71" t="s">
        <v>6</v>
      </c>
      <c r="B91" s="11" t="s">
        <v>96</v>
      </c>
      <c r="C91" s="51">
        <v>646000</v>
      </c>
      <c r="D91" s="51">
        <v>323000</v>
      </c>
      <c r="E91" s="14">
        <f t="shared" si="22"/>
        <v>32300</v>
      </c>
      <c r="F91" s="14"/>
      <c r="G91" s="14">
        <f t="shared" si="23"/>
        <v>290700</v>
      </c>
      <c r="H91" s="81">
        <f t="shared" si="20"/>
        <v>291</v>
      </c>
      <c r="I91" s="72">
        <v>290700</v>
      </c>
    </row>
    <row r="92" spans="1:9" s="5" customFormat="1">
      <c r="A92" s="73" t="s">
        <v>90</v>
      </c>
      <c r="B92" s="58" t="s">
        <v>32</v>
      </c>
      <c r="C92" s="55">
        <v>6522700</v>
      </c>
      <c r="D92" s="55">
        <v>3261400</v>
      </c>
      <c r="E92" s="59">
        <f t="shared" ref="E92:H92" si="24">SUM(E85:E91)</f>
        <v>326140</v>
      </c>
      <c r="F92" s="59">
        <f t="shared" si="24"/>
        <v>326140</v>
      </c>
      <c r="G92" s="59">
        <f t="shared" si="24"/>
        <v>3261400</v>
      </c>
      <c r="H92" s="82">
        <f t="shared" si="24"/>
        <v>3261</v>
      </c>
      <c r="I92" s="74">
        <v>3261300</v>
      </c>
    </row>
    <row r="93" spans="1:9" s="5" customFormat="1">
      <c r="A93" s="71" t="s">
        <v>239</v>
      </c>
      <c r="B93" s="11" t="s">
        <v>7</v>
      </c>
      <c r="C93" s="51">
        <v>5956910</v>
      </c>
      <c r="D93" s="51">
        <v>2978460</v>
      </c>
      <c r="E93" s="14">
        <f t="shared" ref="E93:E156" si="25">D93*10%</f>
        <v>297846</v>
      </c>
      <c r="F93" s="14">
        <f>E106</f>
        <v>796252</v>
      </c>
      <c r="G93" s="14">
        <f t="shared" ref="G93:G105" si="26">D93-E93+F93</f>
        <v>3476866</v>
      </c>
      <c r="H93" s="81">
        <f t="shared" si="20"/>
        <v>3477</v>
      </c>
      <c r="I93" s="72">
        <v>3476790</v>
      </c>
    </row>
    <row r="94" spans="1:9" s="5" customFormat="1">
      <c r="A94" s="71" t="s">
        <v>239</v>
      </c>
      <c r="B94" s="11" t="s">
        <v>97</v>
      </c>
      <c r="C94" s="51">
        <v>909180</v>
      </c>
      <c r="D94" s="51">
        <v>454600</v>
      </c>
      <c r="E94" s="14">
        <f t="shared" si="25"/>
        <v>45460</v>
      </c>
      <c r="F94" s="14"/>
      <c r="G94" s="14">
        <f t="shared" si="26"/>
        <v>409140</v>
      </c>
      <c r="H94" s="81">
        <f t="shared" si="20"/>
        <v>409</v>
      </c>
      <c r="I94" s="72">
        <v>409130</v>
      </c>
    </row>
    <row r="95" spans="1:9" s="5" customFormat="1">
      <c r="A95" s="71" t="s">
        <v>7</v>
      </c>
      <c r="B95" s="11" t="s">
        <v>98</v>
      </c>
      <c r="C95" s="51">
        <v>1563750</v>
      </c>
      <c r="D95" s="51">
        <v>781890</v>
      </c>
      <c r="E95" s="14">
        <f t="shared" si="25"/>
        <v>78189</v>
      </c>
      <c r="F95" s="14"/>
      <c r="G95" s="14">
        <f t="shared" si="26"/>
        <v>703701</v>
      </c>
      <c r="H95" s="81">
        <f t="shared" si="20"/>
        <v>704</v>
      </c>
      <c r="I95" s="72">
        <v>703680</v>
      </c>
    </row>
    <row r="96" spans="1:9" s="5" customFormat="1">
      <c r="A96" s="71" t="s">
        <v>7</v>
      </c>
      <c r="B96" s="11" t="s">
        <v>99</v>
      </c>
      <c r="C96" s="51">
        <v>982120</v>
      </c>
      <c r="D96" s="51">
        <v>491070</v>
      </c>
      <c r="E96" s="14">
        <f t="shared" si="25"/>
        <v>49107</v>
      </c>
      <c r="F96" s="14"/>
      <c r="G96" s="14">
        <f t="shared" si="26"/>
        <v>441963</v>
      </c>
      <c r="H96" s="81">
        <f t="shared" si="20"/>
        <v>442</v>
      </c>
      <c r="I96" s="72">
        <v>441950</v>
      </c>
    </row>
    <row r="97" spans="1:9" s="5" customFormat="1">
      <c r="A97" s="71" t="s">
        <v>7</v>
      </c>
      <c r="B97" s="11" t="s">
        <v>100</v>
      </c>
      <c r="C97" s="51">
        <v>958640</v>
      </c>
      <c r="D97" s="51">
        <v>479330</v>
      </c>
      <c r="E97" s="14">
        <f t="shared" si="25"/>
        <v>47933</v>
      </c>
      <c r="F97" s="14"/>
      <c r="G97" s="14">
        <f t="shared" si="26"/>
        <v>431397</v>
      </c>
      <c r="H97" s="81">
        <v>432</v>
      </c>
      <c r="I97" s="72">
        <v>431380</v>
      </c>
    </row>
    <row r="98" spans="1:9" s="5" customFormat="1">
      <c r="A98" s="71" t="s">
        <v>7</v>
      </c>
      <c r="B98" s="11" t="s">
        <v>101</v>
      </c>
      <c r="C98" s="51">
        <v>348440</v>
      </c>
      <c r="D98" s="51">
        <v>174230</v>
      </c>
      <c r="E98" s="14">
        <f t="shared" si="25"/>
        <v>17423</v>
      </c>
      <c r="F98" s="14"/>
      <c r="G98" s="14">
        <f t="shared" si="26"/>
        <v>156807</v>
      </c>
      <c r="H98" s="81">
        <f t="shared" si="20"/>
        <v>157</v>
      </c>
      <c r="I98" s="72">
        <v>156790</v>
      </c>
    </row>
    <row r="99" spans="1:9" s="5" customFormat="1">
      <c r="A99" s="71" t="s">
        <v>7</v>
      </c>
      <c r="B99" s="11" t="s">
        <v>102</v>
      </c>
      <c r="C99" s="51">
        <v>572300</v>
      </c>
      <c r="D99" s="51">
        <v>286160</v>
      </c>
      <c r="E99" s="14">
        <f t="shared" si="25"/>
        <v>28616</v>
      </c>
      <c r="F99" s="14"/>
      <c r="G99" s="14">
        <f t="shared" si="26"/>
        <v>257544</v>
      </c>
      <c r="H99" s="81">
        <v>257</v>
      </c>
      <c r="I99" s="72">
        <v>257530</v>
      </c>
    </row>
    <row r="100" spans="1:9" s="5" customFormat="1">
      <c r="A100" s="71" t="s">
        <v>7</v>
      </c>
      <c r="B100" s="11" t="s">
        <v>103</v>
      </c>
      <c r="C100" s="51">
        <v>941640</v>
      </c>
      <c r="D100" s="51">
        <v>470830</v>
      </c>
      <c r="E100" s="14">
        <f t="shared" si="25"/>
        <v>47083</v>
      </c>
      <c r="F100" s="14"/>
      <c r="G100" s="14">
        <f t="shared" si="26"/>
        <v>423747</v>
      </c>
      <c r="H100" s="81">
        <f t="shared" si="20"/>
        <v>424</v>
      </c>
      <c r="I100" s="72">
        <v>423730</v>
      </c>
    </row>
    <row r="101" spans="1:9" s="5" customFormat="1">
      <c r="A101" s="71" t="s">
        <v>7</v>
      </c>
      <c r="B101" s="11" t="s">
        <v>104</v>
      </c>
      <c r="C101" s="51">
        <v>866540</v>
      </c>
      <c r="D101" s="51">
        <v>433280</v>
      </c>
      <c r="E101" s="14">
        <f t="shared" si="25"/>
        <v>43328</v>
      </c>
      <c r="F101" s="14"/>
      <c r="G101" s="14">
        <f t="shared" si="26"/>
        <v>389952</v>
      </c>
      <c r="H101" s="81">
        <f t="shared" si="20"/>
        <v>390</v>
      </c>
      <c r="I101" s="72">
        <v>389940</v>
      </c>
    </row>
    <row r="102" spans="1:9" s="5" customFormat="1">
      <c r="A102" s="71" t="s">
        <v>7</v>
      </c>
      <c r="B102" s="11" t="s">
        <v>105</v>
      </c>
      <c r="C102" s="51">
        <v>560120</v>
      </c>
      <c r="D102" s="51">
        <v>280070</v>
      </c>
      <c r="E102" s="14">
        <f t="shared" si="25"/>
        <v>28007</v>
      </c>
      <c r="F102" s="14"/>
      <c r="G102" s="14">
        <f t="shared" si="26"/>
        <v>252063</v>
      </c>
      <c r="H102" s="81">
        <f t="shared" si="20"/>
        <v>252</v>
      </c>
      <c r="I102" s="72">
        <v>252050</v>
      </c>
    </row>
    <row r="103" spans="1:9" s="5" customFormat="1">
      <c r="A103" s="71" t="s">
        <v>7</v>
      </c>
      <c r="B103" s="11" t="s">
        <v>106</v>
      </c>
      <c r="C103" s="51">
        <v>622690</v>
      </c>
      <c r="D103" s="51">
        <v>311350</v>
      </c>
      <c r="E103" s="14">
        <f t="shared" si="25"/>
        <v>31135</v>
      </c>
      <c r="F103" s="14"/>
      <c r="G103" s="14">
        <f t="shared" si="26"/>
        <v>280215</v>
      </c>
      <c r="H103" s="81">
        <f t="shared" si="20"/>
        <v>280</v>
      </c>
      <c r="I103" s="72">
        <v>280210</v>
      </c>
    </row>
    <row r="104" spans="1:9" s="5" customFormat="1">
      <c r="A104" s="71" t="s">
        <v>7</v>
      </c>
      <c r="B104" s="11" t="s">
        <v>107</v>
      </c>
      <c r="C104" s="51">
        <v>881200</v>
      </c>
      <c r="D104" s="51">
        <v>440600</v>
      </c>
      <c r="E104" s="14">
        <f t="shared" si="25"/>
        <v>44060</v>
      </c>
      <c r="F104" s="14"/>
      <c r="G104" s="14">
        <f t="shared" si="26"/>
        <v>396540</v>
      </c>
      <c r="H104" s="81">
        <v>396</v>
      </c>
      <c r="I104" s="72">
        <v>396540</v>
      </c>
    </row>
    <row r="105" spans="1:9" s="5" customFormat="1">
      <c r="A105" s="71" t="s">
        <v>7</v>
      </c>
      <c r="B105" s="11" t="s">
        <v>108</v>
      </c>
      <c r="C105" s="51">
        <v>761280</v>
      </c>
      <c r="D105" s="51">
        <v>380650</v>
      </c>
      <c r="E105" s="14">
        <f t="shared" si="25"/>
        <v>38065</v>
      </c>
      <c r="F105" s="14"/>
      <c r="G105" s="14">
        <f t="shared" si="26"/>
        <v>342585</v>
      </c>
      <c r="H105" s="81">
        <f t="shared" si="20"/>
        <v>343</v>
      </c>
      <c r="I105" s="72">
        <v>342570</v>
      </c>
    </row>
    <row r="106" spans="1:9" s="5" customFormat="1">
      <c r="A106" s="73" t="s">
        <v>239</v>
      </c>
      <c r="B106" s="58" t="s">
        <v>32</v>
      </c>
      <c r="C106" s="55">
        <v>15924810</v>
      </c>
      <c r="D106" s="55">
        <v>7962520</v>
      </c>
      <c r="E106" s="59">
        <f t="shared" ref="E106:H106" si="27">SUM(E93:E105)</f>
        <v>796252</v>
      </c>
      <c r="F106" s="59">
        <f t="shared" si="27"/>
        <v>796252</v>
      </c>
      <c r="G106" s="59">
        <f t="shared" si="27"/>
        <v>7962520</v>
      </c>
      <c r="H106" s="82">
        <f t="shared" si="27"/>
        <v>7963</v>
      </c>
      <c r="I106" s="74">
        <v>7962290</v>
      </c>
    </row>
    <row r="107" spans="1:9" s="5" customFormat="1">
      <c r="A107" s="71" t="s">
        <v>240</v>
      </c>
      <c r="B107" s="11" t="s">
        <v>8</v>
      </c>
      <c r="C107" s="51">
        <v>2467650</v>
      </c>
      <c r="D107" s="51">
        <v>1233830</v>
      </c>
      <c r="E107" s="14">
        <f t="shared" si="25"/>
        <v>123383</v>
      </c>
      <c r="F107" s="14">
        <f>E114</f>
        <v>394814</v>
      </c>
      <c r="G107" s="14">
        <f t="shared" ref="G107:G113" si="28">D107-E107+F107</f>
        <v>1505261</v>
      </c>
      <c r="H107" s="81">
        <f t="shared" si="20"/>
        <v>1505</v>
      </c>
      <c r="I107" s="72">
        <v>1505220</v>
      </c>
    </row>
    <row r="108" spans="1:9" s="5" customFormat="1">
      <c r="A108" s="71" t="s">
        <v>240</v>
      </c>
      <c r="B108" s="11" t="s">
        <v>109</v>
      </c>
      <c r="C108" s="51">
        <v>820040</v>
      </c>
      <c r="D108" s="51">
        <v>410030</v>
      </c>
      <c r="E108" s="14">
        <f t="shared" si="25"/>
        <v>41003</v>
      </c>
      <c r="F108" s="14"/>
      <c r="G108" s="14">
        <f t="shared" si="28"/>
        <v>369027</v>
      </c>
      <c r="H108" s="81">
        <f t="shared" si="20"/>
        <v>369</v>
      </c>
      <c r="I108" s="72">
        <v>369010</v>
      </c>
    </row>
    <row r="109" spans="1:9" s="5" customFormat="1">
      <c r="A109" s="71" t="s">
        <v>8</v>
      </c>
      <c r="B109" s="11" t="s">
        <v>110</v>
      </c>
      <c r="C109" s="51">
        <v>1034350</v>
      </c>
      <c r="D109" s="51">
        <v>517190</v>
      </c>
      <c r="E109" s="14">
        <f t="shared" si="25"/>
        <v>51719</v>
      </c>
      <c r="F109" s="14"/>
      <c r="G109" s="14">
        <f t="shared" si="28"/>
        <v>465471</v>
      </c>
      <c r="H109" s="81">
        <f t="shared" si="20"/>
        <v>465</v>
      </c>
      <c r="I109" s="72">
        <v>465450</v>
      </c>
    </row>
    <row r="110" spans="1:9" s="5" customFormat="1">
      <c r="A110" s="71" t="s">
        <v>8</v>
      </c>
      <c r="B110" s="11" t="s">
        <v>111</v>
      </c>
      <c r="C110" s="51">
        <v>1004450</v>
      </c>
      <c r="D110" s="51">
        <v>502230</v>
      </c>
      <c r="E110" s="14">
        <f t="shared" si="25"/>
        <v>50223</v>
      </c>
      <c r="F110" s="14"/>
      <c r="G110" s="14">
        <f t="shared" si="28"/>
        <v>452007</v>
      </c>
      <c r="H110" s="81">
        <f t="shared" si="20"/>
        <v>452</v>
      </c>
      <c r="I110" s="72">
        <v>452000</v>
      </c>
    </row>
    <row r="111" spans="1:9" s="5" customFormat="1">
      <c r="A111" s="71" t="s">
        <v>8</v>
      </c>
      <c r="B111" s="11" t="s">
        <v>112</v>
      </c>
      <c r="C111" s="51">
        <v>512480</v>
      </c>
      <c r="D111" s="51">
        <v>256250</v>
      </c>
      <c r="E111" s="14">
        <f t="shared" si="25"/>
        <v>25625</v>
      </c>
      <c r="F111" s="14"/>
      <c r="G111" s="14">
        <f t="shared" si="28"/>
        <v>230625</v>
      </c>
      <c r="H111" s="81">
        <f t="shared" si="20"/>
        <v>231</v>
      </c>
      <c r="I111" s="72">
        <v>230610</v>
      </c>
    </row>
    <row r="112" spans="1:9" s="5" customFormat="1">
      <c r="A112" s="71" t="s">
        <v>8</v>
      </c>
      <c r="B112" s="11" t="s">
        <v>113</v>
      </c>
      <c r="C112" s="51">
        <v>1328900</v>
      </c>
      <c r="D112" s="51">
        <v>664460</v>
      </c>
      <c r="E112" s="14">
        <f t="shared" si="25"/>
        <v>66446</v>
      </c>
      <c r="F112" s="14"/>
      <c r="G112" s="14">
        <f t="shared" si="28"/>
        <v>598014</v>
      </c>
      <c r="H112" s="81">
        <f t="shared" si="20"/>
        <v>598</v>
      </c>
      <c r="I112" s="72">
        <v>598000</v>
      </c>
    </row>
    <row r="113" spans="1:9" s="5" customFormat="1">
      <c r="A113" s="71" t="s">
        <v>8</v>
      </c>
      <c r="B113" s="11" t="s">
        <v>114</v>
      </c>
      <c r="C113" s="51">
        <v>728280</v>
      </c>
      <c r="D113" s="51">
        <v>364150</v>
      </c>
      <c r="E113" s="14">
        <f t="shared" si="25"/>
        <v>36415</v>
      </c>
      <c r="F113" s="14"/>
      <c r="G113" s="14">
        <f t="shared" si="28"/>
        <v>327735</v>
      </c>
      <c r="H113" s="81">
        <f t="shared" si="20"/>
        <v>328</v>
      </c>
      <c r="I113" s="72">
        <v>327720</v>
      </c>
    </row>
    <row r="114" spans="1:9" s="5" customFormat="1">
      <c r="A114" s="73" t="s">
        <v>240</v>
      </c>
      <c r="B114" s="58" t="s">
        <v>32</v>
      </c>
      <c r="C114" s="55">
        <v>7896150</v>
      </c>
      <c r="D114" s="55">
        <v>3948140</v>
      </c>
      <c r="E114" s="59">
        <f t="shared" ref="E114:H114" si="29">SUM(E107:E113)</f>
        <v>394814</v>
      </c>
      <c r="F114" s="59">
        <f t="shared" si="29"/>
        <v>394814</v>
      </c>
      <c r="G114" s="59">
        <f t="shared" si="29"/>
        <v>3948140</v>
      </c>
      <c r="H114" s="82">
        <f t="shared" si="29"/>
        <v>3948</v>
      </c>
      <c r="I114" s="74">
        <v>3948010</v>
      </c>
    </row>
    <row r="115" spans="1:9" s="5" customFormat="1">
      <c r="A115" s="71" t="s">
        <v>241</v>
      </c>
      <c r="B115" s="11" t="s">
        <v>9</v>
      </c>
      <c r="C115" s="51">
        <v>4550770</v>
      </c>
      <c r="D115" s="51">
        <v>2275390</v>
      </c>
      <c r="E115" s="14">
        <f t="shared" si="25"/>
        <v>227539</v>
      </c>
      <c r="F115" s="14">
        <f>E127</f>
        <v>715711</v>
      </c>
      <c r="G115" s="14">
        <f t="shared" ref="G115:G126" si="30">D115-E115+F115</f>
        <v>2763562</v>
      </c>
      <c r="H115" s="81">
        <f t="shared" si="20"/>
        <v>2764</v>
      </c>
      <c r="I115" s="72">
        <v>2763470</v>
      </c>
    </row>
    <row r="116" spans="1:9" s="5" customFormat="1">
      <c r="A116" s="71" t="s">
        <v>241</v>
      </c>
      <c r="B116" s="11" t="s">
        <v>115</v>
      </c>
      <c r="C116" s="51">
        <v>3488790</v>
      </c>
      <c r="D116" s="51">
        <v>1744410</v>
      </c>
      <c r="E116" s="14">
        <f t="shared" si="25"/>
        <v>174441</v>
      </c>
      <c r="F116" s="14"/>
      <c r="G116" s="14">
        <f t="shared" si="30"/>
        <v>1569969</v>
      </c>
      <c r="H116" s="81">
        <f t="shared" si="20"/>
        <v>1570</v>
      </c>
      <c r="I116" s="72">
        <v>1569950</v>
      </c>
    </row>
    <row r="117" spans="1:9" s="5" customFormat="1">
      <c r="A117" s="71" t="s">
        <v>9</v>
      </c>
      <c r="B117" s="11" t="s">
        <v>116</v>
      </c>
      <c r="C117" s="51">
        <v>142340</v>
      </c>
      <c r="D117" s="51">
        <v>71180</v>
      </c>
      <c r="E117" s="14">
        <f t="shared" si="25"/>
        <v>7118</v>
      </c>
      <c r="F117" s="14"/>
      <c r="G117" s="14">
        <f t="shared" si="30"/>
        <v>64062</v>
      </c>
      <c r="H117" s="81">
        <f t="shared" si="20"/>
        <v>64</v>
      </c>
      <c r="I117" s="72">
        <v>64050</v>
      </c>
    </row>
    <row r="118" spans="1:9" s="5" customFormat="1">
      <c r="A118" s="71" t="s">
        <v>9</v>
      </c>
      <c r="B118" s="11" t="s">
        <v>117</v>
      </c>
      <c r="C118" s="51">
        <v>875960</v>
      </c>
      <c r="D118" s="51">
        <v>437990</v>
      </c>
      <c r="E118" s="14">
        <f t="shared" si="25"/>
        <v>43799</v>
      </c>
      <c r="F118" s="14"/>
      <c r="G118" s="14">
        <f t="shared" si="30"/>
        <v>394191</v>
      </c>
      <c r="H118" s="81">
        <f t="shared" si="20"/>
        <v>394</v>
      </c>
      <c r="I118" s="72">
        <v>394180</v>
      </c>
    </row>
    <row r="119" spans="1:9" s="5" customFormat="1">
      <c r="A119" s="71" t="s">
        <v>9</v>
      </c>
      <c r="B119" s="11" t="s">
        <v>118</v>
      </c>
      <c r="C119" s="51">
        <v>555960</v>
      </c>
      <c r="D119" s="51">
        <v>277990</v>
      </c>
      <c r="E119" s="14">
        <f t="shared" si="25"/>
        <v>27799</v>
      </c>
      <c r="F119" s="14"/>
      <c r="G119" s="14">
        <f t="shared" si="30"/>
        <v>250191</v>
      </c>
      <c r="H119" s="81">
        <f t="shared" si="20"/>
        <v>250</v>
      </c>
      <c r="I119" s="72">
        <v>250180</v>
      </c>
    </row>
    <row r="120" spans="1:9" s="5" customFormat="1">
      <c r="A120" s="71" t="s">
        <v>9</v>
      </c>
      <c r="B120" s="11" t="s">
        <v>119</v>
      </c>
      <c r="C120" s="51">
        <v>867100</v>
      </c>
      <c r="D120" s="51">
        <v>433560</v>
      </c>
      <c r="E120" s="14">
        <f t="shared" si="25"/>
        <v>43356</v>
      </c>
      <c r="F120" s="14"/>
      <c r="G120" s="14">
        <f t="shared" si="30"/>
        <v>390204</v>
      </c>
      <c r="H120" s="81">
        <f t="shared" si="20"/>
        <v>390</v>
      </c>
      <c r="I120" s="72">
        <v>390190</v>
      </c>
    </row>
    <row r="121" spans="1:9" s="5" customFormat="1">
      <c r="A121" s="71" t="s">
        <v>9</v>
      </c>
      <c r="B121" s="11" t="s">
        <v>120</v>
      </c>
      <c r="C121" s="51">
        <v>393420</v>
      </c>
      <c r="D121" s="51">
        <v>196720</v>
      </c>
      <c r="E121" s="14">
        <f t="shared" si="25"/>
        <v>19672</v>
      </c>
      <c r="F121" s="14"/>
      <c r="G121" s="14">
        <f t="shared" si="30"/>
        <v>177048</v>
      </c>
      <c r="H121" s="81">
        <f t="shared" si="20"/>
        <v>177</v>
      </c>
      <c r="I121" s="72">
        <v>177030</v>
      </c>
    </row>
    <row r="122" spans="1:9" s="5" customFormat="1">
      <c r="A122" s="71" t="s">
        <v>9</v>
      </c>
      <c r="B122" s="11" t="s">
        <v>121</v>
      </c>
      <c r="C122" s="51">
        <v>230320</v>
      </c>
      <c r="D122" s="51">
        <v>115170</v>
      </c>
      <c r="E122" s="14">
        <f t="shared" si="25"/>
        <v>11517</v>
      </c>
      <c r="F122" s="14"/>
      <c r="G122" s="14">
        <f t="shared" si="30"/>
        <v>103653</v>
      </c>
      <c r="H122" s="81">
        <f t="shared" si="20"/>
        <v>104</v>
      </c>
      <c r="I122" s="72">
        <v>103640</v>
      </c>
    </row>
    <row r="123" spans="1:9" s="5" customFormat="1">
      <c r="A123" s="71" t="s">
        <v>9</v>
      </c>
      <c r="B123" s="11" t="s">
        <v>122</v>
      </c>
      <c r="C123" s="51">
        <v>1089020</v>
      </c>
      <c r="D123" s="51">
        <v>544520</v>
      </c>
      <c r="E123" s="14">
        <f t="shared" si="25"/>
        <v>54452</v>
      </c>
      <c r="F123" s="14"/>
      <c r="G123" s="14">
        <f t="shared" si="30"/>
        <v>490068</v>
      </c>
      <c r="H123" s="81">
        <f t="shared" si="20"/>
        <v>490</v>
      </c>
      <c r="I123" s="72">
        <v>490050</v>
      </c>
    </row>
    <row r="124" spans="1:9" s="5" customFormat="1">
      <c r="A124" s="71" t="s">
        <v>9</v>
      </c>
      <c r="B124" s="11" t="s">
        <v>123</v>
      </c>
      <c r="C124" s="51">
        <v>1174780</v>
      </c>
      <c r="D124" s="51">
        <v>587400</v>
      </c>
      <c r="E124" s="14">
        <f t="shared" si="25"/>
        <v>58740</v>
      </c>
      <c r="F124" s="14"/>
      <c r="G124" s="14">
        <f t="shared" si="30"/>
        <v>528660</v>
      </c>
      <c r="H124" s="81">
        <f t="shared" si="20"/>
        <v>529</v>
      </c>
      <c r="I124" s="72">
        <v>528650</v>
      </c>
    </row>
    <row r="125" spans="1:9" s="5" customFormat="1">
      <c r="A125" s="71" t="s">
        <v>9</v>
      </c>
      <c r="B125" s="11" t="s">
        <v>124</v>
      </c>
      <c r="C125" s="51">
        <v>675760</v>
      </c>
      <c r="D125" s="51">
        <v>337890</v>
      </c>
      <c r="E125" s="14">
        <f t="shared" si="25"/>
        <v>33789</v>
      </c>
      <c r="F125" s="14"/>
      <c r="G125" s="14">
        <f t="shared" si="30"/>
        <v>304101</v>
      </c>
      <c r="H125" s="81">
        <f t="shared" si="20"/>
        <v>304</v>
      </c>
      <c r="I125" s="72">
        <v>304090</v>
      </c>
    </row>
    <row r="126" spans="1:9" s="5" customFormat="1">
      <c r="A126" s="71" t="s">
        <v>9</v>
      </c>
      <c r="B126" s="11" t="s">
        <v>125</v>
      </c>
      <c r="C126" s="51">
        <v>269760</v>
      </c>
      <c r="D126" s="51">
        <v>134890</v>
      </c>
      <c r="E126" s="14">
        <f t="shared" si="25"/>
        <v>13489</v>
      </c>
      <c r="F126" s="14"/>
      <c r="G126" s="14">
        <f t="shared" si="30"/>
        <v>121401</v>
      </c>
      <c r="H126" s="81">
        <f t="shared" si="20"/>
        <v>121</v>
      </c>
      <c r="I126" s="72">
        <v>121390</v>
      </c>
    </row>
    <row r="127" spans="1:9" s="5" customFormat="1">
      <c r="A127" s="73" t="s">
        <v>241</v>
      </c>
      <c r="B127" s="58" t="s">
        <v>32</v>
      </c>
      <c r="C127" s="55">
        <v>14313980</v>
      </c>
      <c r="D127" s="55">
        <v>7157110</v>
      </c>
      <c r="E127" s="59">
        <f t="shared" ref="E127:H127" si="31">SUM(E115:E126)</f>
        <v>715711</v>
      </c>
      <c r="F127" s="59">
        <f t="shared" si="31"/>
        <v>715711</v>
      </c>
      <c r="G127" s="59">
        <f t="shared" si="31"/>
        <v>7157110</v>
      </c>
      <c r="H127" s="82">
        <f t="shared" si="31"/>
        <v>7157</v>
      </c>
      <c r="I127" s="74">
        <v>7156870</v>
      </c>
    </row>
    <row r="128" spans="1:9" s="5" customFormat="1">
      <c r="A128" s="71" t="s">
        <v>242</v>
      </c>
      <c r="B128" s="11" t="s">
        <v>10</v>
      </c>
      <c r="C128" s="51">
        <v>3992600</v>
      </c>
      <c r="D128" s="51">
        <v>1996300</v>
      </c>
      <c r="E128" s="14">
        <f t="shared" si="25"/>
        <v>199630</v>
      </c>
      <c r="F128" s="14">
        <f>E142</f>
        <v>891708</v>
      </c>
      <c r="G128" s="14">
        <f t="shared" ref="G128:G141" si="32">D128-E128+F128</f>
        <v>2688378</v>
      </c>
      <c r="H128" s="81">
        <f t="shared" si="20"/>
        <v>2688</v>
      </c>
      <c r="I128" s="72">
        <v>2688290</v>
      </c>
    </row>
    <row r="129" spans="1:9" s="5" customFormat="1">
      <c r="A129" s="71" t="s">
        <v>242</v>
      </c>
      <c r="B129" s="11" t="s">
        <v>126</v>
      </c>
      <c r="C129" s="51">
        <v>1288750</v>
      </c>
      <c r="D129" s="51">
        <v>644390</v>
      </c>
      <c r="E129" s="14">
        <f t="shared" si="25"/>
        <v>64439</v>
      </c>
      <c r="F129" s="14"/>
      <c r="G129" s="14">
        <f t="shared" si="32"/>
        <v>579951</v>
      </c>
      <c r="H129" s="81">
        <f t="shared" si="20"/>
        <v>580</v>
      </c>
      <c r="I129" s="72">
        <v>579930</v>
      </c>
    </row>
    <row r="130" spans="1:9" s="5" customFormat="1">
      <c r="A130" s="71" t="s">
        <v>10</v>
      </c>
      <c r="B130" s="12" t="s">
        <v>127</v>
      </c>
      <c r="C130" s="51">
        <v>660730</v>
      </c>
      <c r="D130" s="51">
        <v>330380</v>
      </c>
      <c r="E130" s="14">
        <f t="shared" si="25"/>
        <v>33038</v>
      </c>
      <c r="F130" s="14"/>
      <c r="G130" s="14">
        <f t="shared" si="32"/>
        <v>297342</v>
      </c>
      <c r="H130" s="81">
        <f t="shared" si="20"/>
        <v>297</v>
      </c>
      <c r="I130" s="72">
        <v>297320</v>
      </c>
    </row>
    <row r="131" spans="1:9" s="5" customFormat="1">
      <c r="A131" s="71" t="s">
        <v>10</v>
      </c>
      <c r="B131" s="11" t="s">
        <v>128</v>
      </c>
      <c r="C131" s="51">
        <v>655980</v>
      </c>
      <c r="D131" s="51">
        <v>328000</v>
      </c>
      <c r="E131" s="14">
        <f t="shared" si="25"/>
        <v>32800</v>
      </c>
      <c r="F131" s="14"/>
      <c r="G131" s="14">
        <f t="shared" si="32"/>
        <v>295200</v>
      </c>
      <c r="H131" s="81">
        <f t="shared" si="20"/>
        <v>295</v>
      </c>
      <c r="I131" s="72">
        <v>295190</v>
      </c>
    </row>
    <row r="132" spans="1:9" s="5" customFormat="1">
      <c r="A132" s="71" t="s">
        <v>10</v>
      </c>
      <c r="B132" s="11" t="s">
        <v>129</v>
      </c>
      <c r="C132" s="51">
        <v>1546440</v>
      </c>
      <c r="D132" s="51">
        <v>773230</v>
      </c>
      <c r="E132" s="14">
        <f t="shared" si="25"/>
        <v>77323</v>
      </c>
      <c r="F132" s="14"/>
      <c r="G132" s="14">
        <f t="shared" si="32"/>
        <v>695907</v>
      </c>
      <c r="H132" s="81">
        <f t="shared" si="20"/>
        <v>696</v>
      </c>
      <c r="I132" s="72">
        <v>695890</v>
      </c>
    </row>
    <row r="133" spans="1:9" s="5" customFormat="1">
      <c r="A133" s="71" t="s">
        <v>10</v>
      </c>
      <c r="B133" s="11" t="s">
        <v>130</v>
      </c>
      <c r="C133" s="51">
        <v>992360</v>
      </c>
      <c r="D133" s="51">
        <v>496190</v>
      </c>
      <c r="E133" s="14">
        <f t="shared" si="25"/>
        <v>49619</v>
      </c>
      <c r="F133" s="14"/>
      <c r="G133" s="14">
        <f t="shared" si="32"/>
        <v>446571</v>
      </c>
      <c r="H133" s="81">
        <f t="shared" si="20"/>
        <v>447</v>
      </c>
      <c r="I133" s="72">
        <v>446560</v>
      </c>
    </row>
    <row r="134" spans="1:9" s="5" customFormat="1">
      <c r="A134" s="71" t="s">
        <v>10</v>
      </c>
      <c r="B134" s="11" t="s">
        <v>131</v>
      </c>
      <c r="C134" s="51">
        <v>950560</v>
      </c>
      <c r="D134" s="51">
        <v>475290</v>
      </c>
      <c r="E134" s="14">
        <f t="shared" si="25"/>
        <v>47529</v>
      </c>
      <c r="F134" s="14"/>
      <c r="G134" s="14">
        <f t="shared" si="32"/>
        <v>427761</v>
      </c>
      <c r="H134" s="81">
        <f t="shared" si="20"/>
        <v>428</v>
      </c>
      <c r="I134" s="72">
        <v>427750</v>
      </c>
    </row>
    <row r="135" spans="1:9" s="5" customFormat="1">
      <c r="A135" s="71" t="s">
        <v>10</v>
      </c>
      <c r="B135" s="11" t="s">
        <v>132</v>
      </c>
      <c r="C135" s="51">
        <v>1045680</v>
      </c>
      <c r="D135" s="51">
        <v>522850</v>
      </c>
      <c r="E135" s="14">
        <f t="shared" si="25"/>
        <v>52285</v>
      </c>
      <c r="F135" s="14"/>
      <c r="G135" s="14">
        <f t="shared" si="32"/>
        <v>470565</v>
      </c>
      <c r="H135" s="81">
        <f t="shared" si="20"/>
        <v>471</v>
      </c>
      <c r="I135" s="72">
        <v>470550</v>
      </c>
    </row>
    <row r="136" spans="1:9" s="5" customFormat="1">
      <c r="A136" s="71" t="s">
        <v>10</v>
      </c>
      <c r="B136" s="11" t="s">
        <v>133</v>
      </c>
      <c r="C136" s="51">
        <v>1486340</v>
      </c>
      <c r="D136" s="51">
        <v>743180</v>
      </c>
      <c r="E136" s="14">
        <f t="shared" si="25"/>
        <v>74318</v>
      </c>
      <c r="F136" s="14"/>
      <c r="G136" s="14">
        <f t="shared" si="32"/>
        <v>668862</v>
      </c>
      <c r="H136" s="81">
        <f t="shared" si="20"/>
        <v>669</v>
      </c>
      <c r="I136" s="72">
        <v>668850</v>
      </c>
    </row>
    <row r="137" spans="1:9" s="5" customFormat="1">
      <c r="A137" s="71" t="s">
        <v>10</v>
      </c>
      <c r="B137" s="11" t="s">
        <v>134</v>
      </c>
      <c r="C137" s="51">
        <v>502960</v>
      </c>
      <c r="D137" s="51">
        <v>251490</v>
      </c>
      <c r="E137" s="14">
        <f t="shared" si="25"/>
        <v>25149</v>
      </c>
      <c r="F137" s="14"/>
      <c r="G137" s="14">
        <f t="shared" si="32"/>
        <v>226341</v>
      </c>
      <c r="H137" s="81">
        <f t="shared" si="20"/>
        <v>226</v>
      </c>
      <c r="I137" s="72">
        <v>226330</v>
      </c>
    </row>
    <row r="138" spans="1:9" s="5" customFormat="1">
      <c r="A138" s="71" t="s">
        <v>10</v>
      </c>
      <c r="B138" s="11" t="s">
        <v>135</v>
      </c>
      <c r="C138" s="51">
        <v>536030</v>
      </c>
      <c r="D138" s="51">
        <v>268020</v>
      </c>
      <c r="E138" s="14">
        <f t="shared" si="25"/>
        <v>26802</v>
      </c>
      <c r="F138" s="14"/>
      <c r="G138" s="14">
        <f t="shared" si="32"/>
        <v>241218</v>
      </c>
      <c r="H138" s="81">
        <f t="shared" si="20"/>
        <v>241</v>
      </c>
      <c r="I138" s="72">
        <v>241210</v>
      </c>
    </row>
    <row r="139" spans="1:9" s="5" customFormat="1">
      <c r="A139" s="71" t="s">
        <v>10</v>
      </c>
      <c r="B139" s="11" t="s">
        <v>136</v>
      </c>
      <c r="C139" s="51">
        <v>1054840</v>
      </c>
      <c r="D139" s="51">
        <v>527430</v>
      </c>
      <c r="E139" s="14">
        <f t="shared" si="25"/>
        <v>52743</v>
      </c>
      <c r="F139" s="14"/>
      <c r="G139" s="14">
        <f t="shared" si="32"/>
        <v>474687</v>
      </c>
      <c r="H139" s="81">
        <f t="shared" ref="H139:H140" si="33">ROUND(G139/1000,0)</f>
        <v>475</v>
      </c>
      <c r="I139" s="72">
        <v>474670</v>
      </c>
    </row>
    <row r="140" spans="1:9" s="5" customFormat="1">
      <c r="A140" s="71" t="s">
        <v>10</v>
      </c>
      <c r="B140" s="11" t="s">
        <v>137</v>
      </c>
      <c r="C140" s="51">
        <v>602760</v>
      </c>
      <c r="D140" s="51">
        <v>301390</v>
      </c>
      <c r="E140" s="14">
        <f t="shared" si="25"/>
        <v>30139</v>
      </c>
      <c r="F140" s="14"/>
      <c r="G140" s="14">
        <f t="shared" si="32"/>
        <v>271251</v>
      </c>
      <c r="H140" s="81">
        <f t="shared" si="33"/>
        <v>271</v>
      </c>
      <c r="I140" s="72">
        <v>271240</v>
      </c>
    </row>
    <row r="141" spans="1:9" s="5" customFormat="1">
      <c r="A141" s="71" t="s">
        <v>10</v>
      </c>
      <c r="B141" s="11" t="s">
        <v>138</v>
      </c>
      <c r="C141" s="51">
        <v>2517870</v>
      </c>
      <c r="D141" s="51">
        <v>1258940</v>
      </c>
      <c r="E141" s="14">
        <f t="shared" si="25"/>
        <v>125894</v>
      </c>
      <c r="F141" s="14"/>
      <c r="G141" s="14">
        <f t="shared" si="32"/>
        <v>1133046</v>
      </c>
      <c r="H141" s="81">
        <f t="shared" ref="H141" si="34">ROUND(G141/1000,0)</f>
        <v>1133</v>
      </c>
      <c r="I141" s="72">
        <v>1133040</v>
      </c>
    </row>
    <row r="142" spans="1:9" s="5" customFormat="1">
      <c r="A142" s="73" t="s">
        <v>242</v>
      </c>
      <c r="B142" s="58" t="s">
        <v>32</v>
      </c>
      <c r="C142" s="55">
        <v>17833900</v>
      </c>
      <c r="D142" s="55">
        <v>8917080</v>
      </c>
      <c r="E142" s="59">
        <f t="shared" ref="E142:H142" si="35">SUM(E128:E141)</f>
        <v>891708</v>
      </c>
      <c r="F142" s="59">
        <f t="shared" si="35"/>
        <v>891708</v>
      </c>
      <c r="G142" s="59">
        <f t="shared" si="35"/>
        <v>8917080</v>
      </c>
      <c r="H142" s="82">
        <f t="shared" si="35"/>
        <v>8917</v>
      </c>
      <c r="I142" s="74">
        <v>8916820</v>
      </c>
    </row>
    <row r="143" spans="1:9" s="5" customFormat="1">
      <c r="A143" s="71" t="s">
        <v>243</v>
      </c>
      <c r="B143" s="11" t="s">
        <v>11</v>
      </c>
      <c r="C143" s="51">
        <v>2590230</v>
      </c>
      <c r="D143" s="51">
        <v>1295120</v>
      </c>
      <c r="E143" s="14">
        <f t="shared" si="25"/>
        <v>129512</v>
      </c>
      <c r="F143" s="14">
        <f>E149</f>
        <v>420362</v>
      </c>
      <c r="G143" s="14">
        <f t="shared" ref="G143:G148" si="36">D143-E143+F143</f>
        <v>1585970</v>
      </c>
      <c r="H143" s="81">
        <f t="shared" ref="H143:H206" si="37">ROUND(G143/1000,0)</f>
        <v>1586</v>
      </c>
      <c r="I143" s="72">
        <v>1585940</v>
      </c>
    </row>
    <row r="144" spans="1:9" s="5" customFormat="1">
      <c r="A144" s="71" t="s">
        <v>243</v>
      </c>
      <c r="B144" s="11" t="s">
        <v>139</v>
      </c>
      <c r="C144" s="51">
        <v>1378280</v>
      </c>
      <c r="D144" s="51">
        <v>689150</v>
      </c>
      <c r="E144" s="14">
        <f t="shared" si="25"/>
        <v>68915</v>
      </c>
      <c r="F144" s="14"/>
      <c r="G144" s="14">
        <f t="shared" si="36"/>
        <v>620235</v>
      </c>
      <c r="H144" s="81">
        <f t="shared" si="37"/>
        <v>620</v>
      </c>
      <c r="I144" s="72">
        <v>620220</v>
      </c>
    </row>
    <row r="145" spans="1:10" s="5" customFormat="1">
      <c r="A145" s="71" t="s">
        <v>11</v>
      </c>
      <c r="B145" s="11" t="s">
        <v>140</v>
      </c>
      <c r="C145" s="51">
        <v>907020</v>
      </c>
      <c r="D145" s="51">
        <v>453520</v>
      </c>
      <c r="E145" s="14">
        <f t="shared" si="25"/>
        <v>45352</v>
      </c>
      <c r="F145" s="14"/>
      <c r="G145" s="14">
        <f t="shared" si="36"/>
        <v>408168</v>
      </c>
      <c r="H145" s="81">
        <f t="shared" si="37"/>
        <v>408</v>
      </c>
      <c r="I145" s="72">
        <v>408150</v>
      </c>
    </row>
    <row r="146" spans="1:10" s="5" customFormat="1">
      <c r="A146" s="71" t="s">
        <v>11</v>
      </c>
      <c r="B146" s="11" t="s">
        <v>141</v>
      </c>
      <c r="C146" s="51">
        <v>1259300</v>
      </c>
      <c r="D146" s="51">
        <v>629660</v>
      </c>
      <c r="E146" s="14">
        <f t="shared" si="25"/>
        <v>62966</v>
      </c>
      <c r="F146" s="14"/>
      <c r="G146" s="14">
        <f t="shared" si="36"/>
        <v>566694</v>
      </c>
      <c r="H146" s="81">
        <f t="shared" si="37"/>
        <v>567</v>
      </c>
      <c r="I146" s="72">
        <v>566680</v>
      </c>
    </row>
    <row r="147" spans="1:10" s="5" customFormat="1">
      <c r="A147" s="71" t="s">
        <v>11</v>
      </c>
      <c r="B147" s="11" t="s">
        <v>142</v>
      </c>
      <c r="C147" s="51">
        <v>922640</v>
      </c>
      <c r="D147" s="51">
        <v>461330</v>
      </c>
      <c r="E147" s="14">
        <f t="shared" si="25"/>
        <v>46133</v>
      </c>
      <c r="F147" s="14"/>
      <c r="G147" s="14">
        <f t="shared" si="36"/>
        <v>415197</v>
      </c>
      <c r="H147" s="81">
        <f t="shared" si="37"/>
        <v>415</v>
      </c>
      <c r="I147" s="72">
        <v>415180</v>
      </c>
    </row>
    <row r="148" spans="1:10" s="5" customFormat="1">
      <c r="A148" s="71" t="s">
        <v>11</v>
      </c>
      <c r="B148" s="11" t="s">
        <v>143</v>
      </c>
      <c r="C148" s="51">
        <v>1349660</v>
      </c>
      <c r="D148" s="51">
        <v>674840</v>
      </c>
      <c r="E148" s="14">
        <f t="shared" si="25"/>
        <v>67484</v>
      </c>
      <c r="F148" s="14"/>
      <c r="G148" s="14">
        <f t="shared" si="36"/>
        <v>607356</v>
      </c>
      <c r="H148" s="81">
        <v>608</v>
      </c>
      <c r="I148" s="72">
        <v>607340</v>
      </c>
    </row>
    <row r="149" spans="1:10" s="5" customFormat="1">
      <c r="A149" s="73" t="s">
        <v>243</v>
      </c>
      <c r="B149" s="58" t="s">
        <v>32</v>
      </c>
      <c r="C149" s="55">
        <v>8407130</v>
      </c>
      <c r="D149" s="55">
        <v>4203620</v>
      </c>
      <c r="E149" s="59">
        <f t="shared" ref="E149:H149" si="38">SUM(E143:E148)</f>
        <v>420362</v>
      </c>
      <c r="F149" s="59">
        <f t="shared" si="38"/>
        <v>420362</v>
      </c>
      <c r="G149" s="59">
        <f t="shared" si="38"/>
        <v>4203620</v>
      </c>
      <c r="H149" s="82">
        <f t="shared" si="38"/>
        <v>4204</v>
      </c>
      <c r="I149" s="74">
        <v>4203510</v>
      </c>
    </row>
    <row r="150" spans="1:10" s="5" customFormat="1">
      <c r="A150" s="71" t="s">
        <v>244</v>
      </c>
      <c r="B150" s="11" t="s">
        <v>12</v>
      </c>
      <c r="C150" s="51">
        <v>2878090</v>
      </c>
      <c r="D150" s="51">
        <v>1439050</v>
      </c>
      <c r="E150" s="14">
        <f t="shared" si="25"/>
        <v>143905</v>
      </c>
      <c r="F150" s="14">
        <f>E158</f>
        <v>437894</v>
      </c>
      <c r="G150" s="14">
        <f t="shared" ref="G150:G163" si="39">D150-E150+F150</f>
        <v>1733039</v>
      </c>
      <c r="H150" s="81">
        <v>1992</v>
      </c>
      <c r="I150" s="72">
        <v>1733000</v>
      </c>
    </row>
    <row r="151" spans="1:10" s="5" customFormat="1">
      <c r="A151" s="71" t="s">
        <v>244</v>
      </c>
      <c r="B151" s="11" t="s">
        <v>144</v>
      </c>
      <c r="C151" s="51">
        <v>369650</v>
      </c>
      <c r="D151" s="51">
        <v>184830</v>
      </c>
      <c r="E151" s="14">
        <f t="shared" si="25"/>
        <v>18483</v>
      </c>
      <c r="F151" s="14"/>
      <c r="G151" s="14">
        <f t="shared" si="39"/>
        <v>166347</v>
      </c>
      <c r="H151" s="81">
        <f t="shared" si="37"/>
        <v>166</v>
      </c>
      <c r="I151" s="72">
        <v>166340</v>
      </c>
    </row>
    <row r="152" spans="1:10" s="5" customFormat="1">
      <c r="A152" s="71" t="s">
        <v>12</v>
      </c>
      <c r="B152" s="11" t="s">
        <v>145</v>
      </c>
      <c r="C152" s="51">
        <v>1305240</v>
      </c>
      <c r="D152" s="51">
        <v>652630</v>
      </c>
      <c r="E152" s="14">
        <f t="shared" si="25"/>
        <v>65263</v>
      </c>
      <c r="F152" s="14"/>
      <c r="G152" s="14">
        <f t="shared" si="39"/>
        <v>587367</v>
      </c>
      <c r="H152" s="81">
        <f t="shared" si="37"/>
        <v>587</v>
      </c>
      <c r="I152" s="72">
        <v>587350</v>
      </c>
    </row>
    <row r="153" spans="1:10" s="5" customFormat="1">
      <c r="A153" s="71" t="s">
        <v>12</v>
      </c>
      <c r="B153" s="11" t="s">
        <v>146</v>
      </c>
      <c r="C153" s="51">
        <v>1650320</v>
      </c>
      <c r="D153" s="51">
        <v>825170</v>
      </c>
      <c r="E153" s="14">
        <f t="shared" si="25"/>
        <v>82517</v>
      </c>
      <c r="F153" s="14"/>
      <c r="G153" s="14">
        <f t="shared" si="39"/>
        <v>742653</v>
      </c>
      <c r="H153" s="81">
        <f t="shared" si="37"/>
        <v>743</v>
      </c>
      <c r="I153" s="72">
        <v>742640</v>
      </c>
    </row>
    <row r="154" spans="1:10" s="5" customFormat="1">
      <c r="A154" s="71" t="s">
        <v>12</v>
      </c>
      <c r="B154" s="60" t="s">
        <v>147</v>
      </c>
      <c r="C154" s="64">
        <v>575300</v>
      </c>
      <c r="D154" s="64">
        <v>287660</v>
      </c>
      <c r="E154" s="61">
        <f t="shared" si="25"/>
        <v>28766</v>
      </c>
      <c r="F154" s="61"/>
      <c r="G154" s="61">
        <f t="shared" si="39"/>
        <v>258894</v>
      </c>
      <c r="H154" s="83">
        <v>0</v>
      </c>
      <c r="I154" s="75">
        <v>258880</v>
      </c>
      <c r="J154" s="70" t="s">
        <v>258</v>
      </c>
    </row>
    <row r="155" spans="1:10" s="5" customFormat="1">
      <c r="A155" s="71" t="s">
        <v>12</v>
      </c>
      <c r="B155" s="11" t="s">
        <v>148</v>
      </c>
      <c r="C155" s="51">
        <v>819800</v>
      </c>
      <c r="D155" s="51">
        <v>409900</v>
      </c>
      <c r="E155" s="14">
        <f t="shared" si="25"/>
        <v>40990</v>
      </c>
      <c r="F155" s="14"/>
      <c r="G155" s="14">
        <f t="shared" si="39"/>
        <v>368910</v>
      </c>
      <c r="H155" s="81">
        <f t="shared" si="37"/>
        <v>369</v>
      </c>
      <c r="I155" s="72">
        <v>368910</v>
      </c>
    </row>
    <row r="156" spans="1:10" s="5" customFormat="1">
      <c r="A156" s="71" t="s">
        <v>12</v>
      </c>
      <c r="B156" s="11" t="s">
        <v>149</v>
      </c>
      <c r="C156" s="51">
        <v>645240</v>
      </c>
      <c r="D156" s="51">
        <v>322630</v>
      </c>
      <c r="E156" s="14">
        <f t="shared" si="25"/>
        <v>32263</v>
      </c>
      <c r="F156" s="14"/>
      <c r="G156" s="14">
        <f t="shared" si="39"/>
        <v>290367</v>
      </c>
      <c r="H156" s="81">
        <v>291</v>
      </c>
      <c r="I156" s="72">
        <v>290350</v>
      </c>
    </row>
    <row r="157" spans="1:10" s="5" customFormat="1">
      <c r="A157" s="71" t="s">
        <v>12</v>
      </c>
      <c r="B157" s="11" t="s">
        <v>150</v>
      </c>
      <c r="C157" s="51">
        <v>514120</v>
      </c>
      <c r="D157" s="51">
        <v>257070</v>
      </c>
      <c r="E157" s="14">
        <f t="shared" ref="E157:E163" si="40">D157*10%</f>
        <v>25707</v>
      </c>
      <c r="F157" s="14"/>
      <c r="G157" s="14">
        <f t="shared" si="39"/>
        <v>231363</v>
      </c>
      <c r="H157" s="81">
        <f t="shared" si="37"/>
        <v>231</v>
      </c>
      <c r="I157" s="72">
        <v>231350</v>
      </c>
    </row>
    <row r="158" spans="1:10" s="5" customFormat="1">
      <c r="A158" s="73" t="s">
        <v>244</v>
      </c>
      <c r="B158" s="58" t="s">
        <v>32</v>
      </c>
      <c r="C158" s="55">
        <v>8757760</v>
      </c>
      <c r="D158" s="55">
        <v>4378940</v>
      </c>
      <c r="E158" s="59">
        <f t="shared" ref="E158:H158" si="41">SUM(E150:E157)</f>
        <v>437894</v>
      </c>
      <c r="F158" s="59">
        <f t="shared" si="41"/>
        <v>437894</v>
      </c>
      <c r="G158" s="59">
        <f t="shared" si="41"/>
        <v>4378940</v>
      </c>
      <c r="H158" s="82">
        <f t="shared" si="41"/>
        <v>4379</v>
      </c>
      <c r="I158" s="74">
        <v>4378820</v>
      </c>
    </row>
    <row r="159" spans="1:10" s="5" customFormat="1">
      <c r="A159" s="71" t="s">
        <v>245</v>
      </c>
      <c r="B159" s="13" t="s">
        <v>13</v>
      </c>
      <c r="C159" s="51">
        <v>2233380</v>
      </c>
      <c r="D159" s="51">
        <v>1116690</v>
      </c>
      <c r="E159" s="14">
        <f t="shared" si="40"/>
        <v>111669</v>
      </c>
      <c r="F159" s="14">
        <f>E164</f>
        <v>262532</v>
      </c>
      <c r="G159" s="14">
        <f t="shared" si="39"/>
        <v>1267553</v>
      </c>
      <c r="H159" s="81">
        <f t="shared" si="37"/>
        <v>1268</v>
      </c>
      <c r="I159" s="72">
        <v>1267530</v>
      </c>
    </row>
    <row r="160" spans="1:10" s="5" customFormat="1">
      <c r="A160" s="71" t="s">
        <v>245</v>
      </c>
      <c r="B160" s="13" t="s">
        <v>151</v>
      </c>
      <c r="C160" s="51">
        <v>1098830</v>
      </c>
      <c r="D160" s="51">
        <v>549420</v>
      </c>
      <c r="E160" s="14">
        <f t="shared" si="40"/>
        <v>54942</v>
      </c>
      <c r="F160" s="14"/>
      <c r="G160" s="14">
        <f t="shared" si="39"/>
        <v>494478</v>
      </c>
      <c r="H160" s="81">
        <f t="shared" si="37"/>
        <v>494</v>
      </c>
      <c r="I160" s="72">
        <v>494470</v>
      </c>
    </row>
    <row r="161" spans="1:9" s="5" customFormat="1">
      <c r="A161" s="71" t="s">
        <v>13</v>
      </c>
      <c r="B161" s="13" t="s">
        <v>152</v>
      </c>
      <c r="C161" s="51">
        <v>672500</v>
      </c>
      <c r="D161" s="51">
        <v>336260</v>
      </c>
      <c r="E161" s="14">
        <f t="shared" si="40"/>
        <v>33626</v>
      </c>
      <c r="F161" s="14"/>
      <c r="G161" s="14">
        <f t="shared" si="39"/>
        <v>302634</v>
      </c>
      <c r="H161" s="81">
        <f t="shared" si="37"/>
        <v>303</v>
      </c>
      <c r="I161" s="72">
        <v>302620</v>
      </c>
    </row>
    <row r="162" spans="1:9" s="5" customFormat="1">
      <c r="A162" s="71" t="s">
        <v>13</v>
      </c>
      <c r="B162" s="13" t="s">
        <v>153</v>
      </c>
      <c r="C162" s="51">
        <v>862510</v>
      </c>
      <c r="D162" s="51">
        <v>431270</v>
      </c>
      <c r="E162" s="14">
        <f t="shared" si="40"/>
        <v>43127</v>
      </c>
      <c r="F162" s="14"/>
      <c r="G162" s="14">
        <f t="shared" si="39"/>
        <v>388143</v>
      </c>
      <c r="H162" s="81">
        <f t="shared" si="37"/>
        <v>388</v>
      </c>
      <c r="I162" s="72">
        <v>388120</v>
      </c>
    </row>
    <row r="163" spans="1:9" s="5" customFormat="1">
      <c r="A163" s="71" t="s">
        <v>13</v>
      </c>
      <c r="B163" s="13" t="s">
        <v>154</v>
      </c>
      <c r="C163" s="51">
        <v>383340</v>
      </c>
      <c r="D163" s="51">
        <v>191680</v>
      </c>
      <c r="E163" s="14">
        <f t="shared" si="40"/>
        <v>19168</v>
      </c>
      <c r="F163" s="14"/>
      <c r="G163" s="14">
        <f t="shared" si="39"/>
        <v>172512</v>
      </c>
      <c r="H163" s="81">
        <v>172</v>
      </c>
      <c r="I163" s="72">
        <v>172500</v>
      </c>
    </row>
    <row r="164" spans="1:9" s="5" customFormat="1">
      <c r="A164" s="73" t="s">
        <v>245</v>
      </c>
      <c r="B164" s="58" t="s">
        <v>32</v>
      </c>
      <c r="C164" s="55">
        <v>5250560</v>
      </c>
      <c r="D164" s="55">
        <v>2625320</v>
      </c>
      <c r="E164" s="59">
        <f t="shared" ref="E164:H164" si="42">SUM(E159:E163)</f>
        <v>262532</v>
      </c>
      <c r="F164" s="59">
        <f t="shared" si="42"/>
        <v>262532</v>
      </c>
      <c r="G164" s="59">
        <f t="shared" si="42"/>
        <v>2625320</v>
      </c>
      <c r="H164" s="82">
        <f t="shared" si="42"/>
        <v>2625</v>
      </c>
      <c r="I164" s="74">
        <v>2625240</v>
      </c>
    </row>
    <row r="165" spans="1:9" s="5" customFormat="1">
      <c r="A165" s="71" t="s">
        <v>246</v>
      </c>
      <c r="B165" s="11" t="s">
        <v>14</v>
      </c>
      <c r="C165" s="51">
        <v>2783240</v>
      </c>
      <c r="D165" s="51">
        <v>1391620</v>
      </c>
      <c r="E165" s="14">
        <f t="shared" ref="E165:E228" si="43">D165*10%</f>
        <v>139162</v>
      </c>
      <c r="F165" s="14">
        <f>E177</f>
        <v>691607</v>
      </c>
      <c r="G165" s="14">
        <f t="shared" ref="G165:G176" si="44">D165-E165+F165</f>
        <v>1944065</v>
      </c>
      <c r="H165" s="81">
        <f t="shared" si="37"/>
        <v>1944</v>
      </c>
      <c r="I165" s="72">
        <v>1944000</v>
      </c>
    </row>
    <row r="166" spans="1:9" s="5" customFormat="1">
      <c r="A166" s="71" t="s">
        <v>246</v>
      </c>
      <c r="B166" s="11" t="s">
        <v>155</v>
      </c>
      <c r="C166" s="51">
        <v>678400</v>
      </c>
      <c r="D166" s="51">
        <v>339200</v>
      </c>
      <c r="E166" s="14">
        <f t="shared" si="43"/>
        <v>33920</v>
      </c>
      <c r="F166" s="14"/>
      <c r="G166" s="14">
        <f t="shared" si="44"/>
        <v>305280</v>
      </c>
      <c r="H166" s="81">
        <f t="shared" si="37"/>
        <v>305</v>
      </c>
      <c r="I166" s="72">
        <v>305280</v>
      </c>
    </row>
    <row r="167" spans="1:9" s="5" customFormat="1">
      <c r="A167" s="71" t="s">
        <v>14</v>
      </c>
      <c r="B167" s="11" t="s">
        <v>156</v>
      </c>
      <c r="C167" s="51">
        <v>906830</v>
      </c>
      <c r="D167" s="51">
        <v>453420</v>
      </c>
      <c r="E167" s="14">
        <f t="shared" si="43"/>
        <v>45342</v>
      </c>
      <c r="F167" s="14"/>
      <c r="G167" s="14">
        <f t="shared" si="44"/>
        <v>408078</v>
      </c>
      <c r="H167" s="81">
        <f t="shared" si="37"/>
        <v>408</v>
      </c>
      <c r="I167" s="72">
        <v>408070</v>
      </c>
    </row>
    <row r="168" spans="1:9" s="5" customFormat="1">
      <c r="A168" s="71" t="s">
        <v>14</v>
      </c>
      <c r="B168" s="11" t="s">
        <v>157</v>
      </c>
      <c r="C168" s="51">
        <v>1006850</v>
      </c>
      <c r="D168" s="51">
        <v>503430</v>
      </c>
      <c r="E168" s="14">
        <f t="shared" si="43"/>
        <v>50343</v>
      </c>
      <c r="F168" s="14"/>
      <c r="G168" s="14">
        <f t="shared" si="44"/>
        <v>453087</v>
      </c>
      <c r="H168" s="81">
        <f t="shared" si="37"/>
        <v>453</v>
      </c>
      <c r="I168" s="72">
        <v>453080</v>
      </c>
    </row>
    <row r="169" spans="1:9" s="5" customFormat="1">
      <c r="A169" s="71" t="s">
        <v>14</v>
      </c>
      <c r="B169" s="11" t="s">
        <v>158</v>
      </c>
      <c r="C169" s="51">
        <v>996120</v>
      </c>
      <c r="D169" s="51">
        <v>498070</v>
      </c>
      <c r="E169" s="14">
        <f t="shared" si="43"/>
        <v>49807</v>
      </c>
      <c r="F169" s="14"/>
      <c r="G169" s="14">
        <f t="shared" si="44"/>
        <v>448263</v>
      </c>
      <c r="H169" s="81">
        <f t="shared" si="37"/>
        <v>448</v>
      </c>
      <c r="I169" s="72">
        <v>448250</v>
      </c>
    </row>
    <row r="170" spans="1:9" s="5" customFormat="1">
      <c r="A170" s="71" t="s">
        <v>14</v>
      </c>
      <c r="B170" s="11" t="s">
        <v>159</v>
      </c>
      <c r="C170" s="51">
        <v>728580</v>
      </c>
      <c r="D170" s="51">
        <v>364300</v>
      </c>
      <c r="E170" s="14">
        <f t="shared" si="43"/>
        <v>36430</v>
      </c>
      <c r="F170" s="14"/>
      <c r="G170" s="14">
        <f t="shared" si="44"/>
        <v>327870</v>
      </c>
      <c r="H170" s="81">
        <f t="shared" si="37"/>
        <v>328</v>
      </c>
      <c r="I170" s="72">
        <v>327860</v>
      </c>
    </row>
    <row r="171" spans="1:9" s="5" customFormat="1">
      <c r="A171" s="71" t="s">
        <v>14</v>
      </c>
      <c r="B171" s="11" t="s">
        <v>160</v>
      </c>
      <c r="C171" s="51">
        <v>1187520</v>
      </c>
      <c r="D171" s="51">
        <v>593770</v>
      </c>
      <c r="E171" s="14">
        <f t="shared" si="43"/>
        <v>59377</v>
      </c>
      <c r="F171" s="14"/>
      <c r="G171" s="14">
        <f t="shared" si="44"/>
        <v>534393</v>
      </c>
      <c r="H171" s="81">
        <f t="shared" si="37"/>
        <v>534</v>
      </c>
      <c r="I171" s="72">
        <v>534380</v>
      </c>
    </row>
    <row r="172" spans="1:9" s="5" customFormat="1">
      <c r="A172" s="71" t="s">
        <v>14</v>
      </c>
      <c r="B172" s="11" t="s">
        <v>161</v>
      </c>
      <c r="C172" s="51">
        <v>1094760</v>
      </c>
      <c r="D172" s="51">
        <v>547390</v>
      </c>
      <c r="E172" s="14">
        <f t="shared" si="43"/>
        <v>54739</v>
      </c>
      <c r="F172" s="14"/>
      <c r="G172" s="14">
        <f t="shared" si="44"/>
        <v>492651</v>
      </c>
      <c r="H172" s="81">
        <f t="shared" si="37"/>
        <v>493</v>
      </c>
      <c r="I172" s="72">
        <v>492640</v>
      </c>
    </row>
    <row r="173" spans="1:9" s="5" customFormat="1">
      <c r="A173" s="71" t="s">
        <v>14</v>
      </c>
      <c r="B173" s="11" t="s">
        <v>162</v>
      </c>
      <c r="C173" s="51">
        <v>1225960</v>
      </c>
      <c r="D173" s="51">
        <v>612990</v>
      </c>
      <c r="E173" s="14">
        <f t="shared" si="43"/>
        <v>61299</v>
      </c>
      <c r="F173" s="14"/>
      <c r="G173" s="14">
        <f t="shared" si="44"/>
        <v>551691</v>
      </c>
      <c r="H173" s="81">
        <f t="shared" si="37"/>
        <v>552</v>
      </c>
      <c r="I173" s="72">
        <v>551680</v>
      </c>
    </row>
    <row r="174" spans="1:9" s="5" customFormat="1">
      <c r="A174" s="71" t="s">
        <v>14</v>
      </c>
      <c r="B174" s="11" t="s">
        <v>163</v>
      </c>
      <c r="C174" s="51">
        <v>718880</v>
      </c>
      <c r="D174" s="51">
        <v>359450</v>
      </c>
      <c r="E174" s="14">
        <f t="shared" si="43"/>
        <v>35945</v>
      </c>
      <c r="F174" s="14"/>
      <c r="G174" s="14">
        <f t="shared" si="44"/>
        <v>323505</v>
      </c>
      <c r="H174" s="81">
        <f t="shared" si="37"/>
        <v>324</v>
      </c>
      <c r="I174" s="72">
        <v>323490</v>
      </c>
    </row>
    <row r="175" spans="1:9" s="5" customFormat="1">
      <c r="A175" s="71" t="s">
        <v>14</v>
      </c>
      <c r="B175" s="11" t="s">
        <v>164</v>
      </c>
      <c r="C175" s="51">
        <v>1311960</v>
      </c>
      <c r="D175" s="51">
        <v>655990</v>
      </c>
      <c r="E175" s="14">
        <f t="shared" si="43"/>
        <v>65599</v>
      </c>
      <c r="F175" s="14"/>
      <c r="G175" s="14">
        <f t="shared" si="44"/>
        <v>590391</v>
      </c>
      <c r="H175" s="81">
        <f t="shared" si="37"/>
        <v>590</v>
      </c>
      <c r="I175" s="72">
        <v>590380</v>
      </c>
    </row>
    <row r="176" spans="1:9" s="5" customFormat="1">
      <c r="A176" s="71" t="s">
        <v>14</v>
      </c>
      <c r="B176" s="11" t="s">
        <v>165</v>
      </c>
      <c r="C176" s="51">
        <v>1192860</v>
      </c>
      <c r="D176" s="51">
        <v>596440</v>
      </c>
      <c r="E176" s="14">
        <f t="shared" si="43"/>
        <v>59644</v>
      </c>
      <c r="F176" s="14"/>
      <c r="G176" s="14">
        <f t="shared" si="44"/>
        <v>536796</v>
      </c>
      <c r="H176" s="81">
        <f t="shared" si="37"/>
        <v>537</v>
      </c>
      <c r="I176" s="72">
        <v>536780</v>
      </c>
    </row>
    <row r="177" spans="1:9" s="5" customFormat="1">
      <c r="A177" s="73" t="s">
        <v>246</v>
      </c>
      <c r="B177" s="58" t="s">
        <v>32</v>
      </c>
      <c r="C177" s="55">
        <v>13831960</v>
      </c>
      <c r="D177" s="55">
        <v>6916070</v>
      </c>
      <c r="E177" s="59">
        <f t="shared" ref="E177:H177" si="45">SUM(E165:E176)</f>
        <v>691607</v>
      </c>
      <c r="F177" s="59">
        <f t="shared" si="45"/>
        <v>691607</v>
      </c>
      <c r="G177" s="59">
        <f t="shared" si="45"/>
        <v>6916070</v>
      </c>
      <c r="H177" s="82">
        <f t="shared" si="45"/>
        <v>6916</v>
      </c>
      <c r="I177" s="74">
        <v>6915890</v>
      </c>
    </row>
    <row r="178" spans="1:9" s="5" customFormat="1">
      <c r="A178" s="71" t="s">
        <v>247</v>
      </c>
      <c r="B178" s="11" t="s">
        <v>15</v>
      </c>
      <c r="C178" s="51">
        <v>3458010</v>
      </c>
      <c r="D178" s="51">
        <v>1729010</v>
      </c>
      <c r="E178" s="14">
        <f t="shared" si="43"/>
        <v>172901</v>
      </c>
      <c r="F178" s="14">
        <f>E186</f>
        <v>524462</v>
      </c>
      <c r="G178" s="14">
        <f t="shared" ref="G178:G185" si="46">D178-E178+F178</f>
        <v>2080571</v>
      </c>
      <c r="H178" s="81">
        <f t="shared" si="37"/>
        <v>2081</v>
      </c>
      <c r="I178" s="72">
        <v>2080530</v>
      </c>
    </row>
    <row r="179" spans="1:9" s="5" customFormat="1">
      <c r="A179" s="71" t="s">
        <v>247</v>
      </c>
      <c r="B179" s="11" t="s">
        <v>166</v>
      </c>
      <c r="C179" s="51">
        <v>969320</v>
      </c>
      <c r="D179" s="51">
        <v>484670</v>
      </c>
      <c r="E179" s="14">
        <f t="shared" si="43"/>
        <v>48467</v>
      </c>
      <c r="F179" s="14"/>
      <c r="G179" s="14">
        <f t="shared" si="46"/>
        <v>436203</v>
      </c>
      <c r="H179" s="81">
        <f t="shared" si="37"/>
        <v>436</v>
      </c>
      <c r="I179" s="72">
        <v>436190</v>
      </c>
    </row>
    <row r="180" spans="1:9" s="5" customFormat="1">
      <c r="A180" s="71" t="s">
        <v>15</v>
      </c>
      <c r="B180" s="11" t="s">
        <v>167</v>
      </c>
      <c r="C180" s="51">
        <v>1229200</v>
      </c>
      <c r="D180" s="51">
        <v>614600</v>
      </c>
      <c r="E180" s="14">
        <f t="shared" si="43"/>
        <v>61460</v>
      </c>
      <c r="F180" s="14"/>
      <c r="G180" s="14">
        <f t="shared" si="46"/>
        <v>553140</v>
      </c>
      <c r="H180" s="81">
        <f t="shared" si="37"/>
        <v>553</v>
      </c>
      <c r="I180" s="72">
        <v>553140</v>
      </c>
    </row>
    <row r="181" spans="1:9" s="5" customFormat="1">
      <c r="A181" s="71" t="s">
        <v>15</v>
      </c>
      <c r="B181" s="11" t="s">
        <v>168</v>
      </c>
      <c r="C181" s="51">
        <v>726630</v>
      </c>
      <c r="D181" s="51">
        <v>363320</v>
      </c>
      <c r="E181" s="14">
        <f t="shared" si="43"/>
        <v>36332</v>
      </c>
      <c r="F181" s="14"/>
      <c r="G181" s="14">
        <f t="shared" si="46"/>
        <v>326988</v>
      </c>
      <c r="H181" s="81">
        <f t="shared" si="37"/>
        <v>327</v>
      </c>
      <c r="I181" s="72">
        <v>326980</v>
      </c>
    </row>
    <row r="182" spans="1:9" s="5" customFormat="1">
      <c r="A182" s="71" t="s">
        <v>15</v>
      </c>
      <c r="B182" s="11" t="s">
        <v>169</v>
      </c>
      <c r="C182" s="51">
        <v>1343870</v>
      </c>
      <c r="D182" s="51">
        <v>671940</v>
      </c>
      <c r="E182" s="14">
        <f t="shared" si="43"/>
        <v>67194</v>
      </c>
      <c r="F182" s="14"/>
      <c r="G182" s="14">
        <f t="shared" si="46"/>
        <v>604746</v>
      </c>
      <c r="H182" s="81">
        <f t="shared" si="37"/>
        <v>605</v>
      </c>
      <c r="I182" s="72">
        <v>604740</v>
      </c>
    </row>
    <row r="183" spans="1:9" s="5" customFormat="1">
      <c r="A183" s="71" t="s">
        <v>15</v>
      </c>
      <c r="B183" s="11" t="s">
        <v>170</v>
      </c>
      <c r="C183" s="51">
        <v>930960</v>
      </c>
      <c r="D183" s="51">
        <v>465490</v>
      </c>
      <c r="E183" s="14">
        <f t="shared" si="43"/>
        <v>46549</v>
      </c>
      <c r="F183" s="14"/>
      <c r="G183" s="14">
        <f t="shared" si="46"/>
        <v>418941</v>
      </c>
      <c r="H183" s="81">
        <f t="shared" si="37"/>
        <v>419</v>
      </c>
      <c r="I183" s="72">
        <v>418930</v>
      </c>
    </row>
    <row r="184" spans="1:9" s="5" customFormat="1">
      <c r="A184" s="71" t="s">
        <v>15</v>
      </c>
      <c r="B184" s="11" t="s">
        <v>171</v>
      </c>
      <c r="C184" s="51">
        <v>1199220</v>
      </c>
      <c r="D184" s="51">
        <v>599620</v>
      </c>
      <c r="E184" s="14">
        <f t="shared" si="43"/>
        <v>59962</v>
      </c>
      <c r="F184" s="14"/>
      <c r="G184" s="14">
        <f t="shared" si="46"/>
        <v>539658</v>
      </c>
      <c r="H184" s="81">
        <f t="shared" si="37"/>
        <v>540</v>
      </c>
      <c r="I184" s="72">
        <v>539640</v>
      </c>
    </row>
    <row r="185" spans="1:9" s="5" customFormat="1">
      <c r="A185" s="71" t="s">
        <v>15</v>
      </c>
      <c r="B185" s="11" t="s">
        <v>172</v>
      </c>
      <c r="C185" s="51">
        <v>631910</v>
      </c>
      <c r="D185" s="51">
        <v>315970</v>
      </c>
      <c r="E185" s="14">
        <f t="shared" si="43"/>
        <v>31597</v>
      </c>
      <c r="F185" s="14"/>
      <c r="G185" s="14">
        <f t="shared" si="46"/>
        <v>284373</v>
      </c>
      <c r="H185" s="81">
        <f t="shared" si="37"/>
        <v>284</v>
      </c>
      <c r="I185" s="72">
        <v>284350</v>
      </c>
    </row>
    <row r="186" spans="1:9" s="5" customFormat="1">
      <c r="A186" s="73" t="s">
        <v>247</v>
      </c>
      <c r="B186" s="58" t="s">
        <v>32</v>
      </c>
      <c r="C186" s="55">
        <v>10489120</v>
      </c>
      <c r="D186" s="55">
        <v>5244620</v>
      </c>
      <c r="E186" s="59">
        <f t="shared" ref="E186:H186" si="47">SUM(E178:E185)</f>
        <v>524462</v>
      </c>
      <c r="F186" s="59">
        <f t="shared" si="47"/>
        <v>524462</v>
      </c>
      <c r="G186" s="59">
        <f t="shared" si="47"/>
        <v>5244620</v>
      </c>
      <c r="H186" s="82">
        <f t="shared" si="47"/>
        <v>5245</v>
      </c>
      <c r="I186" s="74">
        <v>5244500</v>
      </c>
    </row>
    <row r="187" spans="1:9" s="5" customFormat="1">
      <c r="A187" s="71" t="s">
        <v>248</v>
      </c>
      <c r="B187" s="11" t="s">
        <v>16</v>
      </c>
      <c r="C187" s="51">
        <v>3314620</v>
      </c>
      <c r="D187" s="51">
        <v>1657310</v>
      </c>
      <c r="E187" s="14">
        <f t="shared" si="43"/>
        <v>165731</v>
      </c>
      <c r="F187" s="14">
        <f>E193</f>
        <v>442693</v>
      </c>
      <c r="G187" s="14">
        <f t="shared" ref="G187:G192" si="48">D187-E187+F187</f>
        <v>1934272</v>
      </c>
      <c r="H187" s="81">
        <v>1935</v>
      </c>
      <c r="I187" s="72">
        <v>1934230</v>
      </c>
    </row>
    <row r="188" spans="1:9" s="5" customFormat="1">
      <c r="A188" s="71" t="s">
        <v>248</v>
      </c>
      <c r="B188" s="11" t="s">
        <v>173</v>
      </c>
      <c r="C188" s="51">
        <v>1917930</v>
      </c>
      <c r="D188" s="51">
        <v>958980</v>
      </c>
      <c r="E188" s="14">
        <f t="shared" si="43"/>
        <v>95898</v>
      </c>
      <c r="F188" s="14"/>
      <c r="G188" s="14">
        <f t="shared" si="48"/>
        <v>863082</v>
      </c>
      <c r="H188" s="81">
        <f t="shared" si="37"/>
        <v>863</v>
      </c>
      <c r="I188" s="72">
        <v>863060</v>
      </c>
    </row>
    <row r="189" spans="1:9" s="5" customFormat="1">
      <c r="A189" s="71" t="s">
        <v>16</v>
      </c>
      <c r="B189" s="11" t="s">
        <v>174</v>
      </c>
      <c r="C189" s="51">
        <v>1049780</v>
      </c>
      <c r="D189" s="51">
        <v>524900</v>
      </c>
      <c r="E189" s="14">
        <f t="shared" si="43"/>
        <v>52490</v>
      </c>
      <c r="F189" s="14"/>
      <c r="G189" s="14">
        <f t="shared" si="48"/>
        <v>472410</v>
      </c>
      <c r="H189" s="81">
        <f t="shared" si="37"/>
        <v>472</v>
      </c>
      <c r="I189" s="72">
        <v>472400</v>
      </c>
    </row>
    <row r="190" spans="1:9" s="5" customFormat="1">
      <c r="A190" s="71" t="s">
        <v>16</v>
      </c>
      <c r="B190" s="11" t="s">
        <v>175</v>
      </c>
      <c r="C190" s="51">
        <v>489160</v>
      </c>
      <c r="D190" s="51">
        <v>244590</v>
      </c>
      <c r="E190" s="14">
        <f t="shared" si="43"/>
        <v>24459</v>
      </c>
      <c r="F190" s="14"/>
      <c r="G190" s="14">
        <f t="shared" si="48"/>
        <v>220131</v>
      </c>
      <c r="H190" s="81">
        <f t="shared" si="37"/>
        <v>220</v>
      </c>
      <c r="I190" s="72">
        <v>220120</v>
      </c>
    </row>
    <row r="191" spans="1:9" s="5" customFormat="1">
      <c r="A191" s="71" t="s">
        <v>16</v>
      </c>
      <c r="B191" s="11" t="s">
        <v>176</v>
      </c>
      <c r="C191" s="51">
        <v>848480</v>
      </c>
      <c r="D191" s="51">
        <v>424250</v>
      </c>
      <c r="E191" s="14">
        <f t="shared" si="43"/>
        <v>42425</v>
      </c>
      <c r="F191" s="14"/>
      <c r="G191" s="14">
        <f t="shared" si="48"/>
        <v>381825</v>
      </c>
      <c r="H191" s="81">
        <f t="shared" si="37"/>
        <v>382</v>
      </c>
      <c r="I191" s="72">
        <v>381810</v>
      </c>
    </row>
    <row r="192" spans="1:9" s="5" customFormat="1">
      <c r="A192" s="71" t="s">
        <v>16</v>
      </c>
      <c r="B192" s="11" t="s">
        <v>177</v>
      </c>
      <c r="C192" s="51">
        <v>1233770</v>
      </c>
      <c r="D192" s="51">
        <v>616900</v>
      </c>
      <c r="E192" s="14">
        <f t="shared" si="43"/>
        <v>61690</v>
      </c>
      <c r="F192" s="14"/>
      <c r="G192" s="14">
        <f t="shared" si="48"/>
        <v>555210</v>
      </c>
      <c r="H192" s="81">
        <f t="shared" si="37"/>
        <v>555</v>
      </c>
      <c r="I192" s="72">
        <v>555190</v>
      </c>
    </row>
    <row r="193" spans="1:9" s="5" customFormat="1">
      <c r="A193" s="73" t="s">
        <v>248</v>
      </c>
      <c r="B193" s="58" t="s">
        <v>32</v>
      </c>
      <c r="C193" s="55">
        <v>8853740</v>
      </c>
      <c r="D193" s="55">
        <v>4426930</v>
      </c>
      <c r="E193" s="59">
        <f t="shared" ref="E193:H193" si="49">SUM(E187:E192)</f>
        <v>442693</v>
      </c>
      <c r="F193" s="59">
        <f t="shared" si="49"/>
        <v>442693</v>
      </c>
      <c r="G193" s="59">
        <f t="shared" si="49"/>
        <v>4426930</v>
      </c>
      <c r="H193" s="82">
        <f t="shared" si="49"/>
        <v>4427</v>
      </c>
      <c r="I193" s="74">
        <v>4426810</v>
      </c>
    </row>
    <row r="194" spans="1:9" s="5" customFormat="1">
      <c r="A194" s="71" t="s">
        <v>249</v>
      </c>
      <c r="B194" s="11" t="s">
        <v>17</v>
      </c>
      <c r="C194" s="51">
        <v>3296450</v>
      </c>
      <c r="D194" s="51">
        <v>1648230</v>
      </c>
      <c r="E194" s="14">
        <f t="shared" si="43"/>
        <v>164823</v>
      </c>
      <c r="F194" s="14">
        <f>E199</f>
        <v>373131</v>
      </c>
      <c r="G194" s="14">
        <f>D194-E194+F194</f>
        <v>1856538</v>
      </c>
      <c r="H194" s="81">
        <f t="shared" si="37"/>
        <v>1857</v>
      </c>
      <c r="I194" s="72">
        <v>1856510</v>
      </c>
    </row>
    <row r="195" spans="1:9" s="5" customFormat="1">
      <c r="A195" s="71" t="s">
        <v>249</v>
      </c>
      <c r="B195" s="11" t="s">
        <v>178</v>
      </c>
      <c r="C195" s="51">
        <v>1136040</v>
      </c>
      <c r="D195" s="51">
        <v>568030</v>
      </c>
      <c r="E195" s="14">
        <f t="shared" si="43"/>
        <v>56803</v>
      </c>
      <c r="F195" s="14"/>
      <c r="G195" s="14">
        <f>D195-E195+F195</f>
        <v>511227</v>
      </c>
      <c r="H195" s="81">
        <f t="shared" si="37"/>
        <v>511</v>
      </c>
      <c r="I195" s="72">
        <v>511210</v>
      </c>
    </row>
    <row r="196" spans="1:9" s="5" customFormat="1">
      <c r="A196" s="71" t="s">
        <v>17</v>
      </c>
      <c r="B196" s="11" t="s">
        <v>179</v>
      </c>
      <c r="C196" s="51">
        <v>926500</v>
      </c>
      <c r="D196" s="51">
        <v>463260</v>
      </c>
      <c r="E196" s="14">
        <f t="shared" si="43"/>
        <v>46326</v>
      </c>
      <c r="F196" s="14"/>
      <c r="G196" s="14">
        <f>D196-E196+F196</f>
        <v>416934</v>
      </c>
      <c r="H196" s="81">
        <f t="shared" si="37"/>
        <v>417</v>
      </c>
      <c r="I196" s="72">
        <v>416920</v>
      </c>
    </row>
    <row r="197" spans="1:9" s="5" customFormat="1">
      <c r="A197" s="71" t="s">
        <v>17</v>
      </c>
      <c r="B197" s="11" t="s">
        <v>180</v>
      </c>
      <c r="C197" s="51">
        <v>657250</v>
      </c>
      <c r="D197" s="51">
        <v>328630</v>
      </c>
      <c r="E197" s="14">
        <f t="shared" si="43"/>
        <v>32863</v>
      </c>
      <c r="F197" s="14"/>
      <c r="G197" s="14">
        <f>D197-E197+F197</f>
        <v>295767</v>
      </c>
      <c r="H197" s="81">
        <f t="shared" si="37"/>
        <v>296</v>
      </c>
      <c r="I197" s="72">
        <v>295760</v>
      </c>
    </row>
    <row r="198" spans="1:9" s="5" customFormat="1">
      <c r="A198" s="71" t="s">
        <v>17</v>
      </c>
      <c r="B198" s="11" t="s">
        <v>181</v>
      </c>
      <c r="C198" s="51">
        <v>1446300</v>
      </c>
      <c r="D198" s="51">
        <v>723160</v>
      </c>
      <c r="E198" s="14">
        <f t="shared" si="43"/>
        <v>72316</v>
      </c>
      <c r="F198" s="14"/>
      <c r="G198" s="14">
        <f>D198-E198+F198</f>
        <v>650844</v>
      </c>
      <c r="H198" s="81">
        <f t="shared" si="37"/>
        <v>651</v>
      </c>
      <c r="I198" s="72">
        <v>650830</v>
      </c>
    </row>
    <row r="199" spans="1:9" s="5" customFormat="1">
      <c r="A199" s="73" t="s">
        <v>249</v>
      </c>
      <c r="B199" s="58" t="s">
        <v>32</v>
      </c>
      <c r="C199" s="55">
        <v>7462540</v>
      </c>
      <c r="D199" s="55">
        <v>3731310</v>
      </c>
      <c r="E199" s="59">
        <f t="shared" ref="E199:H199" si="50">SUM(E194:E198)</f>
        <v>373131</v>
      </c>
      <c r="F199" s="59">
        <f t="shared" si="50"/>
        <v>373131</v>
      </c>
      <c r="G199" s="59">
        <f t="shared" si="50"/>
        <v>3731310</v>
      </c>
      <c r="H199" s="82">
        <f t="shared" si="50"/>
        <v>3732</v>
      </c>
      <c r="I199" s="74">
        <v>3731230</v>
      </c>
    </row>
    <row r="200" spans="1:9" s="5" customFormat="1">
      <c r="A200" s="71" t="s">
        <v>250</v>
      </c>
      <c r="B200" s="11" t="s">
        <v>18</v>
      </c>
      <c r="C200" s="51">
        <v>1242050</v>
      </c>
      <c r="D200" s="51">
        <v>621030</v>
      </c>
      <c r="E200" s="14">
        <f t="shared" si="43"/>
        <v>62103</v>
      </c>
      <c r="F200" s="14">
        <f>E209</f>
        <v>339040</v>
      </c>
      <c r="G200" s="14">
        <f t="shared" ref="G200:G208" si="51">D200-E200+F200</f>
        <v>897967</v>
      </c>
      <c r="H200" s="81">
        <f t="shared" si="37"/>
        <v>898</v>
      </c>
      <c r="I200" s="72">
        <v>897900</v>
      </c>
    </row>
    <row r="201" spans="1:9" s="5" customFormat="1">
      <c r="A201" s="71" t="s">
        <v>250</v>
      </c>
      <c r="B201" s="11" t="s">
        <v>182</v>
      </c>
      <c r="C201" s="51">
        <v>1057100</v>
      </c>
      <c r="D201" s="51">
        <v>528560</v>
      </c>
      <c r="E201" s="14">
        <f t="shared" si="43"/>
        <v>52856</v>
      </c>
      <c r="F201" s="14"/>
      <c r="G201" s="14">
        <f t="shared" si="51"/>
        <v>475704</v>
      </c>
      <c r="H201" s="81">
        <f t="shared" si="37"/>
        <v>476</v>
      </c>
      <c r="I201" s="72">
        <v>475690</v>
      </c>
    </row>
    <row r="202" spans="1:9" s="5" customFormat="1">
      <c r="A202" s="71" t="s">
        <v>18</v>
      </c>
      <c r="B202" s="11" t="s">
        <v>183</v>
      </c>
      <c r="C202" s="51">
        <v>635370</v>
      </c>
      <c r="D202" s="51">
        <v>317700</v>
      </c>
      <c r="E202" s="14">
        <f t="shared" si="43"/>
        <v>31770</v>
      </c>
      <c r="F202" s="14"/>
      <c r="G202" s="14">
        <f t="shared" si="51"/>
        <v>285930</v>
      </c>
      <c r="H202" s="81">
        <f t="shared" si="37"/>
        <v>286</v>
      </c>
      <c r="I202" s="72">
        <v>285910</v>
      </c>
    </row>
    <row r="203" spans="1:9" s="5" customFormat="1">
      <c r="A203" s="71" t="s">
        <v>18</v>
      </c>
      <c r="B203" s="11" t="s">
        <v>184</v>
      </c>
      <c r="C203" s="51">
        <v>1065250</v>
      </c>
      <c r="D203" s="51">
        <v>532630</v>
      </c>
      <c r="E203" s="14">
        <f t="shared" si="43"/>
        <v>53263</v>
      </c>
      <c r="F203" s="14"/>
      <c r="G203" s="14">
        <f t="shared" si="51"/>
        <v>479367</v>
      </c>
      <c r="H203" s="81">
        <f t="shared" si="37"/>
        <v>479</v>
      </c>
      <c r="I203" s="72">
        <v>479360</v>
      </c>
    </row>
    <row r="204" spans="1:9" s="5" customFormat="1">
      <c r="A204" s="71" t="s">
        <v>18</v>
      </c>
      <c r="B204" s="11" t="s">
        <v>185</v>
      </c>
      <c r="C204" s="51">
        <v>390660</v>
      </c>
      <c r="D204" s="51">
        <v>195340</v>
      </c>
      <c r="E204" s="14">
        <f t="shared" si="43"/>
        <v>19534</v>
      </c>
      <c r="F204" s="14"/>
      <c r="G204" s="14">
        <f t="shared" si="51"/>
        <v>175806</v>
      </c>
      <c r="H204" s="81">
        <f t="shared" si="37"/>
        <v>176</v>
      </c>
      <c r="I204" s="72">
        <v>175790</v>
      </c>
    </row>
    <row r="205" spans="1:9" s="5" customFormat="1">
      <c r="A205" s="71" t="s">
        <v>18</v>
      </c>
      <c r="B205" s="11" t="s">
        <v>186</v>
      </c>
      <c r="C205" s="51">
        <v>235790</v>
      </c>
      <c r="D205" s="51">
        <v>117910</v>
      </c>
      <c r="E205" s="14">
        <f t="shared" si="43"/>
        <v>11791</v>
      </c>
      <c r="F205" s="14"/>
      <c r="G205" s="14">
        <f t="shared" si="51"/>
        <v>106119</v>
      </c>
      <c r="H205" s="81">
        <f t="shared" si="37"/>
        <v>106</v>
      </c>
      <c r="I205" s="72">
        <v>106100</v>
      </c>
    </row>
    <row r="206" spans="1:9" s="5" customFormat="1">
      <c r="A206" s="71" t="s">
        <v>18</v>
      </c>
      <c r="B206" s="11" t="s">
        <v>187</v>
      </c>
      <c r="C206" s="51">
        <v>1100500</v>
      </c>
      <c r="D206" s="51">
        <v>550260</v>
      </c>
      <c r="E206" s="14">
        <f t="shared" si="43"/>
        <v>55026</v>
      </c>
      <c r="F206" s="14"/>
      <c r="G206" s="14">
        <f t="shared" si="51"/>
        <v>495234</v>
      </c>
      <c r="H206" s="81">
        <f t="shared" si="37"/>
        <v>495</v>
      </c>
      <c r="I206" s="72">
        <v>495220</v>
      </c>
    </row>
    <row r="207" spans="1:9" s="5" customFormat="1">
      <c r="A207" s="71" t="s">
        <v>18</v>
      </c>
      <c r="B207" s="11" t="s">
        <v>188</v>
      </c>
      <c r="C207" s="51">
        <v>920780</v>
      </c>
      <c r="D207" s="51">
        <v>460400</v>
      </c>
      <c r="E207" s="14">
        <f t="shared" si="43"/>
        <v>46040</v>
      </c>
      <c r="F207" s="14"/>
      <c r="G207" s="14">
        <f t="shared" si="51"/>
        <v>414360</v>
      </c>
      <c r="H207" s="81">
        <f t="shared" ref="H207:H208" si="52">ROUND(G207/1000,0)</f>
        <v>414</v>
      </c>
      <c r="I207" s="72">
        <v>414350</v>
      </c>
    </row>
    <row r="208" spans="1:9" s="5" customFormat="1">
      <c r="A208" s="71" t="s">
        <v>18</v>
      </c>
      <c r="B208" s="11" t="s">
        <v>189</v>
      </c>
      <c r="C208" s="51">
        <v>133120</v>
      </c>
      <c r="D208" s="51">
        <v>66570</v>
      </c>
      <c r="E208" s="14">
        <f t="shared" si="43"/>
        <v>6657</v>
      </c>
      <c r="F208" s="14"/>
      <c r="G208" s="14">
        <f t="shared" si="51"/>
        <v>59913</v>
      </c>
      <c r="H208" s="81">
        <f t="shared" si="52"/>
        <v>60</v>
      </c>
      <c r="I208" s="72">
        <v>59900</v>
      </c>
    </row>
    <row r="209" spans="1:9" s="5" customFormat="1">
      <c r="A209" s="73" t="s">
        <v>250</v>
      </c>
      <c r="B209" s="58" t="s">
        <v>32</v>
      </c>
      <c r="C209" s="55">
        <v>6780620</v>
      </c>
      <c r="D209" s="55">
        <v>3390400</v>
      </c>
      <c r="E209" s="59">
        <f t="shared" ref="E209:H209" si="53">SUM(E200:E208)</f>
        <v>339040</v>
      </c>
      <c r="F209" s="59">
        <f t="shared" si="53"/>
        <v>339040</v>
      </c>
      <c r="G209" s="59">
        <f t="shared" si="53"/>
        <v>3390400</v>
      </c>
      <c r="H209" s="82">
        <f t="shared" si="53"/>
        <v>3390</v>
      </c>
      <c r="I209" s="74">
        <v>3390220</v>
      </c>
    </row>
    <row r="210" spans="1:9" s="5" customFormat="1">
      <c r="A210" s="71" t="s">
        <v>251</v>
      </c>
      <c r="B210" s="11" t="s">
        <v>19</v>
      </c>
      <c r="C210" s="51">
        <v>3888880</v>
      </c>
      <c r="D210" s="51">
        <v>1944440</v>
      </c>
      <c r="E210" s="14">
        <f t="shared" si="43"/>
        <v>194444</v>
      </c>
      <c r="F210" s="14">
        <f>E219</f>
        <v>495137</v>
      </c>
      <c r="G210" s="14">
        <f t="shared" ref="G210:G218" si="54">D210-E210+F210</f>
        <v>2245133</v>
      </c>
      <c r="H210" s="81">
        <f t="shared" ref="H210:H244" si="55">ROUND(G210/1000,0)</f>
        <v>2245</v>
      </c>
      <c r="I210" s="72">
        <v>2245080</v>
      </c>
    </row>
    <row r="211" spans="1:9" s="5" customFormat="1">
      <c r="A211" s="71" t="s">
        <v>251</v>
      </c>
      <c r="B211" s="11" t="s">
        <v>190</v>
      </c>
      <c r="C211" s="51">
        <v>857150</v>
      </c>
      <c r="D211" s="51">
        <v>428590</v>
      </c>
      <c r="E211" s="14">
        <f t="shared" si="43"/>
        <v>42859</v>
      </c>
      <c r="F211" s="14"/>
      <c r="G211" s="14">
        <f t="shared" si="54"/>
        <v>385731</v>
      </c>
      <c r="H211" s="81">
        <f t="shared" si="55"/>
        <v>386</v>
      </c>
      <c r="I211" s="72">
        <v>385710</v>
      </c>
    </row>
    <row r="212" spans="1:9" s="5" customFormat="1">
      <c r="A212" s="71" t="s">
        <v>19</v>
      </c>
      <c r="B212" s="11" t="s">
        <v>191</v>
      </c>
      <c r="C212" s="51">
        <v>231260</v>
      </c>
      <c r="D212" s="51">
        <v>115640</v>
      </c>
      <c r="E212" s="14">
        <f t="shared" si="43"/>
        <v>11564</v>
      </c>
      <c r="F212" s="14"/>
      <c r="G212" s="14">
        <f t="shared" si="54"/>
        <v>104076</v>
      </c>
      <c r="H212" s="81">
        <f t="shared" si="55"/>
        <v>104</v>
      </c>
      <c r="I212" s="72">
        <v>104060</v>
      </c>
    </row>
    <row r="213" spans="1:9" s="5" customFormat="1">
      <c r="A213" s="71" t="s">
        <v>19</v>
      </c>
      <c r="B213" s="11" t="s">
        <v>192</v>
      </c>
      <c r="C213" s="51">
        <v>957840</v>
      </c>
      <c r="D213" s="51">
        <v>478930</v>
      </c>
      <c r="E213" s="14">
        <f t="shared" si="43"/>
        <v>47893</v>
      </c>
      <c r="F213" s="14"/>
      <c r="G213" s="14">
        <f t="shared" si="54"/>
        <v>431037</v>
      </c>
      <c r="H213" s="81">
        <f t="shared" si="55"/>
        <v>431</v>
      </c>
      <c r="I213" s="72">
        <v>431020</v>
      </c>
    </row>
    <row r="214" spans="1:9" s="5" customFormat="1">
      <c r="A214" s="71" t="s">
        <v>19</v>
      </c>
      <c r="B214" s="11" t="s">
        <v>193</v>
      </c>
      <c r="C214" s="51">
        <v>323900</v>
      </c>
      <c r="D214" s="51">
        <v>161960</v>
      </c>
      <c r="E214" s="14">
        <f t="shared" si="43"/>
        <v>16196</v>
      </c>
      <c r="F214" s="14"/>
      <c r="G214" s="14">
        <f t="shared" si="54"/>
        <v>145764</v>
      </c>
      <c r="H214" s="81">
        <f t="shared" si="55"/>
        <v>146</v>
      </c>
      <c r="I214" s="72">
        <v>145750</v>
      </c>
    </row>
    <row r="215" spans="1:9" s="5" customFormat="1">
      <c r="A215" s="71" t="s">
        <v>19</v>
      </c>
      <c r="B215" s="11" t="s">
        <v>194</v>
      </c>
      <c r="C215" s="51">
        <v>930830</v>
      </c>
      <c r="D215" s="51">
        <v>465420</v>
      </c>
      <c r="E215" s="14">
        <f t="shared" si="43"/>
        <v>46542</v>
      </c>
      <c r="F215" s="14"/>
      <c r="G215" s="14">
        <f t="shared" si="54"/>
        <v>418878</v>
      </c>
      <c r="H215" s="81">
        <f t="shared" si="55"/>
        <v>419</v>
      </c>
      <c r="I215" s="72">
        <v>418870</v>
      </c>
    </row>
    <row r="216" spans="1:9" s="5" customFormat="1">
      <c r="A216" s="71" t="s">
        <v>19</v>
      </c>
      <c r="B216" s="11" t="s">
        <v>195</v>
      </c>
      <c r="C216" s="51">
        <v>1076790</v>
      </c>
      <c r="D216" s="51">
        <v>538410</v>
      </c>
      <c r="E216" s="14">
        <f t="shared" si="43"/>
        <v>53841</v>
      </c>
      <c r="F216" s="14"/>
      <c r="G216" s="14">
        <f t="shared" si="54"/>
        <v>484569</v>
      </c>
      <c r="H216" s="81">
        <f t="shared" si="55"/>
        <v>485</v>
      </c>
      <c r="I216" s="72">
        <v>484550</v>
      </c>
    </row>
    <row r="217" spans="1:9" s="5" customFormat="1">
      <c r="A217" s="71" t="s">
        <v>19</v>
      </c>
      <c r="B217" s="11" t="s">
        <v>196</v>
      </c>
      <c r="C217" s="51">
        <v>867550</v>
      </c>
      <c r="D217" s="51">
        <v>433790</v>
      </c>
      <c r="E217" s="14">
        <f t="shared" si="43"/>
        <v>43379</v>
      </c>
      <c r="F217" s="14"/>
      <c r="G217" s="14">
        <f t="shared" si="54"/>
        <v>390411</v>
      </c>
      <c r="H217" s="81">
        <f t="shared" si="55"/>
        <v>390</v>
      </c>
      <c r="I217" s="72">
        <v>390390</v>
      </c>
    </row>
    <row r="218" spans="1:9" s="5" customFormat="1">
      <c r="A218" s="71" t="s">
        <v>19</v>
      </c>
      <c r="B218" s="11" t="s">
        <v>197</v>
      </c>
      <c r="C218" s="51">
        <v>768360</v>
      </c>
      <c r="D218" s="51">
        <v>384190</v>
      </c>
      <c r="E218" s="14">
        <f t="shared" si="43"/>
        <v>38419</v>
      </c>
      <c r="F218" s="14"/>
      <c r="G218" s="14">
        <f t="shared" si="54"/>
        <v>345771</v>
      </c>
      <c r="H218" s="81">
        <f t="shared" si="55"/>
        <v>346</v>
      </c>
      <c r="I218" s="72">
        <v>345760</v>
      </c>
    </row>
    <row r="219" spans="1:9" s="5" customFormat="1">
      <c r="A219" s="73" t="s">
        <v>251</v>
      </c>
      <c r="B219" s="58" t="s">
        <v>32</v>
      </c>
      <c r="C219" s="55">
        <v>9902560</v>
      </c>
      <c r="D219" s="55">
        <v>4951370</v>
      </c>
      <c r="E219" s="59">
        <f t="shared" ref="E219:H219" si="56">SUM(E210:E218)</f>
        <v>495137</v>
      </c>
      <c r="F219" s="59">
        <f t="shared" si="56"/>
        <v>495137</v>
      </c>
      <c r="G219" s="59">
        <f t="shared" si="56"/>
        <v>4951370</v>
      </c>
      <c r="H219" s="82">
        <f t="shared" si="56"/>
        <v>4952</v>
      </c>
      <c r="I219" s="74">
        <v>4951190</v>
      </c>
    </row>
    <row r="220" spans="1:9" s="5" customFormat="1">
      <c r="A220" s="71" t="s">
        <v>252</v>
      </c>
      <c r="B220" s="11" t="s">
        <v>20</v>
      </c>
      <c r="C220" s="51">
        <v>4559400</v>
      </c>
      <c r="D220" s="51">
        <v>2279700</v>
      </c>
      <c r="E220" s="14">
        <f t="shared" si="43"/>
        <v>227970</v>
      </c>
      <c r="F220" s="14">
        <f>E236</f>
        <v>795330</v>
      </c>
      <c r="G220" s="14">
        <f t="shared" ref="G220:G235" si="57">D220-E220+F220</f>
        <v>2847060</v>
      </c>
      <c r="H220" s="81">
        <f t="shared" si="55"/>
        <v>2847</v>
      </c>
      <c r="I220" s="72">
        <v>2846980</v>
      </c>
    </row>
    <row r="221" spans="1:9" s="5" customFormat="1">
      <c r="A221" s="71" t="s">
        <v>252</v>
      </c>
      <c r="B221" s="11" t="s">
        <v>198</v>
      </c>
      <c r="C221" s="51">
        <v>34390</v>
      </c>
      <c r="D221" s="51">
        <v>17210</v>
      </c>
      <c r="E221" s="14">
        <f t="shared" si="43"/>
        <v>1721</v>
      </c>
      <c r="F221" s="14"/>
      <c r="G221" s="14">
        <f t="shared" si="57"/>
        <v>15489</v>
      </c>
      <c r="H221" s="81">
        <f t="shared" si="55"/>
        <v>15</v>
      </c>
      <c r="I221" s="72">
        <v>15470</v>
      </c>
    </row>
    <row r="222" spans="1:9" s="5" customFormat="1">
      <c r="A222" s="71" t="s">
        <v>252</v>
      </c>
      <c r="B222" s="11" t="s">
        <v>199</v>
      </c>
      <c r="C222" s="51">
        <v>759830</v>
      </c>
      <c r="D222" s="51">
        <v>379920</v>
      </c>
      <c r="E222" s="14">
        <f t="shared" si="43"/>
        <v>37992</v>
      </c>
      <c r="F222" s="14"/>
      <c r="G222" s="14">
        <f t="shared" si="57"/>
        <v>341928</v>
      </c>
      <c r="H222" s="81">
        <f t="shared" si="55"/>
        <v>342</v>
      </c>
      <c r="I222" s="72">
        <v>341920</v>
      </c>
    </row>
    <row r="223" spans="1:9" s="5" customFormat="1">
      <c r="A223" s="71" t="s">
        <v>20</v>
      </c>
      <c r="B223" s="11" t="s">
        <v>200</v>
      </c>
      <c r="C223" s="51">
        <v>620420</v>
      </c>
      <c r="D223" s="51">
        <v>310220</v>
      </c>
      <c r="E223" s="14">
        <f t="shared" si="43"/>
        <v>31022</v>
      </c>
      <c r="F223" s="14"/>
      <c r="G223" s="14">
        <f t="shared" si="57"/>
        <v>279198</v>
      </c>
      <c r="H223" s="81">
        <f t="shared" si="55"/>
        <v>279</v>
      </c>
      <c r="I223" s="72">
        <v>279180</v>
      </c>
    </row>
    <row r="224" spans="1:9" s="5" customFormat="1">
      <c r="A224" s="71" t="s">
        <v>20</v>
      </c>
      <c r="B224" s="11" t="s">
        <v>201</v>
      </c>
      <c r="C224" s="51">
        <v>313870</v>
      </c>
      <c r="D224" s="51">
        <v>156940</v>
      </c>
      <c r="E224" s="14">
        <f t="shared" si="43"/>
        <v>15694</v>
      </c>
      <c r="F224" s="14"/>
      <c r="G224" s="14">
        <f t="shared" si="57"/>
        <v>141246</v>
      </c>
      <c r="H224" s="81">
        <f t="shared" si="55"/>
        <v>141</v>
      </c>
      <c r="I224" s="72">
        <v>141240</v>
      </c>
    </row>
    <row r="225" spans="1:9" s="5" customFormat="1">
      <c r="A225" s="71" t="s">
        <v>20</v>
      </c>
      <c r="B225" s="11" t="s">
        <v>202</v>
      </c>
      <c r="C225" s="51">
        <v>1204100</v>
      </c>
      <c r="D225" s="51">
        <v>602060</v>
      </c>
      <c r="E225" s="14">
        <f t="shared" si="43"/>
        <v>60206</v>
      </c>
      <c r="F225" s="14"/>
      <c r="G225" s="14">
        <f t="shared" si="57"/>
        <v>541854</v>
      </c>
      <c r="H225" s="81">
        <f t="shared" si="55"/>
        <v>542</v>
      </c>
      <c r="I225" s="72">
        <v>541840</v>
      </c>
    </row>
    <row r="226" spans="1:9" s="5" customFormat="1">
      <c r="A226" s="71" t="s">
        <v>20</v>
      </c>
      <c r="B226" s="11" t="s">
        <v>203</v>
      </c>
      <c r="C226" s="51">
        <v>1194800</v>
      </c>
      <c r="D226" s="51">
        <v>597400</v>
      </c>
      <c r="E226" s="14">
        <f t="shared" si="43"/>
        <v>59740</v>
      </c>
      <c r="F226" s="14"/>
      <c r="G226" s="14">
        <f t="shared" si="57"/>
        <v>537660</v>
      </c>
      <c r="H226" s="81">
        <f t="shared" si="55"/>
        <v>538</v>
      </c>
      <c r="I226" s="72">
        <v>537660</v>
      </c>
    </row>
    <row r="227" spans="1:9" s="5" customFormat="1">
      <c r="A227" s="71" t="s">
        <v>20</v>
      </c>
      <c r="B227" s="11" t="s">
        <v>204</v>
      </c>
      <c r="C227" s="51">
        <v>994240</v>
      </c>
      <c r="D227" s="51">
        <v>497130</v>
      </c>
      <c r="E227" s="14">
        <f t="shared" si="43"/>
        <v>49713</v>
      </c>
      <c r="F227" s="14"/>
      <c r="G227" s="14">
        <f t="shared" si="57"/>
        <v>447417</v>
      </c>
      <c r="H227" s="81">
        <f t="shared" si="55"/>
        <v>447</v>
      </c>
      <c r="I227" s="72">
        <v>447400</v>
      </c>
    </row>
    <row r="228" spans="1:9" s="5" customFormat="1">
      <c r="A228" s="71" t="s">
        <v>20</v>
      </c>
      <c r="B228" s="11" t="s">
        <v>205</v>
      </c>
      <c r="C228" s="51">
        <v>585720</v>
      </c>
      <c r="D228" s="51">
        <v>292870</v>
      </c>
      <c r="E228" s="14">
        <f t="shared" si="43"/>
        <v>29287</v>
      </c>
      <c r="F228" s="14"/>
      <c r="G228" s="14">
        <f t="shared" si="57"/>
        <v>263583</v>
      </c>
      <c r="H228" s="81">
        <f t="shared" si="55"/>
        <v>264</v>
      </c>
      <c r="I228" s="72">
        <v>263570</v>
      </c>
    </row>
    <row r="229" spans="1:9" s="5" customFormat="1">
      <c r="A229" s="71" t="s">
        <v>20</v>
      </c>
      <c r="B229" s="11" t="s">
        <v>206</v>
      </c>
      <c r="C229" s="51">
        <v>1069840</v>
      </c>
      <c r="D229" s="51">
        <v>534930</v>
      </c>
      <c r="E229" s="14">
        <f t="shared" ref="E229:E245" si="58">D229*10%</f>
        <v>53493</v>
      </c>
      <c r="F229" s="14"/>
      <c r="G229" s="14">
        <f t="shared" si="57"/>
        <v>481437</v>
      </c>
      <c r="H229" s="81">
        <f t="shared" si="55"/>
        <v>481</v>
      </c>
      <c r="I229" s="72">
        <v>481420</v>
      </c>
    </row>
    <row r="230" spans="1:9" s="5" customFormat="1">
      <c r="A230" s="71" t="s">
        <v>20</v>
      </c>
      <c r="B230" s="11" t="s">
        <v>207</v>
      </c>
      <c r="C230" s="51">
        <v>921760</v>
      </c>
      <c r="D230" s="51">
        <v>460890</v>
      </c>
      <c r="E230" s="14">
        <f t="shared" si="58"/>
        <v>46089</v>
      </c>
      <c r="F230" s="14"/>
      <c r="G230" s="14">
        <f t="shared" si="57"/>
        <v>414801</v>
      </c>
      <c r="H230" s="81">
        <f t="shared" si="55"/>
        <v>415</v>
      </c>
      <c r="I230" s="72">
        <v>414790</v>
      </c>
    </row>
    <row r="231" spans="1:9" s="5" customFormat="1">
      <c r="A231" s="71" t="s">
        <v>20</v>
      </c>
      <c r="B231" s="11" t="s">
        <v>208</v>
      </c>
      <c r="C231" s="51">
        <v>928750</v>
      </c>
      <c r="D231" s="51">
        <v>464390</v>
      </c>
      <c r="E231" s="14">
        <f t="shared" si="58"/>
        <v>46439</v>
      </c>
      <c r="F231" s="14"/>
      <c r="G231" s="14">
        <f t="shared" si="57"/>
        <v>417951</v>
      </c>
      <c r="H231" s="81">
        <f t="shared" si="55"/>
        <v>418</v>
      </c>
      <c r="I231" s="72">
        <v>417930</v>
      </c>
    </row>
    <row r="232" spans="1:9" s="5" customFormat="1">
      <c r="A232" s="71" t="s">
        <v>20</v>
      </c>
      <c r="B232" s="11" t="s">
        <v>209</v>
      </c>
      <c r="C232" s="51">
        <v>783440</v>
      </c>
      <c r="D232" s="51">
        <v>391730</v>
      </c>
      <c r="E232" s="14">
        <f t="shared" si="58"/>
        <v>39173</v>
      </c>
      <c r="F232" s="14"/>
      <c r="G232" s="14">
        <f t="shared" si="57"/>
        <v>352557</v>
      </c>
      <c r="H232" s="81">
        <f t="shared" si="55"/>
        <v>353</v>
      </c>
      <c r="I232" s="72">
        <v>352540</v>
      </c>
    </row>
    <row r="233" spans="1:9" s="5" customFormat="1">
      <c r="A233" s="71" t="s">
        <v>20</v>
      </c>
      <c r="B233" s="11" t="s">
        <v>210</v>
      </c>
      <c r="C233" s="51">
        <v>1001980</v>
      </c>
      <c r="D233" s="51">
        <v>501000</v>
      </c>
      <c r="E233" s="14">
        <f t="shared" si="58"/>
        <v>50100</v>
      </c>
      <c r="F233" s="14"/>
      <c r="G233" s="14">
        <f t="shared" si="57"/>
        <v>450900</v>
      </c>
      <c r="H233" s="81">
        <f t="shared" si="55"/>
        <v>451</v>
      </c>
      <c r="I233" s="72">
        <v>450890</v>
      </c>
    </row>
    <row r="234" spans="1:9" s="5" customFormat="1">
      <c r="A234" s="71" t="s">
        <v>20</v>
      </c>
      <c r="B234" s="11" t="s">
        <v>211</v>
      </c>
      <c r="C234" s="51">
        <v>694030</v>
      </c>
      <c r="D234" s="51">
        <v>347020</v>
      </c>
      <c r="E234" s="14">
        <f t="shared" si="58"/>
        <v>34702</v>
      </c>
      <c r="F234" s="14"/>
      <c r="G234" s="14">
        <f t="shared" si="57"/>
        <v>312318</v>
      </c>
      <c r="H234" s="81">
        <f t="shared" si="55"/>
        <v>312</v>
      </c>
      <c r="I234" s="72">
        <v>312310</v>
      </c>
    </row>
    <row r="235" spans="1:9" s="5" customFormat="1">
      <c r="A235" s="71" t="s">
        <v>20</v>
      </c>
      <c r="B235" s="11" t="s">
        <v>212</v>
      </c>
      <c r="C235" s="51">
        <v>239750</v>
      </c>
      <c r="D235" s="51">
        <v>119890</v>
      </c>
      <c r="E235" s="14">
        <f t="shared" si="58"/>
        <v>11989</v>
      </c>
      <c r="F235" s="14"/>
      <c r="G235" s="14">
        <f t="shared" si="57"/>
        <v>107901</v>
      </c>
      <c r="H235" s="81">
        <f t="shared" si="55"/>
        <v>108</v>
      </c>
      <c r="I235" s="72">
        <v>107880</v>
      </c>
    </row>
    <row r="236" spans="1:9" s="5" customFormat="1">
      <c r="A236" s="73" t="s">
        <v>252</v>
      </c>
      <c r="B236" s="58" t="s">
        <v>32</v>
      </c>
      <c r="C236" s="55">
        <v>15906320</v>
      </c>
      <c r="D236" s="55">
        <v>7953300</v>
      </c>
      <c r="E236" s="59">
        <f t="shared" ref="E236:H236" si="59">SUM(E220:E235)</f>
        <v>795330</v>
      </c>
      <c r="F236" s="59">
        <f t="shared" si="59"/>
        <v>795330</v>
      </c>
      <c r="G236" s="59">
        <f t="shared" si="59"/>
        <v>7953300</v>
      </c>
      <c r="H236" s="82">
        <f t="shared" si="59"/>
        <v>7953</v>
      </c>
      <c r="I236" s="74">
        <v>7953020</v>
      </c>
    </row>
    <row r="237" spans="1:9" s="5" customFormat="1">
      <c r="A237" s="71" t="s">
        <v>253</v>
      </c>
      <c r="B237" s="11" t="s">
        <v>21</v>
      </c>
      <c r="C237" s="51">
        <v>1417430</v>
      </c>
      <c r="D237" s="51">
        <v>708720</v>
      </c>
      <c r="E237" s="14">
        <f t="shared" si="58"/>
        <v>70872</v>
      </c>
      <c r="F237" s="14">
        <f>E246</f>
        <v>430879</v>
      </c>
      <c r="G237" s="14">
        <f t="shared" ref="G237:G245" si="60">D237-E237+F237</f>
        <v>1068727</v>
      </c>
      <c r="H237" s="81">
        <f t="shared" si="55"/>
        <v>1069</v>
      </c>
      <c r="I237" s="72">
        <v>1068680</v>
      </c>
    </row>
    <row r="238" spans="1:9" s="5" customFormat="1">
      <c r="A238" s="71" t="s">
        <v>253</v>
      </c>
      <c r="B238" s="11" t="s">
        <v>213</v>
      </c>
      <c r="C238" s="51">
        <v>1079240</v>
      </c>
      <c r="D238" s="51">
        <v>539630</v>
      </c>
      <c r="E238" s="14">
        <f t="shared" si="58"/>
        <v>53963</v>
      </c>
      <c r="F238" s="14"/>
      <c r="G238" s="14">
        <f t="shared" si="60"/>
        <v>485667</v>
      </c>
      <c r="H238" s="81">
        <f t="shared" si="55"/>
        <v>486</v>
      </c>
      <c r="I238" s="72">
        <v>485650</v>
      </c>
    </row>
    <row r="239" spans="1:9" s="5" customFormat="1">
      <c r="A239" s="71" t="s">
        <v>21</v>
      </c>
      <c r="B239" s="11" t="s">
        <v>214</v>
      </c>
      <c r="C239" s="51">
        <v>921790</v>
      </c>
      <c r="D239" s="51">
        <v>460910</v>
      </c>
      <c r="E239" s="14">
        <f t="shared" si="58"/>
        <v>46091</v>
      </c>
      <c r="F239" s="14"/>
      <c r="G239" s="14">
        <f t="shared" si="60"/>
        <v>414819</v>
      </c>
      <c r="H239" s="81">
        <f t="shared" si="55"/>
        <v>415</v>
      </c>
      <c r="I239" s="72">
        <v>414800</v>
      </c>
    </row>
    <row r="240" spans="1:9" s="5" customFormat="1">
      <c r="A240" s="71" t="s">
        <v>21</v>
      </c>
      <c r="B240" s="11" t="s">
        <v>215</v>
      </c>
      <c r="C240" s="51">
        <v>1250290</v>
      </c>
      <c r="D240" s="51">
        <v>625150</v>
      </c>
      <c r="E240" s="14">
        <f t="shared" si="58"/>
        <v>62515</v>
      </c>
      <c r="F240" s="14"/>
      <c r="G240" s="14">
        <f t="shared" si="60"/>
        <v>562635</v>
      </c>
      <c r="H240" s="81">
        <f t="shared" si="55"/>
        <v>563</v>
      </c>
      <c r="I240" s="72">
        <v>562630</v>
      </c>
    </row>
    <row r="241" spans="1:9" s="5" customFormat="1">
      <c r="A241" s="71" t="s">
        <v>21</v>
      </c>
      <c r="B241" s="11" t="s">
        <v>216</v>
      </c>
      <c r="C241" s="51">
        <v>850870</v>
      </c>
      <c r="D241" s="51">
        <v>425440</v>
      </c>
      <c r="E241" s="14">
        <f t="shared" si="58"/>
        <v>42544</v>
      </c>
      <c r="F241" s="14"/>
      <c r="G241" s="14">
        <f t="shared" si="60"/>
        <v>382896</v>
      </c>
      <c r="H241" s="81">
        <f t="shared" si="55"/>
        <v>383</v>
      </c>
      <c r="I241" s="72">
        <v>382890</v>
      </c>
    </row>
    <row r="242" spans="1:9" s="5" customFormat="1">
      <c r="A242" s="71" t="s">
        <v>21</v>
      </c>
      <c r="B242" s="11" t="s">
        <v>217</v>
      </c>
      <c r="C242" s="51">
        <v>1001200</v>
      </c>
      <c r="D242" s="51">
        <v>500600</v>
      </c>
      <c r="E242" s="14">
        <f t="shared" si="58"/>
        <v>50060</v>
      </c>
      <c r="F242" s="14"/>
      <c r="G242" s="14">
        <f t="shared" si="60"/>
        <v>450540</v>
      </c>
      <c r="H242" s="81">
        <v>450</v>
      </c>
      <c r="I242" s="72">
        <v>450540</v>
      </c>
    </row>
    <row r="243" spans="1:9" s="5" customFormat="1">
      <c r="A243" s="71" t="s">
        <v>21</v>
      </c>
      <c r="B243" s="11" t="s">
        <v>218</v>
      </c>
      <c r="C243" s="51">
        <v>686890</v>
      </c>
      <c r="D243" s="51">
        <v>343450</v>
      </c>
      <c r="E243" s="14">
        <f t="shared" si="58"/>
        <v>34345</v>
      </c>
      <c r="F243" s="14"/>
      <c r="G243" s="14">
        <f t="shared" si="60"/>
        <v>309105</v>
      </c>
      <c r="H243" s="81">
        <f t="shared" si="55"/>
        <v>309</v>
      </c>
      <c r="I243" s="72">
        <v>309100</v>
      </c>
    </row>
    <row r="244" spans="1:9" s="5" customFormat="1">
      <c r="A244" s="71" t="s">
        <v>21</v>
      </c>
      <c r="B244" s="11" t="s">
        <v>219</v>
      </c>
      <c r="C244" s="51">
        <v>679710</v>
      </c>
      <c r="D244" s="51">
        <v>339870</v>
      </c>
      <c r="E244" s="14">
        <f t="shared" si="58"/>
        <v>33987</v>
      </c>
      <c r="F244" s="14"/>
      <c r="G244" s="14">
        <f t="shared" si="60"/>
        <v>305883</v>
      </c>
      <c r="H244" s="81">
        <f t="shared" si="55"/>
        <v>306</v>
      </c>
      <c r="I244" s="72">
        <v>305860</v>
      </c>
    </row>
    <row r="245" spans="1:9">
      <c r="A245" s="71" t="s">
        <v>21</v>
      </c>
      <c r="B245" s="11" t="s">
        <v>220</v>
      </c>
      <c r="C245" s="51">
        <v>730030</v>
      </c>
      <c r="D245" s="51">
        <v>365020</v>
      </c>
      <c r="E245" s="14">
        <f t="shared" si="58"/>
        <v>36502</v>
      </c>
      <c r="F245" s="14"/>
      <c r="G245" s="14">
        <f t="shared" si="60"/>
        <v>328518</v>
      </c>
      <c r="H245" s="81">
        <v>328</v>
      </c>
      <c r="I245" s="72">
        <v>328510</v>
      </c>
    </row>
    <row r="246" spans="1:9" ht="13.5" customHeight="1">
      <c r="A246" s="73" t="s">
        <v>253</v>
      </c>
      <c r="B246" s="58" t="s">
        <v>32</v>
      </c>
      <c r="C246" s="55">
        <v>8617450</v>
      </c>
      <c r="D246" s="55">
        <v>4308790</v>
      </c>
      <c r="E246" s="59">
        <f t="shared" ref="E246:H246" si="61">SUM(E237:E245)</f>
        <v>430879</v>
      </c>
      <c r="F246" s="59">
        <f t="shared" si="61"/>
        <v>430879</v>
      </c>
      <c r="G246" s="59">
        <f t="shared" si="61"/>
        <v>4308790</v>
      </c>
      <c r="H246" s="82">
        <f t="shared" si="61"/>
        <v>4309</v>
      </c>
      <c r="I246" s="74">
        <v>4308660</v>
      </c>
    </row>
    <row r="247" spans="1:9" ht="15" customHeight="1">
      <c r="A247" s="71" t="s">
        <v>254</v>
      </c>
      <c r="B247" s="11" t="s">
        <v>22</v>
      </c>
      <c r="C247" s="51">
        <v>69840</v>
      </c>
      <c r="D247" s="51">
        <v>34920</v>
      </c>
      <c r="E247" s="62" t="s">
        <v>255</v>
      </c>
      <c r="F247" s="62" t="s">
        <v>255</v>
      </c>
      <c r="G247" s="63">
        <f>D247</f>
        <v>34920</v>
      </c>
      <c r="H247" s="81">
        <f t="shared" ref="H247" si="62">ROUND(G247/1000,0)</f>
        <v>35</v>
      </c>
      <c r="I247" s="72">
        <v>34920</v>
      </c>
    </row>
    <row r="248" spans="1:9">
      <c r="A248" s="73" t="s">
        <v>22</v>
      </c>
      <c r="B248" s="58" t="s">
        <v>256</v>
      </c>
      <c r="C248" s="55">
        <v>69840</v>
      </c>
      <c r="D248" s="55">
        <v>34920</v>
      </c>
      <c r="E248" s="59">
        <f t="shared" ref="E248:H248" si="63">SUM(E247)</f>
        <v>0</v>
      </c>
      <c r="F248" s="59">
        <f t="shared" si="63"/>
        <v>0</v>
      </c>
      <c r="G248" s="59">
        <f t="shared" si="63"/>
        <v>34920</v>
      </c>
      <c r="H248" s="82">
        <f t="shared" si="63"/>
        <v>35</v>
      </c>
      <c r="I248" s="74">
        <v>34920</v>
      </c>
    </row>
    <row r="249" spans="1:9" ht="14.25" thickBot="1">
      <c r="A249" s="76" t="s">
        <v>257</v>
      </c>
      <c r="B249" s="77"/>
      <c r="C249" s="78">
        <f t="shared" ref="C249:I249" si="64">SUM(C15,C28,C41,C50,C64,C74,C84,C92,C106,C114,C127,C142,C149,C158,C164,C177,C186,C193,C199,C209,C219,C236,C246,C248)</f>
        <v>239277430</v>
      </c>
      <c r="D249" s="79">
        <f t="shared" si="64"/>
        <v>119640610</v>
      </c>
      <c r="E249" s="79">
        <f t="shared" si="64"/>
        <v>11960569</v>
      </c>
      <c r="F249" s="79">
        <f t="shared" si="64"/>
        <v>11960569</v>
      </c>
      <c r="G249" s="78">
        <f t="shared" si="64"/>
        <v>119640610</v>
      </c>
      <c r="H249" s="84">
        <f t="shared" si="64"/>
        <v>119640</v>
      </c>
      <c r="I249" s="80">
        <f t="shared" si="64"/>
        <v>119636820</v>
      </c>
    </row>
    <row r="253" spans="1:9">
      <c r="C253" s="50"/>
      <c r="D253" s="50"/>
      <c r="E253" s="50"/>
    </row>
    <row r="257" spans="2:2">
      <c r="B257" s="10"/>
    </row>
  </sheetData>
  <autoFilter ref="A5:I249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5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우정청별</vt:lpstr>
      <vt:lpstr>총괄국별</vt:lpstr>
      <vt:lpstr>소속국별</vt:lpstr>
      <vt:lpstr>Sheet1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2017-09-19T02:15:36Z</cp:lastPrinted>
  <dcterms:created xsi:type="dcterms:W3CDTF">2016-07-08T06:46:32Z</dcterms:created>
  <dcterms:modified xsi:type="dcterms:W3CDTF">2017-09-19T07:20:41Z</dcterms:modified>
</cp:coreProperties>
</file>