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040" tabRatio="816"/>
  </bookViews>
  <sheets>
    <sheet name="우정청별" sheetId="42" r:id="rId1"/>
    <sheet name="총괄국별" sheetId="36" r:id="rId2"/>
    <sheet name="소속국별" sheetId="40" r:id="rId3"/>
    <sheet name="Sheet1" sheetId="41" r:id="rId4"/>
  </sheets>
  <definedNames>
    <definedName name="_xlnm._FilterDatabase" localSheetId="2" hidden="1">소속국별!$A$5:$I$249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Titles" localSheetId="2">소속국별!$3:$5</definedName>
    <definedName name="_xlnm.Print_Titles" localSheetId="1">총괄국별!$3:$3</definedName>
    <definedName name="_xlnm.Print_Titles">#REF!</definedName>
  </definedNames>
  <calcPr calcId="124519"/>
</workbook>
</file>

<file path=xl/calcChain.xml><?xml version="1.0" encoding="utf-8"?>
<calcChain xmlns="http://schemas.openxmlformats.org/spreadsheetml/2006/main">
  <c r="I249" i="40"/>
  <c r="D249"/>
  <c r="C249"/>
  <c r="F248"/>
  <c r="E248"/>
  <c r="G247"/>
  <c r="G248" s="1"/>
  <c r="E245"/>
  <c r="G245" s="1"/>
  <c r="H245" s="1"/>
  <c r="E244"/>
  <c r="G244" s="1"/>
  <c r="H244" s="1"/>
  <c r="E243"/>
  <c r="G243" s="1"/>
  <c r="H243" s="1"/>
  <c r="E242"/>
  <c r="G242" s="1"/>
  <c r="H242" s="1"/>
  <c r="E241"/>
  <c r="G241" s="1"/>
  <c r="H241" s="1"/>
  <c r="E240"/>
  <c r="G240" s="1"/>
  <c r="H240" s="1"/>
  <c r="E239"/>
  <c r="G239" s="1"/>
  <c r="H239" s="1"/>
  <c r="E238"/>
  <c r="E237"/>
  <c r="E235"/>
  <c r="G235" s="1"/>
  <c r="H235" s="1"/>
  <c r="E234"/>
  <c r="G234" s="1"/>
  <c r="H234" s="1"/>
  <c r="E233"/>
  <c r="G233" s="1"/>
  <c r="H233" s="1"/>
  <c r="E232"/>
  <c r="G232" s="1"/>
  <c r="E231"/>
  <c r="G231" s="1"/>
  <c r="H231" s="1"/>
  <c r="E230"/>
  <c r="G230" s="1"/>
  <c r="H230" s="1"/>
  <c r="E229"/>
  <c r="G229" s="1"/>
  <c r="H229" s="1"/>
  <c r="E228"/>
  <c r="G228" s="1"/>
  <c r="H228" s="1"/>
  <c r="E227"/>
  <c r="G227" s="1"/>
  <c r="H227" s="1"/>
  <c r="E226"/>
  <c r="G226" s="1"/>
  <c r="H226" s="1"/>
  <c r="E225"/>
  <c r="G225" s="1"/>
  <c r="H225" s="1"/>
  <c r="E224"/>
  <c r="G224" s="1"/>
  <c r="H224" s="1"/>
  <c r="E223"/>
  <c r="G223" s="1"/>
  <c r="H223" s="1"/>
  <c r="E222"/>
  <c r="G222" s="1"/>
  <c r="H222" s="1"/>
  <c r="E221"/>
  <c r="G221" s="1"/>
  <c r="H221" s="1"/>
  <c r="E220"/>
  <c r="E218"/>
  <c r="G218" s="1"/>
  <c r="H218" s="1"/>
  <c r="E217"/>
  <c r="G217" s="1"/>
  <c r="H217" s="1"/>
  <c r="E216"/>
  <c r="G216" s="1"/>
  <c r="E215"/>
  <c r="G215" s="1"/>
  <c r="H215" s="1"/>
  <c r="E214"/>
  <c r="G214" s="1"/>
  <c r="H214" s="1"/>
  <c r="E213"/>
  <c r="G213" s="1"/>
  <c r="H213" s="1"/>
  <c r="E212"/>
  <c r="G212" s="1"/>
  <c r="H212" s="1"/>
  <c r="E211"/>
  <c r="E210"/>
  <c r="E208"/>
  <c r="G208" s="1"/>
  <c r="H208" s="1"/>
  <c r="E207"/>
  <c r="G207" s="1"/>
  <c r="H207" s="1"/>
  <c r="E206"/>
  <c r="G206" s="1"/>
  <c r="H206" s="1"/>
  <c r="E205"/>
  <c r="G205" s="1"/>
  <c r="H205" s="1"/>
  <c r="E204"/>
  <c r="G204" s="1"/>
  <c r="H204" s="1"/>
  <c r="E203"/>
  <c r="G203" s="1"/>
  <c r="H203" s="1"/>
  <c r="E202"/>
  <c r="G202" s="1"/>
  <c r="H202" s="1"/>
  <c r="E201"/>
  <c r="G201" s="1"/>
  <c r="H201" s="1"/>
  <c r="E200"/>
  <c r="E198"/>
  <c r="G198" s="1"/>
  <c r="H198" s="1"/>
  <c r="E197"/>
  <c r="G197" s="1"/>
  <c r="E196"/>
  <c r="G196" s="1"/>
  <c r="H196" s="1"/>
  <c r="E195"/>
  <c r="E194"/>
  <c r="E192"/>
  <c r="G192" s="1"/>
  <c r="H192" s="1"/>
  <c r="E191"/>
  <c r="G191" s="1"/>
  <c r="H191" s="1"/>
  <c r="E190"/>
  <c r="G190" s="1"/>
  <c r="H190" s="1"/>
  <c r="E189"/>
  <c r="G189" s="1"/>
  <c r="H189" s="1"/>
  <c r="E188"/>
  <c r="G188" s="1"/>
  <c r="H188" s="1"/>
  <c r="E187"/>
  <c r="E185"/>
  <c r="G185" s="1"/>
  <c r="H185" s="1"/>
  <c r="E184"/>
  <c r="G184" s="1"/>
  <c r="H184" s="1"/>
  <c r="E183"/>
  <c r="G183" s="1"/>
  <c r="H183" s="1"/>
  <c r="E182"/>
  <c r="G182" s="1"/>
  <c r="H182" s="1"/>
  <c r="E181"/>
  <c r="G181" s="1"/>
  <c r="H181" s="1"/>
  <c r="E180"/>
  <c r="G180" s="1"/>
  <c r="H180" s="1"/>
  <c r="E179"/>
  <c r="G179" s="1"/>
  <c r="E178"/>
  <c r="E176"/>
  <c r="G176" s="1"/>
  <c r="H176" s="1"/>
  <c r="E175"/>
  <c r="G175" s="1"/>
  <c r="H175" s="1"/>
  <c r="E174"/>
  <c r="G174" s="1"/>
  <c r="H174" s="1"/>
  <c r="E173"/>
  <c r="G173" s="1"/>
  <c r="H173" s="1"/>
  <c r="E172"/>
  <c r="G172" s="1"/>
  <c r="H172" s="1"/>
  <c r="E171"/>
  <c r="G171" s="1"/>
  <c r="H171" s="1"/>
  <c r="E170"/>
  <c r="G170" s="1"/>
  <c r="H170" s="1"/>
  <c r="E169"/>
  <c r="G169" s="1"/>
  <c r="H169" s="1"/>
  <c r="E168"/>
  <c r="G168" s="1"/>
  <c r="H168" s="1"/>
  <c r="E167"/>
  <c r="G167" s="1"/>
  <c r="H167" s="1"/>
  <c r="E166"/>
  <c r="G166" s="1"/>
  <c r="H166" s="1"/>
  <c r="E165"/>
  <c r="E163"/>
  <c r="G163" s="1"/>
  <c r="E162"/>
  <c r="G162" s="1"/>
  <c r="H162" s="1"/>
  <c r="E161"/>
  <c r="G161" s="1"/>
  <c r="H161" s="1"/>
  <c r="E160"/>
  <c r="G160" s="1"/>
  <c r="H160" s="1"/>
  <c r="E159"/>
  <c r="E157"/>
  <c r="G157" s="1"/>
  <c r="H157" s="1"/>
  <c r="E156"/>
  <c r="G156" s="1"/>
  <c r="H156" s="1"/>
  <c r="E155"/>
  <c r="G155" s="1"/>
  <c r="H155" s="1"/>
  <c r="E154"/>
  <c r="G154" s="1"/>
  <c r="E153"/>
  <c r="G153" s="1"/>
  <c r="E152"/>
  <c r="G152" s="1"/>
  <c r="H152" s="1"/>
  <c r="E151"/>
  <c r="E150"/>
  <c r="E148"/>
  <c r="G148" s="1"/>
  <c r="H148" s="1"/>
  <c r="E147"/>
  <c r="G147" s="1"/>
  <c r="H147" s="1"/>
  <c r="E146"/>
  <c r="G146" s="1"/>
  <c r="H146" s="1"/>
  <c r="E145"/>
  <c r="G145" s="1"/>
  <c r="H145" s="1"/>
  <c r="E144"/>
  <c r="G144" s="1"/>
  <c r="H144" s="1"/>
  <c r="E143"/>
  <c r="E141"/>
  <c r="G141" s="1"/>
  <c r="H141" s="1"/>
  <c r="E140"/>
  <c r="G140" s="1"/>
  <c r="H140" s="1"/>
  <c r="E139"/>
  <c r="G139" s="1"/>
  <c r="H139" s="1"/>
  <c r="E138"/>
  <c r="G138" s="1"/>
  <c r="H138" s="1"/>
  <c r="E137"/>
  <c r="G137" s="1"/>
  <c r="H137" s="1"/>
  <c r="E136"/>
  <c r="G136" s="1"/>
  <c r="H136" s="1"/>
  <c r="E135"/>
  <c r="G135" s="1"/>
  <c r="H135" s="1"/>
  <c r="E134"/>
  <c r="G134" s="1"/>
  <c r="H134" s="1"/>
  <c r="E133"/>
  <c r="G133" s="1"/>
  <c r="H133" s="1"/>
  <c r="E132"/>
  <c r="G132" s="1"/>
  <c r="H132" s="1"/>
  <c r="E131"/>
  <c r="G131" s="1"/>
  <c r="H131" s="1"/>
  <c r="E130"/>
  <c r="G130" s="1"/>
  <c r="H130" s="1"/>
  <c r="E129"/>
  <c r="G129" s="1"/>
  <c r="H129" s="1"/>
  <c r="E128"/>
  <c r="E126"/>
  <c r="G126" s="1"/>
  <c r="H126" s="1"/>
  <c r="E125"/>
  <c r="G125" s="1"/>
  <c r="H125" s="1"/>
  <c r="E124"/>
  <c r="G124" s="1"/>
  <c r="H124" s="1"/>
  <c r="E123"/>
  <c r="G123" s="1"/>
  <c r="H123" s="1"/>
  <c r="E122"/>
  <c r="G122" s="1"/>
  <c r="E121"/>
  <c r="G121" s="1"/>
  <c r="H121" s="1"/>
  <c r="E120"/>
  <c r="G120" s="1"/>
  <c r="H120" s="1"/>
  <c r="E119"/>
  <c r="G119" s="1"/>
  <c r="H119" s="1"/>
  <c r="E118"/>
  <c r="G118" s="1"/>
  <c r="H118" s="1"/>
  <c r="E117"/>
  <c r="G117" s="1"/>
  <c r="H117" s="1"/>
  <c r="E116"/>
  <c r="G116" s="1"/>
  <c r="H116" s="1"/>
  <c r="E115"/>
  <c r="E113"/>
  <c r="G113" s="1"/>
  <c r="H113" s="1"/>
  <c r="E112"/>
  <c r="G112" s="1"/>
  <c r="H112" s="1"/>
  <c r="E111"/>
  <c r="G111" s="1"/>
  <c r="H111" s="1"/>
  <c r="E110"/>
  <c r="G110" s="1"/>
  <c r="H110" s="1"/>
  <c r="E109"/>
  <c r="G109" s="1"/>
  <c r="H109" s="1"/>
  <c r="E108"/>
  <c r="G108" s="1"/>
  <c r="H108" s="1"/>
  <c r="E107"/>
  <c r="E105"/>
  <c r="G105" s="1"/>
  <c r="H105" s="1"/>
  <c r="E104"/>
  <c r="G104" s="1"/>
  <c r="H104" s="1"/>
  <c r="E103"/>
  <c r="G103" s="1"/>
  <c r="H103" s="1"/>
  <c r="E102"/>
  <c r="G102" s="1"/>
  <c r="H102" s="1"/>
  <c r="E101"/>
  <c r="G101" s="1"/>
  <c r="E100"/>
  <c r="G100" s="1"/>
  <c r="H100" s="1"/>
  <c r="E99"/>
  <c r="G99" s="1"/>
  <c r="H99" s="1"/>
  <c r="E98"/>
  <c r="G98" s="1"/>
  <c r="H98" s="1"/>
  <c r="E97"/>
  <c r="G97" s="1"/>
  <c r="H97" s="1"/>
  <c r="E96"/>
  <c r="G96" s="1"/>
  <c r="H96" s="1"/>
  <c r="E95"/>
  <c r="G95" s="1"/>
  <c r="H95" s="1"/>
  <c r="E94"/>
  <c r="G94" s="1"/>
  <c r="E93"/>
  <c r="E91"/>
  <c r="G91" s="1"/>
  <c r="H91" s="1"/>
  <c r="E90"/>
  <c r="G90" s="1"/>
  <c r="E89"/>
  <c r="G89" s="1"/>
  <c r="H89" s="1"/>
  <c r="E88"/>
  <c r="G88" s="1"/>
  <c r="H88" s="1"/>
  <c r="E87"/>
  <c r="G87" s="1"/>
  <c r="H87" s="1"/>
  <c r="E86"/>
  <c r="G86" s="1"/>
  <c r="H86" s="1"/>
  <c r="E85"/>
  <c r="E83"/>
  <c r="G83" s="1"/>
  <c r="H83" s="1"/>
  <c r="E82"/>
  <c r="G82" s="1"/>
  <c r="H82" s="1"/>
  <c r="E81"/>
  <c r="G81" s="1"/>
  <c r="H81" s="1"/>
  <c r="E80"/>
  <c r="G80" s="1"/>
  <c r="H80" s="1"/>
  <c r="E79"/>
  <c r="G79" s="1"/>
  <c r="H79" s="1"/>
  <c r="E78"/>
  <c r="G78" s="1"/>
  <c r="H78" s="1"/>
  <c r="E77"/>
  <c r="G77" s="1"/>
  <c r="H77" s="1"/>
  <c r="E76"/>
  <c r="G76" s="1"/>
  <c r="H76" s="1"/>
  <c r="E75"/>
  <c r="E73"/>
  <c r="G73" s="1"/>
  <c r="H73" s="1"/>
  <c r="E72"/>
  <c r="G72" s="1"/>
  <c r="H72" s="1"/>
  <c r="E71"/>
  <c r="G71" s="1"/>
  <c r="H71" s="1"/>
  <c r="E70"/>
  <c r="G70" s="1"/>
  <c r="H70" s="1"/>
  <c r="E69"/>
  <c r="G69" s="1"/>
  <c r="H69" s="1"/>
  <c r="E68"/>
  <c r="G68" s="1"/>
  <c r="H68" s="1"/>
  <c r="E67"/>
  <c r="G67" s="1"/>
  <c r="H67" s="1"/>
  <c r="E66"/>
  <c r="G66" s="1"/>
  <c r="E65"/>
  <c r="E63"/>
  <c r="G63" s="1"/>
  <c r="H63" s="1"/>
  <c r="E62"/>
  <c r="G62" s="1"/>
  <c r="H62" s="1"/>
  <c r="E61"/>
  <c r="G61" s="1"/>
  <c r="H61" s="1"/>
  <c r="E60"/>
  <c r="G60" s="1"/>
  <c r="H60" s="1"/>
  <c r="E59"/>
  <c r="G59" s="1"/>
  <c r="H59" s="1"/>
  <c r="E58"/>
  <c r="G58" s="1"/>
  <c r="H58" s="1"/>
  <c r="E57"/>
  <c r="G57" s="1"/>
  <c r="H57" s="1"/>
  <c r="E56"/>
  <c r="G56" s="1"/>
  <c r="H56" s="1"/>
  <c r="E55"/>
  <c r="G55" s="1"/>
  <c r="H55" s="1"/>
  <c r="E54"/>
  <c r="G54" s="1"/>
  <c r="H54" s="1"/>
  <c r="E53"/>
  <c r="G53" s="1"/>
  <c r="H53" s="1"/>
  <c r="E52"/>
  <c r="G52" s="1"/>
  <c r="H52" s="1"/>
  <c r="E51"/>
  <c r="E49"/>
  <c r="G49" s="1"/>
  <c r="H49" s="1"/>
  <c r="E48"/>
  <c r="G48" s="1"/>
  <c r="E47"/>
  <c r="G47" s="1"/>
  <c r="H47" s="1"/>
  <c r="E46"/>
  <c r="G46" s="1"/>
  <c r="H46" s="1"/>
  <c r="E45"/>
  <c r="G45" s="1"/>
  <c r="H45" s="1"/>
  <c r="E44"/>
  <c r="G44" s="1"/>
  <c r="H44" s="1"/>
  <c r="E43"/>
  <c r="G43" s="1"/>
  <c r="E42"/>
  <c r="E40"/>
  <c r="G40" s="1"/>
  <c r="H40" s="1"/>
  <c r="E39"/>
  <c r="G39" s="1"/>
  <c r="E38"/>
  <c r="G38" s="1"/>
  <c r="H38" s="1"/>
  <c r="E37"/>
  <c r="G37" s="1"/>
  <c r="G36"/>
  <c r="H36" s="1"/>
  <c r="E36"/>
  <c r="E35"/>
  <c r="G35" s="1"/>
  <c r="H35" s="1"/>
  <c r="E34"/>
  <c r="G34" s="1"/>
  <c r="H34" s="1"/>
  <c r="E33"/>
  <c r="G33" s="1"/>
  <c r="H33" s="1"/>
  <c r="E32"/>
  <c r="G32" s="1"/>
  <c r="H32" s="1"/>
  <c r="E31"/>
  <c r="G31" s="1"/>
  <c r="H31" s="1"/>
  <c r="E30"/>
  <c r="G30" s="1"/>
  <c r="H30" s="1"/>
  <c r="E29"/>
  <c r="E27"/>
  <c r="G27" s="1"/>
  <c r="H27" s="1"/>
  <c r="E26"/>
  <c r="G26" s="1"/>
  <c r="H26" s="1"/>
  <c r="E25"/>
  <c r="G25" s="1"/>
  <c r="H25" s="1"/>
  <c r="E24"/>
  <c r="G24" s="1"/>
  <c r="H24" s="1"/>
  <c r="E23"/>
  <c r="G23" s="1"/>
  <c r="H23" s="1"/>
  <c r="E22"/>
  <c r="G22" s="1"/>
  <c r="H22" s="1"/>
  <c r="E21"/>
  <c r="G21" s="1"/>
  <c r="H21" s="1"/>
  <c r="E20"/>
  <c r="G20" s="1"/>
  <c r="H20" s="1"/>
  <c r="E19"/>
  <c r="G19" s="1"/>
  <c r="H19" s="1"/>
  <c r="E18"/>
  <c r="G18" s="1"/>
  <c r="H18" s="1"/>
  <c r="E17"/>
  <c r="G17" s="1"/>
  <c r="H17" s="1"/>
  <c r="E16"/>
  <c r="E14"/>
  <c r="G14" s="1"/>
  <c r="H14" s="1"/>
  <c r="E13"/>
  <c r="G13" s="1"/>
  <c r="H13" s="1"/>
  <c r="E12"/>
  <c r="G12" s="1"/>
  <c r="H12" s="1"/>
  <c r="E11"/>
  <c r="G11" s="1"/>
  <c r="H11" s="1"/>
  <c r="E10"/>
  <c r="G10" s="1"/>
  <c r="H10" s="1"/>
  <c r="E9"/>
  <c r="G9" s="1"/>
  <c r="H9" s="1"/>
  <c r="E8"/>
  <c r="G8" s="1"/>
  <c r="H8" s="1"/>
  <c r="E7"/>
  <c r="G7" s="1"/>
  <c r="H7" s="1"/>
  <c r="E6"/>
  <c r="E29" i="36"/>
  <c r="C29"/>
  <c r="B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E127" i="40" l="1"/>
  <c r="F115" s="1"/>
  <c r="F127" s="1"/>
  <c r="E50"/>
  <c r="F42" s="1"/>
  <c r="G42" s="1"/>
  <c r="E149"/>
  <c r="F143" s="1"/>
  <c r="G143" s="1"/>
  <c r="E41"/>
  <c r="F29" s="1"/>
  <c r="F41" s="1"/>
  <c r="E74"/>
  <c r="F65" s="1"/>
  <c r="F74" s="1"/>
  <c r="E114"/>
  <c r="F107" s="1"/>
  <c r="G107" s="1"/>
  <c r="E177"/>
  <c r="F165" s="1"/>
  <c r="F177" s="1"/>
  <c r="E199"/>
  <c r="F194" s="1"/>
  <c r="G194" s="1"/>
  <c r="E246"/>
  <c r="F237" s="1"/>
  <c r="F246" s="1"/>
  <c r="E84"/>
  <c r="F75" s="1"/>
  <c r="G75" s="1"/>
  <c r="E158"/>
  <c r="F150" s="1"/>
  <c r="F158" s="1"/>
  <c r="E186"/>
  <c r="F178" s="1"/>
  <c r="F186" s="1"/>
  <c r="E219"/>
  <c r="F210" s="1"/>
  <c r="G210" s="1"/>
  <c r="E15"/>
  <c r="E64"/>
  <c r="F51" s="1"/>
  <c r="E92"/>
  <c r="F85" s="1"/>
  <c r="E28"/>
  <c r="F16" s="1"/>
  <c r="F28" s="1"/>
  <c r="E106"/>
  <c r="F93" s="1"/>
  <c r="F106" s="1"/>
  <c r="E142"/>
  <c r="F128" s="1"/>
  <c r="F142" s="1"/>
  <c r="E193"/>
  <c r="F187" s="1"/>
  <c r="F193" s="1"/>
  <c r="E209"/>
  <c r="F200" s="1"/>
  <c r="F209" s="1"/>
  <c r="E236"/>
  <c r="F220" s="1"/>
  <c r="F236" s="1"/>
  <c r="H247"/>
  <c r="H248" s="1"/>
  <c r="G151"/>
  <c r="H151" s="1"/>
  <c r="E164"/>
  <c r="F159" s="1"/>
  <c r="F164" s="1"/>
  <c r="G195"/>
  <c r="H195" s="1"/>
  <c r="G211"/>
  <c r="H211" s="1"/>
  <c r="G238"/>
  <c r="H238" s="1"/>
  <c r="D29" i="36"/>
  <c r="G150" i="40" l="1"/>
  <c r="F219"/>
  <c r="G115"/>
  <c r="H115" s="1"/>
  <c r="H127" s="1"/>
  <c r="F199"/>
  <c r="G165"/>
  <c r="H165" s="1"/>
  <c r="H177" s="1"/>
  <c r="F50"/>
  <c r="G29"/>
  <c r="H29" s="1"/>
  <c r="H41" s="1"/>
  <c r="F149"/>
  <c r="G178"/>
  <c r="H178" s="1"/>
  <c r="H186" s="1"/>
  <c r="G237"/>
  <c r="H237" s="1"/>
  <c r="H246" s="1"/>
  <c r="G65"/>
  <c r="G74" s="1"/>
  <c r="F84"/>
  <c r="G93"/>
  <c r="G106" s="1"/>
  <c r="F114"/>
  <c r="G187"/>
  <c r="F92"/>
  <c r="G85"/>
  <c r="G50"/>
  <c r="H42"/>
  <c r="H50" s="1"/>
  <c r="G199"/>
  <c r="H194"/>
  <c r="H199" s="1"/>
  <c r="G158"/>
  <c r="H158"/>
  <c r="G219"/>
  <c r="H210"/>
  <c r="H219" s="1"/>
  <c r="G149"/>
  <c r="H143"/>
  <c r="H149" s="1"/>
  <c r="E249"/>
  <c r="F6"/>
  <c r="G114"/>
  <c r="H107"/>
  <c r="H114" s="1"/>
  <c r="F64"/>
  <c r="G51"/>
  <c r="H75"/>
  <c r="H84" s="1"/>
  <c r="G84"/>
  <c r="G159"/>
  <c r="G128"/>
  <c r="G16"/>
  <c r="G220"/>
  <c r="H220" s="1"/>
  <c r="G200"/>
  <c r="G127" l="1"/>
  <c r="G177"/>
  <c r="H93"/>
  <c r="H106" s="1"/>
  <c r="G186"/>
  <c r="G193"/>
  <c r="H187"/>
  <c r="H193" s="1"/>
  <c r="G246"/>
  <c r="G41"/>
  <c r="H65"/>
  <c r="H74" s="1"/>
  <c r="G142"/>
  <c r="H128"/>
  <c r="H142" s="1"/>
  <c r="F15"/>
  <c r="F249" s="1"/>
  <c r="G6"/>
  <c r="G28"/>
  <c r="H16"/>
  <c r="H28" s="1"/>
  <c r="G236"/>
  <c r="H236"/>
  <c r="G64"/>
  <c r="H51"/>
  <c r="H64" s="1"/>
  <c r="G92"/>
  <c r="H85"/>
  <c r="H92" s="1"/>
  <c r="G209"/>
  <c r="H200"/>
  <c r="H209" s="1"/>
  <c r="G164"/>
  <c r="H159"/>
  <c r="H164" s="1"/>
  <c r="G15" l="1"/>
  <c r="G249" s="1"/>
  <c r="H6"/>
  <c r="H15" s="1"/>
  <c r="H249" s="1"/>
</calcChain>
</file>

<file path=xl/sharedStrings.xml><?xml version="1.0" encoding="utf-8"?>
<sst xmlns="http://schemas.openxmlformats.org/spreadsheetml/2006/main" count="598" uniqueCount="304">
  <si>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</si>
  <si>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</si>
  <si>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</si>
  <si>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</si>
  <si>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</si>
  <si>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</si>
  <si>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</si>
  <si>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</si>
  <si>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</si>
  <si>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</si>
  <si>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</si>
  <si>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</si>
  <si>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</si>
  <si>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</si>
  <si>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</si>
  <si>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</si>
  <si>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</si>
  <si>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</si>
  <si>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</si>
  <si>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</si>
  <si>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</si>
  <si>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</si>
  <si>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</si>
  <si>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서울구로</t>
  </si>
  <si>
    <t>퇴계로5가</t>
  </si>
  <si>
    <t>서울을지로4가</t>
  </si>
  <si>
    <t>서울역전</t>
  </si>
  <si>
    <t>서울신당동</t>
  </si>
  <si>
    <t>서울흥인동</t>
  </si>
  <si>
    <t>서울소공동</t>
  </si>
  <si>
    <t>서울태평로</t>
  </si>
  <si>
    <t>서울충무로2가</t>
  </si>
  <si>
    <t>소계</t>
  </si>
  <si>
    <t>서울남영동</t>
  </si>
  <si>
    <t>서울용문동</t>
  </si>
  <si>
    <t>서울이태원</t>
  </si>
  <si>
    <t>국방부구내</t>
  </si>
  <si>
    <t>서울후암동</t>
  </si>
  <si>
    <t>서울원효로</t>
  </si>
  <si>
    <t>서울한남동</t>
  </si>
  <si>
    <t>서울이촌동</t>
  </si>
  <si>
    <t>서울보광동</t>
  </si>
  <si>
    <t>서울숙명여자대학교</t>
  </si>
  <si>
    <t>용산전자단지</t>
  </si>
  <si>
    <t>안국동</t>
  </si>
  <si>
    <t>서울통의동</t>
  </si>
  <si>
    <t>종로5가</t>
  </si>
  <si>
    <t>서울혜화동</t>
  </si>
  <si>
    <t>서울종로2가</t>
  </si>
  <si>
    <t>정부서울청사</t>
  </si>
  <si>
    <t>서울대학병원</t>
  </si>
  <si>
    <t>한국방송통신대학</t>
  </si>
  <si>
    <t>서울세검정</t>
  </si>
  <si>
    <t>숭인동</t>
  </si>
  <si>
    <t>서울삼청동</t>
  </si>
  <si>
    <t>서울신도림</t>
  </si>
  <si>
    <t>서울오류동</t>
  </si>
  <si>
    <t>서울구로4동</t>
  </si>
  <si>
    <t>서울구로디지털단지</t>
  </si>
  <si>
    <t>서울고척동</t>
  </si>
  <si>
    <t>서울구로1동</t>
  </si>
  <si>
    <t>서울동구로</t>
  </si>
  <si>
    <t>서울송천동</t>
  </si>
  <si>
    <t>서울쌍문2동</t>
  </si>
  <si>
    <t>서울수유3동</t>
  </si>
  <si>
    <t>서울강북</t>
  </si>
  <si>
    <t>서울도봉1동</t>
  </si>
  <si>
    <t>서울수유동</t>
  </si>
  <si>
    <t>서울북부지방법원</t>
  </si>
  <si>
    <t>서울방학동</t>
  </si>
  <si>
    <t>서울삼양동</t>
  </si>
  <si>
    <t>서울창5동</t>
  </si>
  <si>
    <t>서울번2동</t>
  </si>
  <si>
    <t>서울번3동</t>
  </si>
  <si>
    <t>서울청량리</t>
  </si>
  <si>
    <t>서울전농동</t>
  </si>
  <si>
    <t>서울휘경동</t>
  </si>
  <si>
    <t>서울장안동</t>
  </si>
  <si>
    <t>서울이문동</t>
  </si>
  <si>
    <t>서울답십리</t>
  </si>
  <si>
    <t>서울장안2동</t>
  </si>
  <si>
    <t>서울제기동</t>
  </si>
  <si>
    <t>서울상암디지털</t>
  </si>
  <si>
    <t>서울서교동</t>
  </si>
  <si>
    <t>서울서부지방법원</t>
  </si>
  <si>
    <t>서울창전동</t>
  </si>
  <si>
    <t>서울성산동</t>
  </si>
  <si>
    <t>서울아현동</t>
  </si>
  <si>
    <t>서울성산2동</t>
  </si>
  <si>
    <t>서울망원동</t>
  </si>
  <si>
    <t>서울관악</t>
    <phoneticPr fontId="6" type="noConversion"/>
  </si>
  <si>
    <t>서울봉천동</t>
  </si>
  <si>
    <t>서울대학교</t>
  </si>
  <si>
    <t>서울신림동</t>
  </si>
  <si>
    <t>서울난곡</t>
  </si>
  <si>
    <t>서울은천동</t>
  </si>
  <si>
    <t>서울행운동</t>
  </si>
  <si>
    <t>서울뚝섬</t>
  </si>
  <si>
    <t>서울성동</t>
  </si>
  <si>
    <t>서울금호동</t>
  </si>
  <si>
    <t>서울화양동</t>
  </si>
  <si>
    <t>건국대학교</t>
  </si>
  <si>
    <t>한양대학교</t>
  </si>
  <si>
    <t>서울중곡동</t>
  </si>
  <si>
    <t>서울용답동</t>
  </si>
  <si>
    <t>서울왕십리</t>
  </si>
  <si>
    <t>서울성수동</t>
  </si>
  <si>
    <t>서울자양동</t>
  </si>
  <si>
    <t>서울마장동</t>
  </si>
  <si>
    <t>서울수색</t>
  </si>
  <si>
    <t>서울대조동</t>
  </si>
  <si>
    <t>서울응암동</t>
  </si>
  <si>
    <t>서울응암1동</t>
  </si>
  <si>
    <t>서울갈현동</t>
  </si>
  <si>
    <t>서울연신내</t>
  </si>
  <si>
    <t>영등포</t>
  </si>
  <si>
    <t>국회구내</t>
  </si>
  <si>
    <t>서울신길동</t>
  </si>
  <si>
    <t>서울양평동</t>
  </si>
  <si>
    <t>서울대림동</t>
  </si>
  <si>
    <t>한화생명빌딩</t>
  </si>
  <si>
    <t>한국방송공사</t>
  </si>
  <si>
    <t>서울당산동</t>
  </si>
  <si>
    <t>서울신길5동</t>
  </si>
  <si>
    <t>서울문래동</t>
  </si>
  <si>
    <t>서울여의도광장</t>
  </si>
  <si>
    <t>서울무역센터</t>
  </si>
  <si>
    <t>서울역삼2동</t>
  </si>
  <si>
    <t>서울현대아파트</t>
  </si>
  <si>
    <t>서울은마아파트</t>
  </si>
  <si>
    <t>서울역삼동</t>
  </si>
  <si>
    <t>서울역삼1동</t>
  </si>
  <si>
    <t>서울삼성동</t>
  </si>
  <si>
    <t>서울개포1동</t>
  </si>
  <si>
    <t>서울상록회관</t>
  </si>
  <si>
    <t>서울일원동</t>
  </si>
  <si>
    <t>서울일원본동</t>
  </si>
  <si>
    <t>서울수서동</t>
  </si>
  <si>
    <t>서울영동</t>
  </si>
  <si>
    <t>서울면목동</t>
  </si>
  <si>
    <t>서울중화동</t>
  </si>
  <si>
    <t>서울망우1동</t>
  </si>
  <si>
    <t>서울묵동</t>
  </si>
  <si>
    <t>서울신내동</t>
  </si>
  <si>
    <t>서울강일동</t>
  </si>
  <si>
    <t>서울천호동</t>
  </si>
  <si>
    <t>서울명일동</t>
  </si>
  <si>
    <t>서울고덕동</t>
  </si>
  <si>
    <t>서울성내동</t>
  </si>
  <si>
    <t>서울성내1동</t>
  </si>
  <si>
    <t>서울상일동</t>
  </si>
  <si>
    <t>서울시흥동</t>
  </si>
  <si>
    <t>서울가산동</t>
  </si>
  <si>
    <t>서울시흥1동</t>
  </si>
  <si>
    <t>서울가산디지털</t>
  </si>
  <si>
    <t>삼육대학교출장소</t>
  </si>
  <si>
    <t>서울상계3동</t>
  </si>
  <si>
    <t>서울공릉동</t>
  </si>
  <si>
    <t>서울상계1동</t>
  </si>
  <si>
    <t>서울월계3동</t>
  </si>
  <si>
    <t>서울상계6동</t>
  </si>
  <si>
    <t>서울상계10동</t>
  </si>
  <si>
    <t>서울중계3동</t>
  </si>
  <si>
    <t>서울중계동</t>
  </si>
  <si>
    <t>서울월계2동</t>
  </si>
  <si>
    <t>서울수락산</t>
  </si>
  <si>
    <t>서울돈암동</t>
  </si>
  <si>
    <t>서울정릉</t>
  </si>
  <si>
    <t>고려대학교</t>
  </si>
  <si>
    <t>서울석관동</t>
  </si>
  <si>
    <t>서울종암동</t>
  </si>
  <si>
    <t>서울장위동</t>
  </si>
  <si>
    <t>서울동소문동</t>
  </si>
  <si>
    <t>서울신월2동</t>
  </si>
  <si>
    <t>서울신월3동</t>
  </si>
  <si>
    <t>서울목3동</t>
  </si>
  <si>
    <t>서울신정1동</t>
  </si>
  <si>
    <t>서울신정3동</t>
  </si>
  <si>
    <t>서울노량진</t>
  </si>
  <si>
    <t>서울흑석동</t>
  </si>
  <si>
    <t>서울상도동</t>
  </si>
  <si>
    <t>서울사당동</t>
  </si>
  <si>
    <t>서울충정로</t>
  </si>
  <si>
    <t>신촌</t>
  </si>
  <si>
    <t>서울홍제동</t>
  </si>
  <si>
    <t>연세대학교</t>
  </si>
  <si>
    <t>이화여자대학교</t>
  </si>
  <si>
    <t>서울모래내</t>
  </si>
  <si>
    <t>서울연희동</t>
  </si>
  <si>
    <t>경찰청</t>
  </si>
  <si>
    <t>서울양재동</t>
  </si>
  <si>
    <t>서울우면동</t>
  </si>
  <si>
    <t>서울반포</t>
  </si>
  <si>
    <t>서울이수</t>
  </si>
  <si>
    <t>서울서초3동</t>
  </si>
  <si>
    <t>서울방배동</t>
  </si>
  <si>
    <t>서울서초1동</t>
  </si>
  <si>
    <t>서울법원청사</t>
  </si>
  <si>
    <t>서울동부지방법원</t>
  </si>
  <si>
    <t>서울송파1동</t>
  </si>
  <si>
    <t>서울잠실4동</t>
  </si>
  <si>
    <t>서울잠실</t>
  </si>
  <si>
    <t>서울잠실3동</t>
  </si>
  <si>
    <t>서울마천동</t>
  </si>
  <si>
    <t>서울잠실2동</t>
  </si>
  <si>
    <t>서울방이동</t>
  </si>
  <si>
    <t>서울삼전동</t>
  </si>
  <si>
    <t>서울가락본동</t>
  </si>
  <si>
    <t>서울오륜동</t>
  </si>
  <si>
    <t>서울풍납동</t>
  </si>
  <si>
    <t>서울문정동</t>
  </si>
  <si>
    <t>서울거여동</t>
  </si>
  <si>
    <t>서울가든파이브</t>
  </si>
  <si>
    <t>서울공항동</t>
  </si>
  <si>
    <t>화곡</t>
  </si>
  <si>
    <t>서울화곡4동</t>
  </si>
  <si>
    <t>서울발산동</t>
  </si>
  <si>
    <t>서울염창동</t>
  </si>
  <si>
    <t>서울가양동</t>
  </si>
  <si>
    <t>서울방화동</t>
  </si>
  <si>
    <t>서울등촌동</t>
  </si>
  <si>
    <t>총괄국명</t>
    <phoneticPr fontId="6" type="noConversion"/>
  </si>
  <si>
    <t>관서모집경비(원)</t>
    <phoneticPr fontId="6" type="noConversion"/>
  </si>
  <si>
    <t>합  계</t>
    <phoneticPr fontId="6" type="noConversion"/>
  </si>
  <si>
    <r>
      <t xml:space="preserve">예산배정액(천원)
</t>
    </r>
    <r>
      <rPr>
        <b/>
        <sz val="11"/>
        <color rgb="FF000000"/>
        <rFont val="굴림체"/>
        <family val="3"/>
        <charset val="129"/>
      </rPr>
      <t>(5231-362-210-01)</t>
    </r>
    <phoneticPr fontId="6" type="noConversion"/>
  </si>
  <si>
    <r>
      <t xml:space="preserve">포상금(계좌이체)
</t>
    </r>
    <r>
      <rPr>
        <b/>
        <sz val="11"/>
        <color rgb="FF000000"/>
        <rFont val="굴림체"/>
        <family val="3"/>
        <charset val="129"/>
      </rPr>
      <t>5231-362-310-03</t>
    </r>
    <phoneticPr fontId="6" type="noConversion"/>
  </si>
  <si>
    <r>
      <t xml:space="preserve">수용비(예산배정)
</t>
    </r>
    <r>
      <rPr>
        <b/>
        <sz val="11"/>
        <color rgb="FF000000"/>
        <rFont val="굴림체"/>
        <family val="3"/>
        <charset val="129"/>
      </rPr>
      <t>5231-362-210-01</t>
    </r>
    <phoneticPr fontId="6" type="noConversion"/>
  </si>
  <si>
    <r>
      <t>2017. 8월분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(소속국별)</t>
    </r>
    <phoneticPr fontId="6" type="noConversion"/>
  </si>
  <si>
    <r>
      <t>2017. 8월분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(총괄국별)</t>
    </r>
    <phoneticPr fontId="6" type="noConversion"/>
  </si>
  <si>
    <t>(단위 : 원)</t>
    <phoneticPr fontId="6" type="noConversion"/>
  </si>
  <si>
    <t>총괄국명</t>
    <phoneticPr fontId="6" type="noConversion"/>
  </si>
  <si>
    <t>소속국명</t>
    <phoneticPr fontId="6" type="noConversion"/>
  </si>
  <si>
    <t>8월 관서
모집경비(원)</t>
    <phoneticPr fontId="6" type="noConversion"/>
  </si>
  <si>
    <t>수용비 (50%)</t>
    <phoneticPr fontId="6" type="noConversion"/>
  </si>
  <si>
    <t>포상금 (50%)</t>
    <phoneticPr fontId="6" type="noConversion"/>
  </si>
  <si>
    <t>수용비산출액
(A-B+C)</t>
    <phoneticPr fontId="6" type="noConversion"/>
  </si>
  <si>
    <t>예산배정액(천원)</t>
    <phoneticPr fontId="6" type="noConversion"/>
  </si>
  <si>
    <t>공금계좌이체액(원)</t>
    <phoneticPr fontId="6" type="noConversion"/>
  </si>
  <si>
    <t>5231-362-210-01</t>
    <phoneticPr fontId="6" type="noConversion"/>
  </si>
  <si>
    <t>5231-362-310-03</t>
    <phoneticPr fontId="6" type="noConversion"/>
  </si>
  <si>
    <t>서울중앙</t>
    <phoneticPr fontId="6" type="noConversion"/>
  </si>
  <si>
    <t>서울중앙</t>
    <phoneticPr fontId="6" type="noConversion"/>
  </si>
  <si>
    <t>서울용산</t>
    <phoneticPr fontId="6" type="noConversion"/>
  </si>
  <si>
    <t>광화문</t>
    <phoneticPr fontId="6" type="noConversion"/>
  </si>
  <si>
    <t>서울구로</t>
    <phoneticPr fontId="6" type="noConversion"/>
  </si>
  <si>
    <t>서울도봉</t>
    <phoneticPr fontId="6" type="noConversion"/>
  </si>
  <si>
    <t>동대문</t>
    <phoneticPr fontId="6" type="noConversion"/>
  </si>
  <si>
    <t>서울마포</t>
    <phoneticPr fontId="6" type="noConversion"/>
  </si>
  <si>
    <t>서울광진</t>
    <phoneticPr fontId="6" type="noConversion"/>
  </si>
  <si>
    <t>서울은평</t>
    <phoneticPr fontId="6" type="noConversion"/>
  </si>
  <si>
    <t>여의도</t>
    <phoneticPr fontId="6" type="noConversion"/>
  </si>
  <si>
    <t>서울강남</t>
    <phoneticPr fontId="6" type="noConversion"/>
  </si>
  <si>
    <t>서울중랑</t>
    <phoneticPr fontId="6" type="noConversion"/>
  </si>
  <si>
    <t>서울강동</t>
    <phoneticPr fontId="6" type="noConversion"/>
  </si>
  <si>
    <t>서울금천</t>
    <phoneticPr fontId="6" type="noConversion"/>
  </si>
  <si>
    <t>서울노원</t>
    <phoneticPr fontId="6" type="noConversion"/>
  </si>
  <si>
    <t>서울성북</t>
    <phoneticPr fontId="6" type="noConversion"/>
  </si>
  <si>
    <t>서울양천</t>
    <phoneticPr fontId="6" type="noConversion"/>
  </si>
  <si>
    <t>서울동작</t>
    <phoneticPr fontId="6" type="noConversion"/>
  </si>
  <si>
    <t>서대문</t>
    <phoneticPr fontId="6" type="noConversion"/>
  </si>
  <si>
    <t>서울서초</t>
    <phoneticPr fontId="6" type="noConversion"/>
  </si>
  <si>
    <t>서울송파</t>
    <phoneticPr fontId="6" type="noConversion"/>
  </si>
  <si>
    <t>서울강서</t>
    <phoneticPr fontId="6" type="noConversion"/>
  </si>
  <si>
    <t>국제물류센터</t>
    <phoneticPr fontId="6" type="noConversion"/>
  </si>
  <si>
    <t>-</t>
    <phoneticPr fontId="6" type="noConversion"/>
  </si>
  <si>
    <t>소계</t>
    <phoneticPr fontId="6" type="noConversion"/>
  </si>
  <si>
    <t>합계</t>
    <phoneticPr fontId="6" type="noConversion"/>
  </si>
  <si>
    <t>업무중지국으로 총괄국에 배정</t>
    <phoneticPr fontId="6" type="noConversion"/>
  </si>
  <si>
    <t>수용비
발생액(A)</t>
    <phoneticPr fontId="6" type="noConversion"/>
  </si>
  <si>
    <t>총괄국 마케팅경비</t>
    <phoneticPr fontId="6" type="noConversion"/>
  </si>
  <si>
    <t>소속국차감10%(B)</t>
    <phoneticPr fontId="6" type="noConversion"/>
  </si>
  <si>
    <t>총괄국배정(C)</t>
    <phoneticPr fontId="6" type="noConversion"/>
  </si>
  <si>
    <t>여 의 도</t>
    <phoneticPr fontId="6" type="noConversion"/>
  </si>
  <si>
    <t>서 대 문</t>
    <phoneticPr fontId="6" type="noConversion"/>
  </si>
  <si>
    <t>합  계</t>
    <phoneticPr fontId="6" type="noConversion"/>
  </si>
  <si>
    <t>광 화 문</t>
    <phoneticPr fontId="6" type="noConversion"/>
  </si>
  <si>
    <t>동 대 문</t>
    <phoneticPr fontId="6" type="noConversion"/>
  </si>
  <si>
    <t>계</t>
  </si>
  <si>
    <t xml:space="preserve"> </t>
  </si>
  <si>
    <t>직원</t>
  </si>
  <si>
    <t>합계</t>
  </si>
  <si>
    <t>관서</t>
  </si>
  <si>
    <t>경북청</t>
  </si>
  <si>
    <t>전북청</t>
  </si>
  <si>
    <t>전남청</t>
  </si>
  <si>
    <t>부산청</t>
  </si>
  <si>
    <t>제주청</t>
  </si>
  <si>
    <t>강원청</t>
  </si>
  <si>
    <t>충청청</t>
  </si>
  <si>
    <t>경인청</t>
  </si>
  <si>
    <t>서울청</t>
  </si>
  <si>
    <t>이체금액</t>
  </si>
  <si>
    <t>예산배정액</t>
  </si>
  <si>
    <t>실지급액</t>
  </si>
  <si>
    <t>모집구분</t>
  </si>
  <si>
    <t>총  계</t>
  </si>
  <si>
    <t>우정청별</t>
  </si>
  <si>
    <t>기  타</t>
  </si>
  <si>
    <t>우체국 재원</t>
  </si>
  <si>
    <t>우정청 재원</t>
  </si>
  <si>
    <t>본부 재원</t>
  </si>
  <si>
    <t>(단위: 원)</t>
  </si>
  <si>
    <t>[붙임 2]</t>
    <phoneticPr fontId="6" type="noConversion"/>
  </si>
  <si>
    <r>
      <t>2017. 8월분 우체국예금 관서모집경비 지급내역</t>
    </r>
    <r>
      <rPr>
        <u/>
        <sz val="14"/>
        <color indexed="8"/>
        <rFont val="HY헤드라인M"/>
        <family val="1"/>
        <charset val="129"/>
      </rPr>
      <t>(청별)</t>
    </r>
    <phoneticPr fontId="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</si>
</sst>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3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indexed="8"/>
      <name val="HY헤드라인M"/>
      <family val="1"/>
      <charset val="129"/>
    </font>
    <font>
      <b/>
      <sz val="12"/>
      <color rgb="FF000000"/>
      <name val="굴림체"/>
      <family val="3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FF0000"/>
      <name val="돋움"/>
      <family val="3"/>
      <charset val="129"/>
    </font>
    <font>
      <b/>
      <u/>
      <sz val="18"/>
      <color rgb="FF000000"/>
      <name val="HY헤드라인M"/>
      <family val="1"/>
      <charset val="129"/>
    </font>
    <font>
      <b/>
      <u/>
      <sz val="15"/>
      <color rgb="FF000000"/>
      <name val="HY헤드라인M"/>
      <family val="1"/>
      <charset val="129"/>
    </font>
    <font>
      <b/>
      <u/>
      <sz val="17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name val="돋움"/>
      <family val="3"/>
      <charset val="129"/>
    </font>
    <font>
      <u/>
      <sz val="17"/>
      <color indexed="8"/>
      <name val="HY헤드라인M"/>
      <family val="1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u/>
      <sz val="14"/>
      <color indexed="8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3"/>
        <bgColor indexed="64"/>
      </patternFill>
    </fill>
  </fills>
  <borders count="3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499984740745262"/>
      </bottom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/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5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8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16" fillId="0" borderId="0"/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117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7" fillId="0" borderId="0" xfId="1" applyNumberFormat="1" applyFont="1" applyFill="1" applyBorder="1" applyAlignment="1" applyProtection="1">
      <alignment vertical="center"/>
    </xf>
    <xf numFmtId="0" fontId="11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11" fillId="5" borderId="0" xfId="1" applyNumberFormat="1" applyFont="1" applyFill="1" applyBorder="1" applyAlignment="1" applyProtection="1">
      <alignment vertical="center"/>
    </xf>
    <xf numFmtId="0" fontId="13" fillId="0" borderId="0" xfId="29" applyNumberFormat="1" applyFont="1" applyFill="1" applyBorder="1" applyAlignment="1" applyProtection="1">
      <alignment horizontal="left" vertical="center"/>
    </xf>
    <xf numFmtId="176" fontId="12" fillId="0" borderId="0" xfId="1" applyNumberFormat="1" applyFont="1" applyFill="1" applyBorder="1" applyAlignment="1" applyProtection="1">
      <alignment horizontal="right" vertical="center"/>
    </xf>
    <xf numFmtId="176" fontId="14" fillId="4" borderId="8" xfId="1" applyNumberFormat="1" applyFont="1" applyFill="1" applyBorder="1" applyAlignment="1" applyProtection="1">
      <alignment horizontal="center" vertical="center" wrapText="1"/>
    </xf>
    <xf numFmtId="176" fontId="14" fillId="4" borderId="13" xfId="1" applyNumberFormat="1" applyFont="1" applyFill="1" applyBorder="1" applyAlignment="1" applyProtection="1">
      <alignment horizontal="center" vertical="center" wrapText="1"/>
    </xf>
    <xf numFmtId="0" fontId="15" fillId="0" borderId="0" xfId="1" applyNumberFormat="1" applyFont="1" applyFill="1" applyBorder="1" applyAlignment="1" applyProtection="1">
      <alignment vertical="center"/>
    </xf>
    <xf numFmtId="0" fontId="17" fillId="5" borderId="0" xfId="1" applyNumberFormat="1" applyFont="1" applyFill="1" applyBorder="1" applyAlignment="1" applyProtection="1">
      <alignment vertical="center"/>
    </xf>
    <xf numFmtId="0" fontId="3" fillId="0" borderId="16" xfId="1" applyNumberFormat="1" applyFont="1" applyFill="1" applyBorder="1" applyAlignment="1" applyProtection="1">
      <alignment vertical="center"/>
    </xf>
    <xf numFmtId="49" fontId="21" fillId="0" borderId="0" xfId="1" applyNumberFormat="1" applyFont="1" applyFill="1" applyBorder="1" applyAlignment="1" applyProtection="1">
      <alignment vertical="center"/>
    </xf>
    <xf numFmtId="0" fontId="21" fillId="0" borderId="0" xfId="1" applyNumberFormat="1" applyFont="1" applyFill="1" applyBorder="1" applyAlignment="1" applyProtection="1">
      <alignment vertical="center"/>
    </xf>
    <xf numFmtId="49" fontId="21" fillId="0" borderId="0" xfId="1" applyNumberFormat="1" applyFont="1" applyFill="1" applyBorder="1" applyAlignment="1" applyProtection="1">
      <alignment horizontal="left" vertical="center"/>
    </xf>
    <xf numFmtId="176" fontId="21" fillId="0" borderId="0" xfId="1" applyNumberFormat="1" applyFont="1" applyFill="1" applyBorder="1" applyAlignment="1" applyProtection="1">
      <alignment vertical="center"/>
    </xf>
    <xf numFmtId="176" fontId="21" fillId="0" borderId="0" xfId="1" applyNumberFormat="1" applyFont="1" applyFill="1" applyBorder="1" applyAlignment="1" applyProtection="1">
      <alignment horizontal="right" vertical="center"/>
    </xf>
    <xf numFmtId="0" fontId="10" fillId="0" borderId="0" xfId="1" applyNumberFormat="1" applyFont="1" applyFill="1" applyBorder="1" applyAlignment="1" applyProtection="1">
      <alignment horizontal="right" vertical="center"/>
    </xf>
    <xf numFmtId="0" fontId="22" fillId="4" borderId="1" xfId="1" applyNumberFormat="1" applyFont="1" applyFill="1" applyBorder="1" applyAlignment="1" applyProtection="1">
      <alignment horizontal="center" vertical="center"/>
    </xf>
    <xf numFmtId="176" fontId="22" fillId="4" borderId="5" xfId="1" applyNumberFormat="1" applyFont="1" applyFill="1" applyBorder="1" applyAlignment="1" applyProtection="1">
      <alignment horizontal="center" vertical="center" wrapText="1"/>
    </xf>
    <xf numFmtId="0" fontId="22" fillId="4" borderId="3" xfId="1" applyNumberFormat="1" applyFont="1" applyFill="1" applyBorder="1" applyAlignment="1" applyProtection="1">
      <alignment horizontal="center" vertical="center"/>
    </xf>
    <xf numFmtId="176" fontId="22" fillId="4" borderId="6" xfId="1" applyNumberFormat="1" applyFont="1" applyFill="1" applyBorder="1" applyAlignment="1" applyProtection="1">
      <alignment horizontal="center" vertical="center" wrapText="1"/>
    </xf>
    <xf numFmtId="0" fontId="22" fillId="4" borderId="17" xfId="1" applyNumberFormat="1" applyFont="1" applyFill="1" applyBorder="1" applyAlignment="1" applyProtection="1">
      <alignment horizontal="center" vertical="center"/>
    </xf>
    <xf numFmtId="49" fontId="21" fillId="0" borderId="1" xfId="1" applyNumberFormat="1" applyFont="1" applyFill="1" applyBorder="1" applyAlignment="1" applyProtection="1">
      <alignment horizontal="center" vertical="center"/>
    </xf>
    <xf numFmtId="49" fontId="21" fillId="0" borderId="1" xfId="1" applyNumberFormat="1" applyFont="1" applyFill="1" applyBorder="1" applyAlignment="1" applyProtection="1">
      <alignment vertical="center"/>
    </xf>
    <xf numFmtId="176" fontId="21" fillId="0" borderId="1" xfId="0" applyNumberFormat="1" applyFont="1" applyFill="1" applyBorder="1" applyAlignment="1" applyProtection="1">
      <alignment vertical="center"/>
    </xf>
    <xf numFmtId="176" fontId="21" fillId="0" borderId="1" xfId="1" applyNumberFormat="1" applyFont="1" applyFill="1" applyBorder="1" applyAlignment="1" applyProtection="1">
      <alignment vertical="center"/>
    </xf>
    <xf numFmtId="176" fontId="21" fillId="0" borderId="2" xfId="1" applyNumberFormat="1" applyFont="1" applyFill="1" applyBorder="1" applyAlignment="1" applyProtection="1">
      <alignment vertical="center"/>
    </xf>
    <xf numFmtId="176" fontId="22" fillId="0" borderId="6" xfId="1" applyNumberFormat="1" applyFont="1" applyFill="1" applyBorder="1" applyAlignment="1" applyProtection="1">
      <alignment vertical="center"/>
    </xf>
    <xf numFmtId="176" fontId="21" fillId="0" borderId="18" xfId="0" applyNumberFormat="1" applyFont="1" applyFill="1" applyBorder="1" applyAlignment="1" applyProtection="1">
      <alignment vertical="center"/>
    </xf>
    <xf numFmtId="49" fontId="21" fillId="2" borderId="1" xfId="1" applyNumberFormat="1" applyFont="1" applyFill="1" applyBorder="1" applyAlignment="1" applyProtection="1">
      <alignment horizontal="center" vertical="center"/>
    </xf>
    <xf numFmtId="49" fontId="21" fillId="2" borderId="1" xfId="1" applyNumberFormat="1" applyFont="1" applyFill="1" applyBorder="1" applyAlignment="1" applyProtection="1">
      <alignment vertical="center"/>
    </xf>
    <xf numFmtId="176" fontId="21" fillId="2" borderId="1" xfId="0" applyNumberFormat="1" applyFont="1" applyFill="1" applyBorder="1" applyAlignment="1" applyProtection="1">
      <alignment vertical="center"/>
    </xf>
    <xf numFmtId="41" fontId="21" fillId="2" borderId="1" xfId="2" applyFont="1" applyFill="1" applyBorder="1" applyAlignment="1" applyProtection="1">
      <alignment vertical="center"/>
    </xf>
    <xf numFmtId="41" fontId="21" fillId="2" borderId="2" xfId="2" applyFont="1" applyFill="1" applyBorder="1" applyAlignment="1" applyProtection="1">
      <alignment vertical="center"/>
    </xf>
    <xf numFmtId="41" fontId="21" fillId="2" borderId="6" xfId="2" applyFont="1" applyFill="1" applyBorder="1" applyAlignment="1" applyProtection="1">
      <alignment vertical="center"/>
    </xf>
    <xf numFmtId="176" fontId="21" fillId="2" borderId="18" xfId="0" applyNumberFormat="1" applyFont="1" applyFill="1" applyBorder="1" applyAlignment="1" applyProtection="1">
      <alignment vertical="center"/>
    </xf>
    <xf numFmtId="49" fontId="21" fillId="0" borderId="1" xfId="1" applyNumberFormat="1" applyFont="1" applyFill="1" applyBorder="1" applyAlignment="1" applyProtection="1">
      <alignment horizontal="left" vertical="center"/>
    </xf>
    <xf numFmtId="0" fontId="21" fillId="0" borderId="1" xfId="1" applyNumberFormat="1" applyFont="1" applyFill="1" applyBorder="1" applyAlignment="1" applyProtection="1">
      <alignment vertical="center"/>
    </xf>
    <xf numFmtId="49" fontId="21" fillId="5" borderId="1" xfId="1" applyNumberFormat="1" applyFont="1" applyFill="1" applyBorder="1" applyAlignment="1" applyProtection="1">
      <alignment vertical="center"/>
    </xf>
    <xf numFmtId="176" fontId="21" fillId="5" borderId="1" xfId="0" applyNumberFormat="1" applyFont="1" applyFill="1" applyBorder="1" applyAlignment="1" applyProtection="1">
      <alignment vertical="center"/>
    </xf>
    <xf numFmtId="176" fontId="21" fillId="5" borderId="1" xfId="1" applyNumberFormat="1" applyFont="1" applyFill="1" applyBorder="1" applyAlignment="1" applyProtection="1">
      <alignment vertical="center"/>
    </xf>
    <xf numFmtId="176" fontId="21" fillId="5" borderId="2" xfId="1" applyNumberFormat="1" applyFont="1" applyFill="1" applyBorder="1" applyAlignment="1" applyProtection="1">
      <alignment vertical="center"/>
    </xf>
    <xf numFmtId="176" fontId="22" fillId="5" borderId="6" xfId="1" applyNumberFormat="1" applyFont="1" applyFill="1" applyBorder="1" applyAlignment="1" applyProtection="1">
      <alignment vertical="center"/>
    </xf>
    <xf numFmtId="176" fontId="21" fillId="5" borderId="18" xfId="0" applyNumberFormat="1" applyFont="1" applyFill="1" applyBorder="1" applyAlignment="1" applyProtection="1">
      <alignment vertical="center"/>
    </xf>
    <xf numFmtId="176" fontId="21" fillId="0" borderId="1" xfId="1" applyNumberFormat="1" applyFont="1" applyFill="1" applyBorder="1" applyAlignment="1" applyProtection="1">
      <alignment horizontal="center" vertical="center"/>
    </xf>
    <xf numFmtId="41" fontId="21" fillId="0" borderId="2" xfId="2" applyFont="1" applyFill="1" applyBorder="1" applyAlignment="1" applyProtection="1">
      <alignment vertical="center"/>
    </xf>
    <xf numFmtId="49" fontId="21" fillId="3" borderId="1" xfId="1" applyNumberFormat="1" applyFont="1" applyFill="1" applyBorder="1" applyAlignment="1" applyProtection="1">
      <alignment horizontal="center" vertical="center"/>
    </xf>
    <xf numFmtId="49" fontId="21" fillId="3" borderId="1" xfId="1" applyNumberFormat="1" applyFont="1" applyFill="1" applyBorder="1" applyAlignment="1" applyProtection="1">
      <alignment vertical="center"/>
    </xf>
    <xf numFmtId="176" fontId="23" fillId="3" borderId="1" xfId="1" applyNumberFormat="1" applyFont="1" applyFill="1" applyBorder="1" applyAlignment="1" applyProtection="1">
      <alignment vertical="center"/>
    </xf>
    <xf numFmtId="176" fontId="21" fillId="3" borderId="1" xfId="1" applyNumberFormat="1" applyFont="1" applyFill="1" applyBorder="1" applyAlignment="1" applyProtection="1">
      <alignment vertical="center"/>
    </xf>
    <xf numFmtId="176" fontId="23" fillId="3" borderId="2" xfId="1" applyNumberFormat="1" applyFont="1" applyFill="1" applyBorder="1" applyAlignment="1" applyProtection="1">
      <alignment vertical="center"/>
    </xf>
    <xf numFmtId="176" fontId="21" fillId="3" borderId="7" xfId="1" applyNumberFormat="1" applyFont="1" applyFill="1" applyBorder="1" applyAlignment="1" applyProtection="1">
      <alignment vertical="center"/>
    </xf>
    <xf numFmtId="176" fontId="23" fillId="3" borderId="18" xfId="1" applyNumberFormat="1" applyFont="1" applyFill="1" applyBorder="1" applyAlignment="1" applyProtection="1">
      <alignment vertical="center"/>
    </xf>
    <xf numFmtId="176" fontId="22" fillId="4" borderId="1" xfId="1" applyNumberFormat="1" applyFont="1" applyFill="1" applyBorder="1" applyAlignment="1" applyProtection="1">
      <alignment horizontal="center" vertical="center" wrapText="1"/>
    </xf>
    <xf numFmtId="49" fontId="25" fillId="0" borderId="12" xfId="1" applyNumberFormat="1" applyFont="1" applyFill="1" applyBorder="1" applyAlignment="1" applyProtection="1">
      <alignment horizontal="center" vertical="center"/>
    </xf>
    <xf numFmtId="176" fontId="25" fillId="0" borderId="12" xfId="0" applyNumberFormat="1" applyFont="1" applyFill="1" applyBorder="1" applyAlignment="1" applyProtection="1">
      <alignment vertical="center"/>
    </xf>
    <xf numFmtId="41" fontId="25" fillId="0" borderId="12" xfId="2" applyFont="1" applyFill="1" applyBorder="1" applyAlignment="1" applyProtection="1">
      <alignment vertical="center"/>
    </xf>
    <xf numFmtId="176" fontId="25" fillId="0" borderId="10" xfId="1" applyNumberFormat="1" applyFont="1" applyFill="1" applyBorder="1" applyAlignment="1" applyProtection="1">
      <alignment vertical="center"/>
    </xf>
    <xf numFmtId="41" fontId="25" fillId="0" borderId="6" xfId="2" applyFont="1" applyFill="1" applyBorder="1" applyAlignment="1" applyProtection="1">
      <alignment vertical="center"/>
    </xf>
    <xf numFmtId="49" fontId="26" fillId="6" borderId="12" xfId="1" applyNumberFormat="1" applyFont="1" applyFill="1" applyBorder="1" applyAlignment="1" applyProtection="1">
      <alignment horizontal="center" vertical="center"/>
    </xf>
    <xf numFmtId="176" fontId="26" fillId="6" borderId="12" xfId="1" applyNumberFormat="1" applyFont="1" applyFill="1" applyBorder="1" applyAlignment="1" applyProtection="1">
      <alignment vertical="center"/>
    </xf>
    <xf numFmtId="176" fontId="26" fillId="6" borderId="19" xfId="1" applyNumberFormat="1" applyFont="1" applyFill="1" applyBorder="1" applyAlignment="1" applyProtection="1">
      <alignment vertical="center"/>
    </xf>
    <xf numFmtId="176" fontId="26" fillId="6" borderId="15" xfId="1" applyNumberFormat="1" applyFont="1" applyFill="1" applyBorder="1" applyAlignment="1" applyProtection="1">
      <alignment horizontal="right" vertical="center"/>
    </xf>
    <xf numFmtId="0" fontId="27" fillId="0" borderId="0" xfId="33">
      <alignment vertical="center"/>
    </xf>
    <xf numFmtId="49" fontId="29" fillId="0" borderId="0" xfId="34" applyNumberFormat="1" applyFont="1" applyFill="1" applyBorder="1" applyAlignment="1" applyProtection="1">
      <alignment horizontal="left" vertical="center"/>
    </xf>
    <xf numFmtId="49" fontId="29" fillId="0" borderId="0" xfId="34" applyNumberFormat="1" applyFont="1" applyFill="1" applyBorder="1" applyAlignment="1" applyProtection="1">
      <alignment horizontal="center" vertical="center"/>
    </xf>
    <xf numFmtId="176" fontId="29" fillId="0" borderId="0" xfId="34" applyNumberFormat="1" applyFont="1" applyFill="1" applyBorder="1" applyAlignment="1" applyProtection="1">
      <alignment vertical="center"/>
    </xf>
    <xf numFmtId="176" fontId="30" fillId="0" borderId="0" xfId="34" applyNumberFormat="1" applyFont="1" applyFill="1" applyBorder="1" applyAlignment="1" applyProtection="1">
      <alignment horizontal="right" vertical="center"/>
    </xf>
    <xf numFmtId="176" fontId="31" fillId="0" borderId="23" xfId="34" applyNumberFormat="1" applyFont="1" applyFill="1" applyBorder="1" applyAlignment="1" applyProtection="1">
      <alignment horizontal="center" vertical="center"/>
    </xf>
    <xf numFmtId="176" fontId="31" fillId="0" borderId="28" xfId="34" applyNumberFormat="1" applyFont="1" applyFill="1" applyBorder="1" applyAlignment="1" applyProtection="1">
      <alignment horizontal="center" vertical="center"/>
    </xf>
    <xf numFmtId="176" fontId="31" fillId="0" borderId="29" xfId="34" applyNumberFormat="1" applyFont="1" applyFill="1" applyBorder="1" applyAlignment="1" applyProtection="1">
      <alignment horizontal="center" vertical="center"/>
    </xf>
    <xf numFmtId="176" fontId="31" fillId="0" borderId="30" xfId="34" applyNumberFormat="1" applyFont="1" applyFill="1" applyBorder="1" applyAlignment="1" applyProtection="1">
      <alignment horizontal="center" vertical="center"/>
    </xf>
    <xf numFmtId="49" fontId="31" fillId="0" borderId="32" xfId="34" applyNumberFormat="1" applyFont="1" applyFill="1" applyBorder="1" applyAlignment="1" applyProtection="1">
      <alignment horizontal="center" vertical="center"/>
    </xf>
    <xf numFmtId="176" fontId="30" fillId="0" borderId="32" xfId="33" applyNumberFormat="1" applyFont="1" applyFill="1" applyBorder="1" applyAlignment="1" applyProtection="1">
      <alignment vertical="center"/>
    </xf>
    <xf numFmtId="176" fontId="30" fillId="0" borderId="33" xfId="33" applyNumberFormat="1" applyFont="1" applyFill="1" applyBorder="1" applyAlignment="1" applyProtection="1">
      <alignment vertical="center"/>
    </xf>
    <xf numFmtId="49" fontId="31" fillId="7" borderId="12" xfId="34" applyNumberFormat="1" applyFont="1" applyFill="1" applyBorder="1" applyAlignment="1" applyProtection="1">
      <alignment horizontal="center" vertical="center"/>
    </xf>
    <xf numFmtId="176" fontId="30" fillId="7" borderId="12" xfId="33" applyNumberFormat="1" applyFont="1" applyFill="1" applyBorder="1" applyAlignment="1" applyProtection="1">
      <alignment vertical="center"/>
    </xf>
    <xf numFmtId="176" fontId="30" fillId="7" borderId="35" xfId="33" applyNumberFormat="1" applyFont="1" applyFill="1" applyBorder="1" applyAlignment="1" applyProtection="1">
      <alignment vertical="center"/>
    </xf>
    <xf numFmtId="49" fontId="31" fillId="0" borderId="12" xfId="34" applyNumberFormat="1" applyFont="1" applyFill="1" applyBorder="1" applyAlignment="1" applyProtection="1">
      <alignment horizontal="center" vertical="center"/>
    </xf>
    <xf numFmtId="176" fontId="30" fillId="0" borderId="12" xfId="33" applyNumberFormat="1" applyFont="1" applyFill="1" applyBorder="1" applyAlignment="1" applyProtection="1">
      <alignment vertical="center"/>
    </xf>
    <xf numFmtId="176" fontId="30" fillId="0" borderId="35" xfId="33" applyNumberFormat="1" applyFont="1" applyFill="1" applyBorder="1" applyAlignment="1" applyProtection="1">
      <alignment vertical="center"/>
    </xf>
    <xf numFmtId="49" fontId="30" fillId="0" borderId="12" xfId="34" applyNumberFormat="1" applyFont="1" applyFill="1" applyBorder="1" applyAlignment="1" applyProtection="1">
      <alignment horizontal="center" vertical="center"/>
    </xf>
    <xf numFmtId="176" fontId="30" fillId="0" borderId="37" xfId="34" applyNumberFormat="1" applyFont="1" applyFill="1" applyBorder="1" applyAlignment="1" applyProtection="1">
      <alignment horizontal="center" vertical="center"/>
    </xf>
    <xf numFmtId="176" fontId="30" fillId="0" borderId="37" xfId="33" applyNumberFormat="1" applyFont="1" applyFill="1" applyBorder="1" applyAlignment="1" applyProtection="1">
      <alignment vertical="center"/>
    </xf>
    <xf numFmtId="176" fontId="30" fillId="0" borderId="38" xfId="33" applyNumberFormat="1" applyFont="1" applyFill="1" applyBorder="1" applyAlignment="1" applyProtection="1">
      <alignment vertical="center"/>
    </xf>
    <xf numFmtId="49" fontId="30" fillId="0" borderId="34" xfId="34" applyNumberFormat="1" applyFont="1" applyFill="1" applyBorder="1" applyAlignment="1" applyProtection="1">
      <alignment horizontal="center" vertical="center"/>
    </xf>
    <xf numFmtId="49" fontId="30" fillId="0" borderId="36" xfId="34" applyNumberFormat="1" applyFont="1" applyFill="1" applyBorder="1" applyAlignment="1" applyProtection="1">
      <alignment horizontal="center" vertical="center"/>
    </xf>
    <xf numFmtId="176" fontId="28" fillId="0" borderId="0" xfId="34" applyNumberFormat="1" applyFont="1" applyFill="1" applyBorder="1" applyAlignment="1" applyProtection="1">
      <alignment horizontal="center" vertical="center"/>
    </xf>
    <xf numFmtId="49" fontId="31" fillId="0" borderId="22" xfId="34" applyNumberFormat="1" applyFont="1" applyFill="1" applyBorder="1" applyAlignment="1" applyProtection="1">
      <alignment horizontal="center" vertical="center"/>
    </xf>
    <xf numFmtId="49" fontId="31" fillId="0" borderId="27" xfId="34" applyNumberFormat="1" applyFont="1" applyFill="1" applyBorder="1" applyAlignment="1" applyProtection="1">
      <alignment horizontal="center" vertical="center"/>
    </xf>
    <xf numFmtId="176" fontId="31" fillId="0" borderId="24" xfId="34" applyNumberFormat="1" applyFont="1" applyFill="1" applyBorder="1" applyAlignment="1" applyProtection="1">
      <alignment horizontal="center" vertical="center"/>
    </xf>
    <xf numFmtId="176" fontId="31" fillId="0" borderId="25" xfId="34" applyNumberFormat="1" applyFont="1" applyFill="1" applyBorder="1" applyAlignment="1" applyProtection="1">
      <alignment horizontal="center" vertical="center"/>
    </xf>
    <xf numFmtId="49" fontId="31" fillId="7" borderId="31" xfId="34" applyNumberFormat="1" applyFont="1" applyFill="1" applyBorder="1" applyAlignment="1" applyProtection="1">
      <alignment horizontal="center" vertical="center"/>
    </xf>
    <xf numFmtId="49" fontId="31" fillId="7" borderId="34" xfId="34" applyNumberFormat="1" applyFont="1" applyFill="1" applyBorder="1" applyAlignment="1" applyProtection="1">
      <alignment horizontal="center" vertical="center"/>
    </xf>
    <xf numFmtId="49" fontId="31" fillId="0" borderId="21" xfId="34" applyNumberFormat="1" applyFont="1" applyFill="1" applyBorder="1" applyAlignment="1" applyProtection="1">
      <alignment horizontal="center" vertical="center"/>
    </xf>
    <xf numFmtId="49" fontId="31" fillId="0" borderId="26" xfId="34" applyNumberFormat="1" applyFont="1" applyFill="1" applyBorder="1" applyAlignment="1" applyProtection="1">
      <alignment horizontal="center" vertical="center"/>
    </xf>
    <xf numFmtId="176" fontId="18" fillId="0" borderId="0" xfId="1" applyNumberFormat="1" applyFont="1" applyFill="1" applyBorder="1" applyAlignment="1" applyProtection="1">
      <alignment horizontal="center" vertical="center"/>
    </xf>
    <xf numFmtId="49" fontId="14" fillId="4" borderId="8" xfId="1" applyNumberFormat="1" applyFont="1" applyFill="1" applyBorder="1" applyAlignment="1" applyProtection="1">
      <alignment horizontal="center" vertical="center"/>
    </xf>
    <xf numFmtId="49" fontId="14" fillId="4" borderId="20" xfId="1" applyNumberFormat="1" applyFont="1" applyFill="1" applyBorder="1" applyAlignment="1" applyProtection="1">
      <alignment horizontal="center" vertical="center"/>
    </xf>
    <xf numFmtId="176" fontId="14" fillId="4" borderId="9" xfId="1" applyNumberFormat="1" applyFont="1" applyFill="1" applyBorder="1" applyAlignment="1" applyProtection="1">
      <alignment horizontal="center" vertical="center" wrapText="1"/>
    </xf>
    <xf numFmtId="176" fontId="14" fillId="4" borderId="10" xfId="1" applyNumberFormat="1" applyFont="1" applyFill="1" applyBorder="1" applyAlignment="1" applyProtection="1">
      <alignment horizontal="center" vertical="center" wrapText="1"/>
    </xf>
    <xf numFmtId="176" fontId="14" fillId="4" borderId="11" xfId="1" applyNumberFormat="1" applyFont="1" applyFill="1" applyBorder="1" applyAlignment="1" applyProtection="1">
      <alignment horizontal="center" vertical="center" wrapText="1"/>
    </xf>
    <xf numFmtId="176" fontId="14" fillId="4" borderId="14" xfId="1" applyNumberFormat="1" applyFont="1" applyFill="1" applyBorder="1" applyAlignment="1" applyProtection="1">
      <alignment horizontal="center" vertical="center" wrapText="1"/>
    </xf>
    <xf numFmtId="176" fontId="20" fillId="0" borderId="0" xfId="1" applyNumberFormat="1" applyFont="1" applyFill="1" applyBorder="1" applyAlignment="1" applyProtection="1">
      <alignment horizontal="center" vertical="center"/>
    </xf>
    <xf numFmtId="49" fontId="22" fillId="4" borderId="1" xfId="1" applyNumberFormat="1" applyFont="1" applyFill="1" applyBorder="1" applyAlignment="1" applyProtection="1">
      <alignment horizontal="center" vertical="center"/>
    </xf>
    <xf numFmtId="0" fontId="22" fillId="4" borderId="1" xfId="1" applyNumberFormat="1" applyFont="1" applyFill="1" applyBorder="1" applyAlignment="1" applyProtection="1">
      <alignment horizontal="center" vertical="center" wrapText="1"/>
    </xf>
    <xf numFmtId="0" fontId="22" fillId="4" borderId="1" xfId="1" applyNumberFormat="1" applyFont="1" applyFill="1" applyBorder="1" applyAlignment="1" applyProtection="1">
      <alignment horizontal="center" vertical="center"/>
    </xf>
    <xf numFmtId="49" fontId="22" fillId="4" borderId="4" xfId="1" applyNumberFormat="1" applyFont="1" applyFill="1" applyBorder="1" applyAlignment="1" applyProtection="1">
      <alignment horizontal="center" vertical="center"/>
    </xf>
    <xf numFmtId="176" fontId="24" fillId="4" borderId="1" xfId="1" applyNumberFormat="1" applyFont="1" applyFill="1" applyBorder="1" applyAlignment="1" applyProtection="1">
      <alignment horizontal="center" vertical="center" wrapText="1"/>
    </xf>
    <xf numFmtId="176" fontId="24" fillId="4" borderId="1" xfId="1" applyNumberFormat="1" applyFont="1" applyFill="1" applyBorder="1" applyAlignment="1" applyProtection="1">
      <alignment horizontal="center" vertical="center"/>
    </xf>
    <xf numFmtId="176" fontId="22" fillId="4" borderId="1" xfId="1" applyNumberFormat="1" applyFont="1" applyFill="1" applyBorder="1" applyAlignment="1" applyProtection="1">
      <alignment horizontal="center" vertical="center" wrapText="1"/>
    </xf>
    <xf numFmtId="176" fontId="22" fillId="4" borderId="2" xfId="1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vertical="center"/>
    </xf>
  </cellXfs>
  <cellStyles count="35">
    <cellStyle name="백분율 2" xfId="3"/>
    <cellStyle name="쉼표 [0] 2" xfId="2"/>
    <cellStyle name="쉼표 [0] 2 2" xfId="30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1"/>
    <cellStyle name="표준 2_우정청별" xfId="34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2"/>
    <cellStyle name="표준 8 2" xfId="29"/>
    <cellStyle name="표준_우정청별" xfId="3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38"/>
  <sheetViews>
    <sheetView tabSelected="1" workbookViewId="0">
      <selection activeCell="B1" sqref="B1"/>
    </sheetView>
  </sheetViews>
  <sheetFormatPr defaultRowHeight="13.5"/>
  <cols>
    <col min="3" max="9" width="13.109375" customWidth="1"/>
  </cols>
  <sheetData>
    <row r="1" spans="1:255">
      <c r="A1" s="116" t="s">
        <v>302</v>
      </c>
    </row>
    <row r="2" spans="1:255" ht="21.75">
      <c r="A2" s="91" t="s">
        <v>303</v>
      </c>
      <c r="B2" s="91"/>
      <c r="C2" s="91"/>
      <c r="D2" s="91"/>
      <c r="E2" s="91"/>
      <c r="F2" s="91"/>
      <c r="G2" s="91"/>
      <c r="H2" s="91"/>
      <c r="I2" s="91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7"/>
      <c r="DZ2" s="67"/>
      <c r="EA2" s="67"/>
      <c r="EB2" s="67"/>
      <c r="EC2" s="67"/>
      <c r="ED2" s="67"/>
      <c r="EE2" s="67"/>
      <c r="EF2" s="67"/>
      <c r="EG2" s="67"/>
      <c r="EH2" s="67"/>
      <c r="EI2" s="67"/>
      <c r="EJ2" s="67"/>
      <c r="EK2" s="67"/>
      <c r="EL2" s="67"/>
      <c r="EM2" s="67"/>
      <c r="EN2" s="67"/>
      <c r="EO2" s="67"/>
      <c r="EP2" s="67"/>
      <c r="EQ2" s="67"/>
      <c r="ER2" s="67"/>
      <c r="ES2" s="67"/>
      <c r="ET2" s="67"/>
      <c r="EU2" s="67"/>
      <c r="EV2" s="67"/>
      <c r="EW2" s="67"/>
      <c r="EX2" s="67"/>
      <c r="EY2" s="67"/>
      <c r="EZ2" s="67"/>
      <c r="FA2" s="67"/>
      <c r="FB2" s="67"/>
      <c r="FC2" s="67"/>
      <c r="FD2" s="67"/>
      <c r="FE2" s="67"/>
      <c r="FF2" s="67"/>
      <c r="FG2" s="67"/>
      <c r="FH2" s="67"/>
      <c r="FI2" s="67"/>
      <c r="FJ2" s="67"/>
      <c r="FK2" s="67"/>
      <c r="FL2" s="67"/>
      <c r="FM2" s="67"/>
      <c r="FN2" s="67"/>
      <c r="FO2" s="67"/>
      <c r="FP2" s="67"/>
      <c r="FQ2" s="67"/>
      <c r="FR2" s="67"/>
      <c r="FS2" s="67"/>
      <c r="FT2" s="67"/>
      <c r="FU2" s="67"/>
      <c r="FV2" s="67"/>
      <c r="FW2" s="67"/>
      <c r="FX2" s="67"/>
      <c r="FY2" s="67"/>
      <c r="FZ2" s="67"/>
      <c r="GA2" s="67"/>
      <c r="GB2" s="67"/>
      <c r="GC2" s="67"/>
      <c r="GD2" s="67"/>
      <c r="GE2" s="67"/>
      <c r="GF2" s="67"/>
      <c r="GG2" s="67"/>
      <c r="GH2" s="67"/>
      <c r="GI2" s="67"/>
      <c r="GJ2" s="67"/>
      <c r="GK2" s="67"/>
      <c r="GL2" s="67"/>
      <c r="GM2" s="67"/>
      <c r="GN2" s="67"/>
      <c r="GO2" s="67"/>
      <c r="GP2" s="67"/>
      <c r="GQ2" s="67"/>
      <c r="GR2" s="67"/>
      <c r="GS2" s="67"/>
      <c r="GT2" s="67"/>
      <c r="GU2" s="67"/>
      <c r="GV2" s="67"/>
      <c r="GW2" s="67"/>
      <c r="GX2" s="67"/>
      <c r="GY2" s="67"/>
      <c r="GZ2" s="67"/>
      <c r="HA2" s="67"/>
      <c r="HB2" s="67"/>
      <c r="HC2" s="67"/>
      <c r="HD2" s="67"/>
      <c r="HE2" s="67"/>
      <c r="HF2" s="67"/>
      <c r="HG2" s="67"/>
      <c r="HH2" s="67"/>
      <c r="HI2" s="67"/>
      <c r="HJ2" s="67"/>
      <c r="HK2" s="67"/>
      <c r="HL2" s="67"/>
      <c r="HM2" s="67"/>
      <c r="HN2" s="67"/>
      <c r="HO2" s="67"/>
      <c r="HP2" s="67"/>
      <c r="HQ2" s="67"/>
      <c r="HR2" s="67"/>
      <c r="HS2" s="67"/>
      <c r="HT2" s="67"/>
      <c r="HU2" s="67"/>
      <c r="HV2" s="67"/>
      <c r="HW2" s="67"/>
      <c r="HX2" s="67"/>
      <c r="HY2" s="67"/>
      <c r="HZ2" s="67"/>
      <c r="IA2" s="67"/>
      <c r="IB2" s="67"/>
      <c r="IC2" s="67"/>
      <c r="ID2" s="67"/>
      <c r="IE2" s="67"/>
      <c r="IF2" s="67"/>
      <c r="IG2" s="67"/>
      <c r="IH2" s="67"/>
      <c r="II2" s="67"/>
      <c r="IJ2" s="67"/>
      <c r="IK2" s="67"/>
      <c r="IL2" s="67"/>
      <c r="IM2" s="67"/>
      <c r="IN2" s="67"/>
      <c r="IO2" s="67"/>
      <c r="IP2" s="67"/>
      <c r="IQ2" s="67"/>
      <c r="IR2" s="67"/>
      <c r="IS2" s="67"/>
      <c r="IT2" s="67"/>
      <c r="IU2" s="67"/>
    </row>
    <row r="3" spans="1:255" ht="14.25" thickBot="1">
      <c r="A3" s="68"/>
      <c r="B3" s="69" t="s">
        <v>278</v>
      </c>
      <c r="C3" s="70"/>
      <c r="D3" s="70"/>
      <c r="E3" s="70"/>
      <c r="F3" s="70"/>
      <c r="G3" s="70"/>
      <c r="H3" s="70"/>
      <c r="I3" s="71" t="s">
        <v>301</v>
      </c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7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7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7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7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7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7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67"/>
      <c r="FQ3" s="67"/>
      <c r="FR3" s="67"/>
      <c r="FS3" s="67"/>
      <c r="FT3" s="67"/>
      <c r="FU3" s="67"/>
      <c r="FV3" s="67"/>
      <c r="FW3" s="67"/>
      <c r="FX3" s="67"/>
      <c r="FY3" s="67"/>
      <c r="FZ3" s="67"/>
      <c r="GA3" s="67"/>
      <c r="GB3" s="67"/>
      <c r="GC3" s="67"/>
      <c r="GD3" s="67"/>
      <c r="GE3" s="67"/>
      <c r="GF3" s="67"/>
      <c r="GG3" s="67"/>
      <c r="GH3" s="67"/>
      <c r="GI3" s="67"/>
      <c r="GJ3" s="67"/>
      <c r="GK3" s="67"/>
      <c r="GL3" s="67"/>
      <c r="GM3" s="67"/>
      <c r="GN3" s="67"/>
      <c r="GO3" s="67"/>
      <c r="GP3" s="67"/>
      <c r="GQ3" s="67"/>
      <c r="GR3" s="67"/>
      <c r="GS3" s="67"/>
      <c r="GT3" s="67"/>
      <c r="GU3" s="67"/>
      <c r="GV3" s="67"/>
      <c r="GW3" s="67"/>
      <c r="GX3" s="67"/>
      <c r="GY3" s="67"/>
      <c r="GZ3" s="67"/>
      <c r="HA3" s="67"/>
      <c r="HB3" s="67"/>
      <c r="HC3" s="67"/>
      <c r="HD3" s="67"/>
      <c r="HE3" s="67"/>
      <c r="HF3" s="67"/>
      <c r="HG3" s="67"/>
      <c r="HH3" s="67"/>
      <c r="HI3" s="67"/>
      <c r="HJ3" s="67"/>
      <c r="HK3" s="67"/>
      <c r="HL3" s="67"/>
      <c r="HM3" s="67"/>
      <c r="HN3" s="67"/>
      <c r="HO3" s="67"/>
      <c r="HP3" s="67"/>
      <c r="HQ3" s="67"/>
      <c r="HR3" s="67"/>
      <c r="HS3" s="67"/>
      <c r="HT3" s="67"/>
      <c r="HU3" s="67"/>
      <c r="HV3" s="67"/>
      <c r="HW3" s="67"/>
      <c r="HX3" s="67"/>
      <c r="HY3" s="67"/>
      <c r="HZ3" s="67"/>
      <c r="IA3" s="67"/>
      <c r="IB3" s="67"/>
      <c r="IC3" s="67"/>
      <c r="ID3" s="67"/>
      <c r="IE3" s="67"/>
      <c r="IF3" s="67"/>
      <c r="IG3" s="67"/>
      <c r="IH3" s="67"/>
      <c r="II3" s="67"/>
      <c r="IJ3" s="67"/>
      <c r="IK3" s="67"/>
      <c r="IL3" s="67"/>
      <c r="IM3" s="67"/>
      <c r="IN3" s="67"/>
      <c r="IO3" s="67"/>
      <c r="IP3" s="67"/>
      <c r="IQ3" s="67"/>
      <c r="IR3" s="67"/>
      <c r="IS3" s="67"/>
      <c r="IT3" s="67"/>
      <c r="IU3" s="67"/>
    </row>
    <row r="4" spans="1:255">
      <c r="A4" s="98" t="s">
        <v>296</v>
      </c>
      <c r="B4" s="92" t="s">
        <v>294</v>
      </c>
      <c r="C4" s="72" t="s">
        <v>300</v>
      </c>
      <c r="D4" s="94" t="s">
        <v>299</v>
      </c>
      <c r="E4" s="94"/>
      <c r="F4" s="94"/>
      <c r="G4" s="94" t="s">
        <v>298</v>
      </c>
      <c r="H4" s="94"/>
      <c r="I4" s="95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/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  <c r="GG4" s="67"/>
      <c r="GH4" s="67"/>
      <c r="GI4" s="67"/>
      <c r="GJ4" s="67"/>
      <c r="GK4" s="67"/>
      <c r="GL4" s="67"/>
      <c r="GM4" s="67"/>
      <c r="GN4" s="67"/>
      <c r="GO4" s="67"/>
      <c r="GP4" s="67"/>
      <c r="GQ4" s="67"/>
      <c r="GR4" s="67"/>
      <c r="GS4" s="67"/>
      <c r="GT4" s="67"/>
      <c r="GU4" s="67"/>
      <c r="GV4" s="67"/>
      <c r="GW4" s="67"/>
      <c r="GX4" s="67"/>
      <c r="GY4" s="67"/>
      <c r="GZ4" s="67"/>
      <c r="HA4" s="67"/>
      <c r="HB4" s="67"/>
      <c r="HC4" s="67"/>
      <c r="HD4" s="67"/>
      <c r="HE4" s="67"/>
      <c r="HF4" s="67"/>
      <c r="HG4" s="67"/>
      <c r="HH4" s="67"/>
      <c r="HI4" s="67"/>
      <c r="HJ4" s="67"/>
      <c r="HK4" s="67"/>
      <c r="HL4" s="67"/>
      <c r="HM4" s="67"/>
      <c r="HN4" s="67"/>
      <c r="HO4" s="67"/>
      <c r="HP4" s="67"/>
      <c r="HQ4" s="67"/>
      <c r="HR4" s="67"/>
      <c r="HS4" s="67"/>
      <c r="HT4" s="67"/>
      <c r="HU4" s="67"/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/>
      <c r="IM4" s="67"/>
      <c r="IN4" s="67"/>
      <c r="IO4" s="67"/>
      <c r="IP4" s="67"/>
      <c r="IQ4" s="67"/>
      <c r="IR4" s="67"/>
      <c r="IS4" s="67"/>
      <c r="IT4" s="67"/>
      <c r="IU4" s="67"/>
    </row>
    <row r="5" spans="1:255" ht="14.25" thickBot="1">
      <c r="A5" s="99"/>
      <c r="B5" s="93"/>
      <c r="C5" s="73" t="s">
        <v>293</v>
      </c>
      <c r="D5" s="74" t="s">
        <v>293</v>
      </c>
      <c r="E5" s="74" t="s">
        <v>292</v>
      </c>
      <c r="F5" s="74" t="s">
        <v>291</v>
      </c>
      <c r="G5" s="74" t="s">
        <v>293</v>
      </c>
      <c r="H5" s="74" t="s">
        <v>292</v>
      </c>
      <c r="I5" s="75" t="s">
        <v>291</v>
      </c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  <c r="DI5" s="67"/>
      <c r="DJ5" s="67"/>
      <c r="DK5" s="67"/>
      <c r="DL5" s="67"/>
      <c r="DM5" s="67"/>
      <c r="DN5" s="67"/>
      <c r="DO5" s="67"/>
      <c r="DP5" s="67"/>
      <c r="DQ5" s="67"/>
      <c r="DR5" s="67"/>
      <c r="DS5" s="67"/>
      <c r="DT5" s="67"/>
      <c r="DU5" s="67"/>
      <c r="DV5" s="67"/>
      <c r="DW5" s="67"/>
      <c r="DX5" s="67"/>
      <c r="DY5" s="67"/>
      <c r="DZ5" s="67"/>
      <c r="EA5" s="67"/>
      <c r="EB5" s="67"/>
      <c r="EC5" s="67"/>
      <c r="ED5" s="67"/>
      <c r="EE5" s="67"/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/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7"/>
      <c r="FK5" s="67"/>
      <c r="FL5" s="67"/>
      <c r="FM5" s="67"/>
      <c r="FN5" s="67"/>
      <c r="FO5" s="67"/>
      <c r="FP5" s="67"/>
      <c r="FQ5" s="67"/>
      <c r="FR5" s="67"/>
      <c r="FS5" s="67"/>
      <c r="FT5" s="67"/>
      <c r="FU5" s="67"/>
      <c r="FV5" s="67"/>
      <c r="FW5" s="67"/>
      <c r="FX5" s="67"/>
      <c r="FY5" s="67"/>
      <c r="FZ5" s="67"/>
      <c r="GA5" s="67"/>
      <c r="GB5" s="67"/>
      <c r="GC5" s="67"/>
      <c r="GD5" s="67"/>
      <c r="GE5" s="67"/>
      <c r="GF5" s="67"/>
      <c r="GG5" s="67"/>
      <c r="GH5" s="67"/>
      <c r="GI5" s="67"/>
      <c r="GJ5" s="67"/>
      <c r="GK5" s="67"/>
      <c r="GL5" s="67"/>
      <c r="GM5" s="67"/>
      <c r="GN5" s="67"/>
      <c r="GO5" s="67"/>
      <c r="GP5" s="67"/>
      <c r="GQ5" s="67"/>
      <c r="GR5" s="67"/>
      <c r="GS5" s="67"/>
      <c r="GT5" s="67"/>
      <c r="GU5" s="67"/>
      <c r="GV5" s="67"/>
      <c r="GW5" s="67"/>
      <c r="GX5" s="67"/>
      <c r="GY5" s="67"/>
      <c r="GZ5" s="67"/>
      <c r="HA5" s="67"/>
      <c r="HB5" s="67"/>
      <c r="HC5" s="67"/>
      <c r="HD5" s="67"/>
      <c r="HE5" s="67"/>
      <c r="HF5" s="67"/>
      <c r="HG5" s="67"/>
      <c r="HH5" s="67"/>
      <c r="HI5" s="67"/>
      <c r="HJ5" s="67"/>
      <c r="HK5" s="67"/>
      <c r="HL5" s="67"/>
      <c r="HM5" s="67"/>
      <c r="HN5" s="67"/>
      <c r="HO5" s="67"/>
      <c r="HP5" s="67"/>
      <c r="HQ5" s="67"/>
      <c r="HR5" s="67"/>
      <c r="HS5" s="67"/>
      <c r="HT5" s="67"/>
      <c r="HU5" s="67"/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/>
      <c r="IM5" s="67"/>
      <c r="IN5" s="67"/>
      <c r="IO5" s="67"/>
      <c r="IP5" s="67"/>
      <c r="IQ5" s="67"/>
      <c r="IR5" s="67"/>
      <c r="IS5" s="67"/>
      <c r="IT5" s="67"/>
      <c r="IU5" s="67"/>
    </row>
    <row r="6" spans="1:255" ht="14.25" thickTop="1">
      <c r="A6" s="96" t="s">
        <v>290</v>
      </c>
      <c r="B6" s="76" t="s">
        <v>279</v>
      </c>
      <c r="C6" s="77">
        <v>0</v>
      </c>
      <c r="D6" s="77">
        <v>0</v>
      </c>
      <c r="E6" s="77">
        <v>0</v>
      </c>
      <c r="F6" s="77">
        <v>0</v>
      </c>
      <c r="G6" s="77">
        <v>18189330</v>
      </c>
      <c r="H6" s="77">
        <v>0</v>
      </c>
      <c r="I6" s="78">
        <v>0</v>
      </c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67"/>
      <c r="FF6" s="67"/>
      <c r="FG6" s="67"/>
      <c r="FH6" s="67"/>
      <c r="FI6" s="67"/>
      <c r="FJ6" s="67"/>
      <c r="FK6" s="67"/>
      <c r="FL6" s="67"/>
      <c r="FM6" s="67"/>
      <c r="FN6" s="67"/>
      <c r="FO6" s="67"/>
      <c r="FP6" s="67"/>
      <c r="FQ6" s="67"/>
      <c r="FR6" s="67"/>
      <c r="FS6" s="67"/>
      <c r="FT6" s="67"/>
      <c r="FU6" s="67"/>
      <c r="FV6" s="67"/>
      <c r="FW6" s="67"/>
      <c r="FX6" s="67"/>
      <c r="FY6" s="67"/>
      <c r="FZ6" s="67"/>
      <c r="GA6" s="67"/>
      <c r="GB6" s="67"/>
      <c r="GC6" s="67"/>
      <c r="GD6" s="67"/>
      <c r="GE6" s="67"/>
      <c r="GF6" s="67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67"/>
      <c r="GV6" s="67"/>
      <c r="GW6" s="67"/>
      <c r="GX6" s="67"/>
      <c r="GY6" s="67"/>
      <c r="GZ6" s="67"/>
      <c r="HA6" s="67"/>
      <c r="HB6" s="67"/>
      <c r="HC6" s="67"/>
      <c r="HD6" s="67"/>
      <c r="HE6" s="67"/>
      <c r="HF6" s="67"/>
      <c r="HG6" s="67"/>
      <c r="HH6" s="67"/>
      <c r="HI6" s="67"/>
      <c r="HJ6" s="67"/>
      <c r="HK6" s="67"/>
      <c r="HL6" s="67"/>
      <c r="HM6" s="67"/>
      <c r="HN6" s="67"/>
      <c r="HO6" s="67"/>
      <c r="HP6" s="67"/>
      <c r="HQ6" s="67"/>
      <c r="HR6" s="67"/>
      <c r="HS6" s="67"/>
      <c r="HT6" s="67"/>
      <c r="HU6" s="67"/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/>
      <c r="IM6" s="67"/>
      <c r="IN6" s="67"/>
      <c r="IO6" s="67"/>
      <c r="IP6" s="67"/>
      <c r="IQ6" s="67"/>
      <c r="IR6" s="67"/>
      <c r="IS6" s="67"/>
      <c r="IT6" s="67"/>
      <c r="IU6" s="67"/>
    </row>
    <row r="7" spans="1:255">
      <c r="A7" s="97"/>
      <c r="B7" s="79" t="s">
        <v>281</v>
      </c>
      <c r="C7" s="80">
        <v>15232430</v>
      </c>
      <c r="D7" s="80">
        <v>45690250</v>
      </c>
      <c r="E7" s="80">
        <v>22845130</v>
      </c>
      <c r="F7" s="80">
        <v>22845120</v>
      </c>
      <c r="G7" s="80">
        <v>243686290</v>
      </c>
      <c r="H7" s="80">
        <v>121845060</v>
      </c>
      <c r="I7" s="81">
        <v>121841230</v>
      </c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  <c r="EY7" s="67"/>
      <c r="EZ7" s="67"/>
      <c r="FA7" s="67"/>
      <c r="FB7" s="67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67"/>
      <c r="GF7" s="67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67"/>
      <c r="GV7" s="67"/>
      <c r="GW7" s="67"/>
      <c r="GX7" s="67"/>
      <c r="GY7" s="67"/>
      <c r="GZ7" s="67"/>
      <c r="HA7" s="67"/>
      <c r="HB7" s="67"/>
      <c r="HC7" s="67"/>
      <c r="HD7" s="67"/>
      <c r="HE7" s="67"/>
      <c r="HF7" s="67"/>
      <c r="HG7" s="67"/>
      <c r="HH7" s="67"/>
      <c r="HI7" s="67"/>
      <c r="HJ7" s="67"/>
      <c r="HK7" s="67"/>
      <c r="HL7" s="67"/>
      <c r="HM7" s="67"/>
      <c r="HN7" s="67"/>
      <c r="HO7" s="67"/>
      <c r="HP7" s="67"/>
      <c r="HQ7" s="67"/>
      <c r="HR7" s="67"/>
      <c r="HS7" s="67"/>
      <c r="HT7" s="67"/>
      <c r="HU7" s="67"/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/>
      <c r="IM7" s="67"/>
      <c r="IN7" s="67"/>
      <c r="IO7" s="67"/>
      <c r="IP7" s="67"/>
      <c r="IQ7" s="67"/>
      <c r="IR7" s="67"/>
      <c r="IS7" s="67"/>
      <c r="IT7" s="67"/>
      <c r="IU7" s="67"/>
    </row>
    <row r="8" spans="1:255">
      <c r="A8" s="97"/>
      <c r="B8" s="82" t="s">
        <v>277</v>
      </c>
      <c r="C8" s="83">
        <v>15232430</v>
      </c>
      <c r="D8" s="83">
        <v>45690250</v>
      </c>
      <c r="E8" s="83">
        <v>22845130</v>
      </c>
      <c r="F8" s="83">
        <v>22845120</v>
      </c>
      <c r="G8" s="83">
        <v>261875620</v>
      </c>
      <c r="H8" s="83">
        <v>121845060</v>
      </c>
      <c r="I8" s="84">
        <v>121841230</v>
      </c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67"/>
      <c r="GR8" s="67"/>
      <c r="GS8" s="67"/>
      <c r="GT8" s="67"/>
      <c r="GU8" s="67"/>
      <c r="GV8" s="67"/>
      <c r="GW8" s="67"/>
      <c r="GX8" s="67"/>
      <c r="GY8" s="67"/>
      <c r="GZ8" s="67"/>
      <c r="HA8" s="67"/>
      <c r="HB8" s="67"/>
      <c r="HC8" s="67"/>
      <c r="HD8" s="67"/>
      <c r="HE8" s="67"/>
      <c r="HF8" s="67"/>
      <c r="HG8" s="67"/>
      <c r="HH8" s="67"/>
      <c r="HI8" s="67"/>
      <c r="HJ8" s="67"/>
      <c r="HK8" s="67"/>
      <c r="HL8" s="67"/>
      <c r="HM8" s="67"/>
      <c r="HN8" s="67"/>
      <c r="HO8" s="67"/>
      <c r="HP8" s="67"/>
      <c r="HQ8" s="67"/>
      <c r="HR8" s="67"/>
      <c r="HS8" s="67"/>
      <c r="HT8" s="67"/>
      <c r="HU8" s="67"/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/>
      <c r="IM8" s="67"/>
      <c r="IN8" s="67"/>
      <c r="IO8" s="67"/>
      <c r="IP8" s="67"/>
      <c r="IQ8" s="67"/>
      <c r="IR8" s="67"/>
      <c r="IS8" s="67"/>
      <c r="IT8" s="67"/>
      <c r="IU8" s="67"/>
    </row>
    <row r="9" spans="1:255">
      <c r="A9" s="89" t="s">
        <v>289</v>
      </c>
      <c r="B9" s="85" t="s">
        <v>279</v>
      </c>
      <c r="C9" s="83">
        <v>0</v>
      </c>
      <c r="D9" s="83">
        <v>0</v>
      </c>
      <c r="E9" s="83">
        <v>0</v>
      </c>
      <c r="F9" s="83">
        <v>0</v>
      </c>
      <c r="G9" s="83">
        <v>16886660</v>
      </c>
      <c r="H9" s="83">
        <v>0</v>
      </c>
      <c r="I9" s="84">
        <v>0</v>
      </c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67"/>
      <c r="GW9" s="67"/>
      <c r="GX9" s="67"/>
      <c r="GY9" s="67"/>
      <c r="GZ9" s="67"/>
      <c r="HA9" s="67"/>
      <c r="HB9" s="67"/>
      <c r="HC9" s="67"/>
      <c r="HD9" s="67"/>
      <c r="HE9" s="67"/>
      <c r="HF9" s="67"/>
      <c r="HG9" s="67"/>
      <c r="HH9" s="67"/>
      <c r="HI9" s="67"/>
      <c r="HJ9" s="67"/>
      <c r="HK9" s="67"/>
      <c r="HL9" s="67"/>
      <c r="HM9" s="67"/>
      <c r="HN9" s="67"/>
      <c r="HO9" s="67"/>
      <c r="HP9" s="67"/>
      <c r="HQ9" s="67"/>
      <c r="HR9" s="67"/>
      <c r="HS9" s="67"/>
      <c r="HT9" s="67"/>
      <c r="HU9" s="67"/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/>
      <c r="IM9" s="67"/>
      <c r="IN9" s="67"/>
      <c r="IO9" s="67"/>
      <c r="IP9" s="67"/>
      <c r="IQ9" s="67"/>
      <c r="IR9" s="67"/>
      <c r="IS9" s="67"/>
      <c r="IT9" s="67"/>
      <c r="IU9" s="67"/>
    </row>
    <row r="10" spans="1:255">
      <c r="A10" s="89"/>
      <c r="B10" s="85" t="s">
        <v>281</v>
      </c>
      <c r="C10" s="83">
        <v>17316520</v>
      </c>
      <c r="D10" s="83">
        <v>51940970</v>
      </c>
      <c r="E10" s="83">
        <v>25970490</v>
      </c>
      <c r="F10" s="83">
        <v>25970480</v>
      </c>
      <c r="G10" s="83">
        <v>277024020</v>
      </c>
      <c r="H10" s="83">
        <v>138514510</v>
      </c>
      <c r="I10" s="84">
        <v>138509510</v>
      </c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  <c r="DI10" s="67"/>
      <c r="DJ10" s="67"/>
      <c r="DK10" s="67"/>
      <c r="DL10" s="67"/>
      <c r="DM10" s="67"/>
      <c r="DN10" s="67"/>
      <c r="DO10" s="67"/>
      <c r="DP10" s="67"/>
      <c r="DQ10" s="67"/>
      <c r="DR10" s="67"/>
      <c r="DS10" s="67"/>
      <c r="DT10" s="67"/>
      <c r="DU10" s="67"/>
      <c r="DV10" s="67"/>
      <c r="DW10" s="67"/>
      <c r="DX10" s="67"/>
      <c r="DY10" s="67"/>
      <c r="DZ10" s="67"/>
      <c r="EA10" s="67"/>
      <c r="EB10" s="67"/>
      <c r="EC10" s="67"/>
      <c r="ED10" s="67"/>
      <c r="EE10" s="67"/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/>
      <c r="EW10" s="67"/>
      <c r="EX10" s="67"/>
      <c r="EY10" s="67"/>
      <c r="EZ10" s="67"/>
      <c r="FA10" s="67"/>
      <c r="FB10" s="67"/>
      <c r="FC10" s="67"/>
      <c r="FD10" s="67"/>
      <c r="FE10" s="67"/>
      <c r="FF10" s="67"/>
      <c r="FG10" s="67"/>
      <c r="FH10" s="67"/>
      <c r="FI10" s="67"/>
      <c r="FJ10" s="67"/>
      <c r="FK10" s="67"/>
      <c r="FL10" s="67"/>
      <c r="FM10" s="67"/>
      <c r="FN10" s="67"/>
      <c r="FO10" s="67"/>
      <c r="FP10" s="67"/>
      <c r="FQ10" s="67"/>
      <c r="FR10" s="67"/>
      <c r="FS10" s="67"/>
      <c r="FT10" s="67"/>
      <c r="FU10" s="67"/>
      <c r="FV10" s="67"/>
      <c r="FW10" s="67"/>
      <c r="FX10" s="67"/>
      <c r="FY10" s="67"/>
      <c r="FZ10" s="67"/>
      <c r="GA10" s="67"/>
      <c r="GB10" s="67"/>
      <c r="GC10" s="67"/>
      <c r="GD10" s="67"/>
      <c r="GE10" s="67"/>
      <c r="GF10" s="67"/>
      <c r="GG10" s="67"/>
      <c r="GH10" s="67"/>
      <c r="GI10" s="67"/>
      <c r="GJ10" s="67"/>
      <c r="GK10" s="67"/>
      <c r="GL10" s="67"/>
      <c r="GM10" s="67"/>
      <c r="GN10" s="67"/>
      <c r="GO10" s="67"/>
      <c r="GP10" s="67"/>
      <c r="GQ10" s="67"/>
      <c r="GR10" s="67"/>
      <c r="GS10" s="67"/>
      <c r="GT10" s="67"/>
      <c r="GU10" s="67"/>
      <c r="GV10" s="67"/>
      <c r="GW10" s="67"/>
      <c r="GX10" s="67"/>
      <c r="GY10" s="67"/>
      <c r="GZ10" s="67"/>
      <c r="HA10" s="67"/>
      <c r="HB10" s="67"/>
      <c r="HC10" s="67"/>
      <c r="HD10" s="67"/>
      <c r="HE10" s="67"/>
      <c r="HF10" s="67"/>
      <c r="HG10" s="67"/>
      <c r="HH10" s="67"/>
      <c r="HI10" s="67"/>
      <c r="HJ10" s="67"/>
      <c r="HK10" s="67"/>
      <c r="HL10" s="67"/>
      <c r="HM10" s="67"/>
      <c r="HN10" s="67"/>
      <c r="HO10" s="67"/>
      <c r="HP10" s="67"/>
      <c r="HQ10" s="67"/>
      <c r="HR10" s="67"/>
      <c r="HS10" s="67"/>
      <c r="HT10" s="67"/>
      <c r="HU10" s="67"/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/>
      <c r="IM10" s="67"/>
      <c r="IN10" s="67"/>
      <c r="IO10" s="67"/>
      <c r="IP10" s="67"/>
      <c r="IQ10" s="67"/>
      <c r="IR10" s="67"/>
      <c r="IS10" s="67"/>
      <c r="IT10" s="67"/>
      <c r="IU10" s="67"/>
    </row>
    <row r="11" spans="1:255">
      <c r="A11" s="89"/>
      <c r="B11" s="85" t="s">
        <v>277</v>
      </c>
      <c r="C11" s="83">
        <v>17316520</v>
      </c>
      <c r="D11" s="83">
        <v>51940970</v>
      </c>
      <c r="E11" s="83">
        <v>25970490</v>
      </c>
      <c r="F11" s="83">
        <v>25970480</v>
      </c>
      <c r="G11" s="83">
        <v>293910680</v>
      </c>
      <c r="H11" s="83">
        <v>138514510</v>
      </c>
      <c r="I11" s="84">
        <v>138509510</v>
      </c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67"/>
      <c r="DN11" s="67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67"/>
      <c r="DZ11" s="67"/>
      <c r="EA11" s="67"/>
      <c r="EB11" s="67"/>
      <c r="EC11" s="67"/>
      <c r="ED11" s="67"/>
      <c r="EE11" s="67"/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67"/>
      <c r="EX11" s="67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67"/>
      <c r="FJ11" s="67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67"/>
      <c r="FV11" s="67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67"/>
      <c r="GH11" s="67"/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67"/>
      <c r="GT11" s="67"/>
      <c r="GU11" s="67"/>
      <c r="GV11" s="67"/>
      <c r="GW11" s="67"/>
      <c r="GX11" s="67"/>
      <c r="GY11" s="67"/>
      <c r="GZ11" s="67"/>
      <c r="HA11" s="67"/>
      <c r="HB11" s="67"/>
      <c r="HC11" s="67"/>
      <c r="HD11" s="67"/>
      <c r="HE11" s="67"/>
      <c r="HF11" s="67"/>
      <c r="HG11" s="67"/>
      <c r="HH11" s="67"/>
      <c r="HI11" s="67"/>
      <c r="HJ11" s="67"/>
      <c r="HK11" s="67"/>
      <c r="HL11" s="67"/>
      <c r="HM11" s="67"/>
      <c r="HN11" s="67"/>
      <c r="HO11" s="67"/>
      <c r="HP11" s="67"/>
      <c r="HQ11" s="67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/>
      <c r="IM11" s="67"/>
      <c r="IN11" s="67"/>
      <c r="IO11" s="67"/>
      <c r="IP11" s="67"/>
      <c r="IQ11" s="67"/>
      <c r="IR11" s="67"/>
      <c r="IS11" s="67"/>
      <c r="IT11" s="67"/>
      <c r="IU11" s="67"/>
    </row>
    <row r="12" spans="1:255">
      <c r="A12" s="89" t="s">
        <v>285</v>
      </c>
      <c r="B12" s="85" t="s">
        <v>279</v>
      </c>
      <c r="C12" s="83">
        <v>0</v>
      </c>
      <c r="D12" s="83">
        <v>0</v>
      </c>
      <c r="E12" s="83">
        <v>0</v>
      </c>
      <c r="F12" s="83">
        <v>0</v>
      </c>
      <c r="G12" s="83">
        <v>30282300</v>
      </c>
      <c r="H12" s="83">
        <v>0</v>
      </c>
      <c r="I12" s="84">
        <v>0</v>
      </c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67"/>
      <c r="DN12" s="67"/>
      <c r="DO12" s="67"/>
      <c r="DP12" s="67"/>
      <c r="DQ12" s="67"/>
      <c r="DR12" s="67"/>
      <c r="DS12" s="67"/>
      <c r="DT12" s="67"/>
      <c r="DU12" s="67"/>
      <c r="DV12" s="67"/>
      <c r="DW12" s="67"/>
      <c r="DX12" s="67"/>
      <c r="DY12" s="67"/>
      <c r="DZ12" s="67"/>
      <c r="EA12" s="67"/>
      <c r="EB12" s="67"/>
      <c r="EC12" s="67"/>
      <c r="ED12" s="67"/>
      <c r="EE12" s="67"/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67"/>
      <c r="EX12" s="67"/>
      <c r="EY12" s="67"/>
      <c r="EZ12" s="67"/>
      <c r="FA12" s="67"/>
      <c r="FB12" s="67"/>
      <c r="FC12" s="67"/>
      <c r="FD12" s="67"/>
      <c r="FE12" s="67"/>
      <c r="FF12" s="67"/>
      <c r="FG12" s="67"/>
      <c r="FH12" s="67"/>
      <c r="FI12" s="67"/>
      <c r="FJ12" s="67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67"/>
      <c r="FV12" s="67"/>
      <c r="FW12" s="67"/>
      <c r="FX12" s="67"/>
      <c r="FY12" s="67"/>
      <c r="FZ12" s="67"/>
      <c r="GA12" s="67"/>
      <c r="GB12" s="67"/>
      <c r="GC12" s="67"/>
      <c r="GD12" s="67"/>
      <c r="GE12" s="67"/>
      <c r="GF12" s="67"/>
      <c r="GG12" s="67"/>
      <c r="GH12" s="67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67"/>
      <c r="GT12" s="67"/>
      <c r="GU12" s="67"/>
      <c r="GV12" s="67"/>
      <c r="GW12" s="67"/>
      <c r="GX12" s="67"/>
      <c r="GY12" s="67"/>
      <c r="GZ12" s="67"/>
      <c r="HA12" s="67"/>
      <c r="HB12" s="67"/>
      <c r="HC12" s="67"/>
      <c r="HD12" s="67"/>
      <c r="HE12" s="67"/>
      <c r="HF12" s="67"/>
      <c r="HG12" s="67"/>
      <c r="HH12" s="67"/>
      <c r="HI12" s="67"/>
      <c r="HJ12" s="67"/>
      <c r="HK12" s="67"/>
      <c r="HL12" s="67"/>
      <c r="HM12" s="67"/>
      <c r="HN12" s="67"/>
      <c r="HO12" s="67"/>
      <c r="HP12" s="67"/>
      <c r="HQ12" s="67"/>
      <c r="HR12" s="67"/>
      <c r="HS12" s="67"/>
      <c r="HT12" s="67"/>
      <c r="HU12" s="67"/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/>
      <c r="IM12" s="67"/>
      <c r="IN12" s="67"/>
      <c r="IO12" s="67"/>
      <c r="IP12" s="67"/>
      <c r="IQ12" s="67"/>
      <c r="IR12" s="67"/>
      <c r="IS12" s="67"/>
      <c r="IT12" s="67"/>
      <c r="IU12" s="67"/>
    </row>
    <row r="13" spans="1:255">
      <c r="A13" s="89"/>
      <c r="B13" s="85" t="s">
        <v>281</v>
      </c>
      <c r="C13" s="83">
        <v>17718600</v>
      </c>
      <c r="D13" s="83">
        <v>53146440</v>
      </c>
      <c r="E13" s="83">
        <v>26573220</v>
      </c>
      <c r="F13" s="83">
        <v>26573220</v>
      </c>
      <c r="G13" s="83">
        <v>283454240</v>
      </c>
      <c r="H13" s="83">
        <v>141729610</v>
      </c>
      <c r="I13" s="84">
        <v>141724630</v>
      </c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  <c r="DI13" s="67"/>
      <c r="DJ13" s="67"/>
      <c r="DK13" s="67"/>
      <c r="DL13" s="67"/>
      <c r="DM13" s="67"/>
      <c r="DN13" s="67"/>
      <c r="DO13" s="67"/>
      <c r="DP13" s="67"/>
      <c r="DQ13" s="67"/>
      <c r="DR13" s="67"/>
      <c r="DS13" s="67"/>
      <c r="DT13" s="67"/>
      <c r="DU13" s="67"/>
      <c r="DV13" s="67"/>
      <c r="DW13" s="67"/>
      <c r="DX13" s="67"/>
      <c r="DY13" s="67"/>
      <c r="DZ13" s="67"/>
      <c r="EA13" s="67"/>
      <c r="EB13" s="67"/>
      <c r="EC13" s="67"/>
      <c r="ED13" s="67"/>
      <c r="EE13" s="67"/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67"/>
      <c r="EX13" s="67"/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67"/>
      <c r="FJ13" s="67"/>
      <c r="FK13" s="67"/>
      <c r="FL13" s="67"/>
      <c r="FM13" s="67"/>
      <c r="FN13" s="67"/>
      <c r="FO13" s="67"/>
      <c r="FP13" s="67"/>
      <c r="FQ13" s="67"/>
      <c r="FR13" s="67"/>
      <c r="FS13" s="67"/>
      <c r="FT13" s="67"/>
      <c r="FU13" s="67"/>
      <c r="FV13" s="67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67"/>
      <c r="GH13" s="67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67"/>
      <c r="GT13" s="67"/>
      <c r="GU13" s="67"/>
      <c r="GV13" s="67"/>
      <c r="GW13" s="67"/>
      <c r="GX13" s="67"/>
      <c r="GY13" s="67"/>
      <c r="GZ13" s="67"/>
      <c r="HA13" s="67"/>
      <c r="HB13" s="67"/>
      <c r="HC13" s="67"/>
      <c r="HD13" s="67"/>
      <c r="HE13" s="67"/>
      <c r="HF13" s="67"/>
      <c r="HG13" s="67"/>
      <c r="HH13" s="67"/>
      <c r="HI13" s="67"/>
      <c r="HJ13" s="67"/>
      <c r="HK13" s="67"/>
      <c r="HL13" s="67"/>
      <c r="HM13" s="67"/>
      <c r="HN13" s="67"/>
      <c r="HO13" s="67"/>
      <c r="HP13" s="67"/>
      <c r="HQ13" s="67"/>
      <c r="HR13" s="67"/>
      <c r="HS13" s="67"/>
      <c r="HT13" s="67"/>
      <c r="HU13" s="67"/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/>
      <c r="IM13" s="67"/>
      <c r="IN13" s="67"/>
      <c r="IO13" s="67"/>
      <c r="IP13" s="67"/>
      <c r="IQ13" s="67"/>
      <c r="IR13" s="67"/>
      <c r="IS13" s="67"/>
      <c r="IT13" s="67"/>
      <c r="IU13" s="67"/>
    </row>
    <row r="14" spans="1:255">
      <c r="A14" s="89"/>
      <c r="B14" s="85" t="s">
        <v>277</v>
      </c>
      <c r="C14" s="83">
        <v>17718600</v>
      </c>
      <c r="D14" s="83">
        <v>53146440</v>
      </c>
      <c r="E14" s="83">
        <v>26573220</v>
      </c>
      <c r="F14" s="83">
        <v>26573220</v>
      </c>
      <c r="G14" s="83">
        <v>313736540</v>
      </c>
      <c r="H14" s="83">
        <v>141729610</v>
      </c>
      <c r="I14" s="84">
        <v>141724630</v>
      </c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/>
      <c r="IM14" s="67"/>
      <c r="IN14" s="67"/>
      <c r="IO14" s="67"/>
      <c r="IP14" s="67"/>
      <c r="IQ14" s="67"/>
      <c r="IR14" s="67"/>
      <c r="IS14" s="67"/>
      <c r="IT14" s="67"/>
      <c r="IU14" s="67"/>
    </row>
    <row r="15" spans="1:255">
      <c r="A15" s="89" t="s">
        <v>288</v>
      </c>
      <c r="B15" s="85" t="s">
        <v>279</v>
      </c>
      <c r="C15" s="83">
        <v>0</v>
      </c>
      <c r="D15" s="83">
        <v>0</v>
      </c>
      <c r="E15" s="83">
        <v>0</v>
      </c>
      <c r="F15" s="83">
        <v>0</v>
      </c>
      <c r="G15" s="83">
        <v>30583150</v>
      </c>
      <c r="H15" s="83">
        <v>0</v>
      </c>
      <c r="I15" s="84">
        <v>0</v>
      </c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67"/>
      <c r="IO15" s="67"/>
      <c r="IP15" s="67"/>
      <c r="IQ15" s="67"/>
      <c r="IR15" s="67"/>
      <c r="IS15" s="67"/>
      <c r="IT15" s="67"/>
      <c r="IU15" s="67"/>
    </row>
    <row r="16" spans="1:255">
      <c r="A16" s="89"/>
      <c r="B16" s="85" t="s">
        <v>281</v>
      </c>
      <c r="C16" s="83">
        <v>11651210</v>
      </c>
      <c r="D16" s="83">
        <v>34945080</v>
      </c>
      <c r="E16" s="83">
        <v>17472540</v>
      </c>
      <c r="F16" s="83">
        <v>17472540</v>
      </c>
      <c r="G16" s="83">
        <v>186379620</v>
      </c>
      <c r="H16" s="83">
        <v>93192080</v>
      </c>
      <c r="I16" s="84">
        <v>93187540</v>
      </c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67"/>
      <c r="HF16" s="67"/>
      <c r="HG16" s="67"/>
      <c r="HH16" s="67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/>
      <c r="IM16" s="67"/>
      <c r="IN16" s="67"/>
      <c r="IO16" s="67"/>
      <c r="IP16" s="67"/>
      <c r="IQ16" s="67"/>
      <c r="IR16" s="67"/>
      <c r="IS16" s="67"/>
      <c r="IT16" s="67"/>
      <c r="IU16" s="67"/>
    </row>
    <row r="17" spans="1:255">
      <c r="A17" s="89"/>
      <c r="B17" s="85" t="s">
        <v>277</v>
      </c>
      <c r="C17" s="83">
        <v>11651210</v>
      </c>
      <c r="D17" s="83">
        <v>34945080</v>
      </c>
      <c r="E17" s="83">
        <v>17472540</v>
      </c>
      <c r="F17" s="83">
        <v>17472540</v>
      </c>
      <c r="G17" s="83">
        <v>216962770</v>
      </c>
      <c r="H17" s="83">
        <v>93192080</v>
      </c>
      <c r="I17" s="84">
        <v>93187540</v>
      </c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/>
      <c r="IM17" s="67"/>
      <c r="IN17" s="67"/>
      <c r="IO17" s="67"/>
      <c r="IP17" s="67"/>
      <c r="IQ17" s="67"/>
      <c r="IR17" s="67"/>
      <c r="IS17" s="67"/>
      <c r="IT17" s="67"/>
      <c r="IU17" s="67"/>
    </row>
    <row r="18" spans="1:255">
      <c r="A18" s="89" t="s">
        <v>284</v>
      </c>
      <c r="B18" s="85" t="s">
        <v>279</v>
      </c>
      <c r="C18" s="83">
        <v>0</v>
      </c>
      <c r="D18" s="83">
        <v>0</v>
      </c>
      <c r="E18" s="83">
        <v>0</v>
      </c>
      <c r="F18" s="83">
        <v>0</v>
      </c>
      <c r="G18" s="83">
        <v>36765510</v>
      </c>
      <c r="H18" s="83">
        <v>0</v>
      </c>
      <c r="I18" s="84">
        <v>0</v>
      </c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67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  <c r="GX18" s="67"/>
      <c r="GY18" s="67"/>
      <c r="GZ18" s="67"/>
      <c r="HA18" s="67"/>
      <c r="HB18" s="67"/>
      <c r="HC18" s="67"/>
      <c r="HD18" s="67"/>
      <c r="HE18" s="67"/>
      <c r="HF18" s="67"/>
      <c r="HG18" s="67"/>
      <c r="HH18" s="67"/>
      <c r="HI18" s="67"/>
      <c r="HJ18" s="67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/>
      <c r="IM18" s="67"/>
      <c r="IN18" s="67"/>
      <c r="IO18" s="67"/>
      <c r="IP18" s="67"/>
      <c r="IQ18" s="67"/>
      <c r="IR18" s="67"/>
      <c r="IS18" s="67"/>
      <c r="IT18" s="67"/>
      <c r="IU18" s="67"/>
    </row>
    <row r="19" spans="1:255">
      <c r="A19" s="89"/>
      <c r="B19" s="85" t="s">
        <v>281</v>
      </c>
      <c r="C19" s="83">
        <v>9586530</v>
      </c>
      <c r="D19" s="83">
        <v>28753080</v>
      </c>
      <c r="E19" s="83">
        <v>14376540</v>
      </c>
      <c r="F19" s="83">
        <v>14376540</v>
      </c>
      <c r="G19" s="83">
        <v>153353810</v>
      </c>
      <c r="H19" s="83">
        <v>76678760</v>
      </c>
      <c r="I19" s="84">
        <v>76675050</v>
      </c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67"/>
      <c r="IN19" s="67"/>
      <c r="IO19" s="67"/>
      <c r="IP19" s="67"/>
      <c r="IQ19" s="67"/>
      <c r="IR19" s="67"/>
      <c r="IS19" s="67"/>
      <c r="IT19" s="67"/>
      <c r="IU19" s="67"/>
    </row>
    <row r="20" spans="1:255">
      <c r="A20" s="89"/>
      <c r="B20" s="85" t="s">
        <v>277</v>
      </c>
      <c r="C20" s="83">
        <v>9586530</v>
      </c>
      <c r="D20" s="83">
        <v>28753080</v>
      </c>
      <c r="E20" s="83">
        <v>14376540</v>
      </c>
      <c r="F20" s="83">
        <v>14376540</v>
      </c>
      <c r="G20" s="83">
        <v>190119320</v>
      </c>
      <c r="H20" s="83">
        <v>76678760</v>
      </c>
      <c r="I20" s="84">
        <v>76675050</v>
      </c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/>
      <c r="IM20" s="67"/>
      <c r="IN20" s="67"/>
      <c r="IO20" s="67"/>
      <c r="IP20" s="67"/>
      <c r="IQ20" s="67"/>
      <c r="IR20" s="67"/>
      <c r="IS20" s="67"/>
      <c r="IT20" s="67"/>
      <c r="IU20" s="67"/>
    </row>
    <row r="21" spans="1:255">
      <c r="A21" s="89" t="s">
        <v>282</v>
      </c>
      <c r="B21" s="85" t="s">
        <v>279</v>
      </c>
      <c r="C21" s="83">
        <v>0</v>
      </c>
      <c r="D21" s="83">
        <v>0</v>
      </c>
      <c r="E21" s="83">
        <v>0</v>
      </c>
      <c r="F21" s="83">
        <v>0</v>
      </c>
      <c r="G21" s="83">
        <v>23999200</v>
      </c>
      <c r="H21" s="83">
        <v>0</v>
      </c>
      <c r="I21" s="84">
        <v>0</v>
      </c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/>
      <c r="IM21" s="67"/>
      <c r="IN21" s="67"/>
      <c r="IO21" s="67"/>
      <c r="IP21" s="67"/>
      <c r="IQ21" s="67"/>
      <c r="IR21" s="67"/>
      <c r="IS21" s="67"/>
      <c r="IT21" s="67"/>
      <c r="IU21" s="67"/>
    </row>
    <row r="22" spans="1:255">
      <c r="A22" s="89"/>
      <c r="B22" s="85" t="s">
        <v>281</v>
      </c>
      <c r="C22" s="83">
        <v>10429460</v>
      </c>
      <c r="D22" s="83">
        <v>31280340</v>
      </c>
      <c r="E22" s="83">
        <v>15640170</v>
      </c>
      <c r="F22" s="83">
        <v>15640170</v>
      </c>
      <c r="G22" s="83">
        <v>166833790</v>
      </c>
      <c r="H22" s="83">
        <v>83418990</v>
      </c>
      <c r="I22" s="84">
        <v>83414800</v>
      </c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/>
      <c r="DY22" s="67"/>
      <c r="DZ22" s="67"/>
      <c r="EA22" s="67"/>
      <c r="EB22" s="67"/>
      <c r="EC22" s="67"/>
      <c r="ED22" s="67"/>
      <c r="EE22" s="67"/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/>
      <c r="FG22" s="67"/>
      <c r="FH22" s="67"/>
      <c r="FI22" s="67"/>
      <c r="FJ22" s="67"/>
      <c r="FK22" s="67"/>
      <c r="FL22" s="67"/>
      <c r="FM22" s="67"/>
      <c r="FN22" s="67"/>
      <c r="FO22" s="67"/>
      <c r="FP22" s="67"/>
      <c r="FQ22" s="67"/>
      <c r="FR22" s="67"/>
      <c r="FS22" s="67"/>
      <c r="FT22" s="67"/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/>
      <c r="GH22" s="67"/>
      <c r="GI22" s="67"/>
      <c r="GJ22" s="67"/>
      <c r="GK22" s="67"/>
      <c r="GL22" s="67"/>
      <c r="GM22" s="67"/>
      <c r="GN22" s="67"/>
      <c r="GO22" s="67"/>
      <c r="GP22" s="67"/>
      <c r="GQ22" s="67"/>
      <c r="GR22" s="67"/>
      <c r="GS22" s="67"/>
      <c r="GT22" s="67"/>
      <c r="GU22" s="67"/>
      <c r="GV22" s="67"/>
      <c r="GW22" s="67"/>
      <c r="GX22" s="67"/>
      <c r="GY22" s="67"/>
      <c r="GZ22" s="67"/>
      <c r="HA22" s="67"/>
      <c r="HB22" s="67"/>
      <c r="HC22" s="67"/>
      <c r="HD22" s="67"/>
      <c r="HE22" s="67"/>
      <c r="HF22" s="67"/>
      <c r="HG22" s="67"/>
      <c r="HH22" s="67"/>
      <c r="HI22" s="67"/>
      <c r="HJ22" s="67"/>
      <c r="HK22" s="67"/>
      <c r="HL22" s="67"/>
      <c r="HM22" s="67"/>
      <c r="HN22" s="67"/>
      <c r="HO22" s="67"/>
      <c r="HP22" s="67"/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/>
      <c r="IM22" s="67"/>
      <c r="IN22" s="67"/>
      <c r="IO22" s="67"/>
      <c r="IP22" s="67"/>
      <c r="IQ22" s="67"/>
      <c r="IR22" s="67"/>
      <c r="IS22" s="67"/>
      <c r="IT22" s="67"/>
      <c r="IU22" s="67"/>
    </row>
    <row r="23" spans="1:255">
      <c r="A23" s="89"/>
      <c r="B23" s="85" t="s">
        <v>277</v>
      </c>
      <c r="C23" s="83">
        <v>10429460</v>
      </c>
      <c r="D23" s="83">
        <v>31280340</v>
      </c>
      <c r="E23" s="83">
        <v>15640170</v>
      </c>
      <c r="F23" s="83">
        <v>15640170</v>
      </c>
      <c r="G23" s="83">
        <v>190832990</v>
      </c>
      <c r="H23" s="83">
        <v>83418990</v>
      </c>
      <c r="I23" s="84">
        <v>83414800</v>
      </c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/>
      <c r="DW23" s="67"/>
      <c r="DX23" s="67"/>
      <c r="DY23" s="67"/>
      <c r="DZ23" s="67"/>
      <c r="EA23" s="67"/>
      <c r="EB23" s="67"/>
      <c r="EC23" s="67"/>
      <c r="ED23" s="67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67"/>
      <c r="FV23" s="67"/>
      <c r="FW23" s="67"/>
      <c r="FX23" s="67"/>
      <c r="FY23" s="67"/>
      <c r="FZ23" s="67"/>
      <c r="GA23" s="67"/>
      <c r="GB23" s="67"/>
      <c r="GC23" s="67"/>
      <c r="GD23" s="67"/>
      <c r="GE23" s="67"/>
      <c r="GF23" s="67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67"/>
      <c r="GV23" s="67"/>
      <c r="GW23" s="67"/>
      <c r="GX23" s="67"/>
      <c r="GY23" s="67"/>
      <c r="GZ23" s="67"/>
      <c r="HA23" s="67"/>
      <c r="HB23" s="67"/>
      <c r="HC23" s="67"/>
      <c r="HD23" s="67"/>
      <c r="HE23" s="67"/>
      <c r="HF23" s="67"/>
      <c r="HG23" s="67"/>
      <c r="HH23" s="67"/>
      <c r="HI23" s="67"/>
      <c r="HJ23" s="67"/>
      <c r="HK23" s="67"/>
      <c r="HL23" s="67"/>
      <c r="HM23" s="67"/>
      <c r="HN23" s="67"/>
      <c r="HO23" s="67"/>
      <c r="HP23" s="67"/>
      <c r="HQ23" s="67"/>
      <c r="HR23" s="67"/>
      <c r="HS23" s="67"/>
      <c r="HT23" s="67"/>
      <c r="HU23" s="67"/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/>
      <c r="IM23" s="67"/>
      <c r="IN23" s="67"/>
      <c r="IO23" s="67"/>
      <c r="IP23" s="67"/>
      <c r="IQ23" s="67"/>
      <c r="IR23" s="67"/>
      <c r="IS23" s="67"/>
      <c r="IT23" s="67"/>
      <c r="IU23" s="67"/>
    </row>
    <row r="24" spans="1:255">
      <c r="A24" s="89" t="s">
        <v>283</v>
      </c>
      <c r="B24" s="85" t="s">
        <v>279</v>
      </c>
      <c r="C24" s="83">
        <v>0</v>
      </c>
      <c r="D24" s="83">
        <v>0</v>
      </c>
      <c r="E24" s="83">
        <v>0</v>
      </c>
      <c r="F24" s="83">
        <v>0</v>
      </c>
      <c r="G24" s="83">
        <v>36935420</v>
      </c>
      <c r="H24" s="83">
        <v>0</v>
      </c>
      <c r="I24" s="84">
        <v>0</v>
      </c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/>
      <c r="GJ24" s="67"/>
      <c r="GK24" s="67"/>
      <c r="GL24" s="67"/>
      <c r="GM24" s="67"/>
      <c r="GN24" s="67"/>
      <c r="GO24" s="67"/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/>
      <c r="HA24" s="67"/>
      <c r="HB24" s="67"/>
      <c r="HC24" s="67"/>
      <c r="HD24" s="67"/>
      <c r="HE24" s="67"/>
      <c r="HF24" s="67"/>
      <c r="HG24" s="67"/>
      <c r="HH24" s="67"/>
      <c r="HI24" s="67"/>
      <c r="HJ24" s="67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/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/>
      <c r="IM24" s="67"/>
      <c r="IN24" s="67"/>
      <c r="IO24" s="67"/>
      <c r="IP24" s="67"/>
      <c r="IQ24" s="67"/>
      <c r="IR24" s="67"/>
      <c r="IS24" s="67"/>
      <c r="IT24" s="67"/>
      <c r="IU24" s="67"/>
    </row>
    <row r="25" spans="1:255">
      <c r="A25" s="89"/>
      <c r="B25" s="85" t="s">
        <v>281</v>
      </c>
      <c r="C25" s="83">
        <v>5506660</v>
      </c>
      <c r="D25" s="83">
        <v>16516260</v>
      </c>
      <c r="E25" s="83">
        <v>8258130</v>
      </c>
      <c r="F25" s="83">
        <v>8258130</v>
      </c>
      <c r="G25" s="83">
        <v>88089410</v>
      </c>
      <c r="H25" s="83">
        <v>44045710</v>
      </c>
      <c r="I25" s="84">
        <v>44043700</v>
      </c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/>
      <c r="IM25" s="67"/>
      <c r="IN25" s="67"/>
      <c r="IO25" s="67"/>
      <c r="IP25" s="67"/>
      <c r="IQ25" s="67"/>
      <c r="IR25" s="67"/>
      <c r="IS25" s="67"/>
      <c r="IT25" s="67"/>
      <c r="IU25" s="67"/>
    </row>
    <row r="26" spans="1:255">
      <c r="A26" s="89"/>
      <c r="B26" s="85" t="s">
        <v>277</v>
      </c>
      <c r="C26" s="83">
        <v>5506660</v>
      </c>
      <c r="D26" s="83">
        <v>16516260</v>
      </c>
      <c r="E26" s="83">
        <v>8258130</v>
      </c>
      <c r="F26" s="83">
        <v>8258130</v>
      </c>
      <c r="G26" s="83">
        <v>125024830</v>
      </c>
      <c r="H26" s="83">
        <v>44045710</v>
      </c>
      <c r="I26" s="84">
        <v>44043700</v>
      </c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67"/>
      <c r="HJ26" s="67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/>
      <c r="IM26" s="67"/>
      <c r="IN26" s="67"/>
      <c r="IO26" s="67"/>
      <c r="IP26" s="67"/>
      <c r="IQ26" s="67"/>
      <c r="IR26" s="67"/>
      <c r="IS26" s="67"/>
      <c r="IT26" s="67"/>
      <c r="IU26" s="67"/>
    </row>
    <row r="27" spans="1:255">
      <c r="A27" s="89" t="s">
        <v>287</v>
      </c>
      <c r="B27" s="85" t="s">
        <v>279</v>
      </c>
      <c r="C27" s="83">
        <v>0</v>
      </c>
      <c r="D27" s="83">
        <v>0</v>
      </c>
      <c r="E27" s="83">
        <v>0</v>
      </c>
      <c r="F27" s="83">
        <v>0</v>
      </c>
      <c r="G27" s="83">
        <v>10691780</v>
      </c>
      <c r="H27" s="83">
        <v>0</v>
      </c>
      <c r="I27" s="84">
        <v>0</v>
      </c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/>
      <c r="IM27" s="67"/>
      <c r="IN27" s="67"/>
      <c r="IO27" s="67"/>
      <c r="IP27" s="67"/>
      <c r="IQ27" s="67"/>
      <c r="IR27" s="67"/>
      <c r="IS27" s="67"/>
      <c r="IT27" s="67"/>
      <c r="IU27" s="67"/>
    </row>
    <row r="28" spans="1:255">
      <c r="A28" s="89"/>
      <c r="B28" s="85" t="s">
        <v>281</v>
      </c>
      <c r="C28" s="83">
        <v>4575220</v>
      </c>
      <c r="D28" s="83">
        <v>13721400</v>
      </c>
      <c r="E28" s="83">
        <v>6860700</v>
      </c>
      <c r="F28" s="83">
        <v>6860700</v>
      </c>
      <c r="G28" s="83">
        <v>73183730</v>
      </c>
      <c r="H28" s="83">
        <v>36593010</v>
      </c>
      <c r="I28" s="84">
        <v>36590720</v>
      </c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67"/>
      <c r="GV28" s="67"/>
      <c r="GW28" s="67"/>
      <c r="GX28" s="67"/>
      <c r="GY28" s="67"/>
      <c r="GZ28" s="67"/>
      <c r="HA28" s="67"/>
      <c r="HB28" s="67"/>
      <c r="HC28" s="67"/>
      <c r="HD28" s="67"/>
      <c r="HE28" s="67"/>
      <c r="HF28" s="67"/>
      <c r="HG28" s="67"/>
      <c r="HH28" s="67"/>
      <c r="HI28" s="67"/>
      <c r="HJ28" s="67"/>
      <c r="HK28" s="67"/>
      <c r="HL28" s="67"/>
      <c r="HM28" s="67"/>
      <c r="HN28" s="67"/>
      <c r="HO28" s="67"/>
      <c r="HP28" s="67"/>
      <c r="HQ28" s="67"/>
      <c r="HR28" s="67"/>
      <c r="HS28" s="67"/>
      <c r="HT28" s="67"/>
      <c r="HU28" s="67"/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/>
      <c r="IM28" s="67"/>
      <c r="IN28" s="67"/>
      <c r="IO28" s="67"/>
      <c r="IP28" s="67"/>
      <c r="IQ28" s="67"/>
      <c r="IR28" s="67"/>
      <c r="IS28" s="67"/>
      <c r="IT28" s="67"/>
      <c r="IU28" s="67"/>
    </row>
    <row r="29" spans="1:255">
      <c r="A29" s="89"/>
      <c r="B29" s="85" t="s">
        <v>277</v>
      </c>
      <c r="C29" s="83">
        <v>4575220</v>
      </c>
      <c r="D29" s="83">
        <v>13721400</v>
      </c>
      <c r="E29" s="83">
        <v>6860700</v>
      </c>
      <c r="F29" s="83">
        <v>6860700</v>
      </c>
      <c r="G29" s="83">
        <v>83875510</v>
      </c>
      <c r="H29" s="83">
        <v>36593010</v>
      </c>
      <c r="I29" s="84">
        <v>36590720</v>
      </c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/>
      <c r="IM29" s="67"/>
      <c r="IN29" s="67"/>
      <c r="IO29" s="67"/>
      <c r="IP29" s="67"/>
      <c r="IQ29" s="67"/>
      <c r="IR29" s="67"/>
      <c r="IS29" s="67"/>
      <c r="IT29" s="67"/>
      <c r="IU29" s="67"/>
    </row>
    <row r="30" spans="1:255">
      <c r="A30" s="89" t="s">
        <v>286</v>
      </c>
      <c r="B30" s="85" t="s">
        <v>279</v>
      </c>
      <c r="C30" s="83">
        <v>0</v>
      </c>
      <c r="D30" s="83">
        <v>0</v>
      </c>
      <c r="E30" s="83">
        <v>0</v>
      </c>
      <c r="F30" s="83">
        <v>0</v>
      </c>
      <c r="G30" s="83">
        <v>3479760</v>
      </c>
      <c r="H30" s="83">
        <v>0</v>
      </c>
      <c r="I30" s="84">
        <v>0</v>
      </c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67"/>
      <c r="GV30" s="67"/>
      <c r="GW30" s="67"/>
      <c r="GX30" s="67"/>
      <c r="GY30" s="67"/>
      <c r="GZ30" s="67"/>
      <c r="HA30" s="67"/>
      <c r="HB30" s="67"/>
      <c r="HC30" s="67"/>
      <c r="HD30" s="67"/>
      <c r="HE30" s="67"/>
      <c r="HF30" s="67"/>
      <c r="HG30" s="67"/>
      <c r="HH30" s="67"/>
      <c r="HI30" s="67"/>
      <c r="HJ30" s="67"/>
      <c r="HK30" s="67"/>
      <c r="HL30" s="67"/>
      <c r="HM30" s="67"/>
      <c r="HN30" s="67"/>
      <c r="HO30" s="67"/>
      <c r="HP30" s="67"/>
      <c r="HQ30" s="67"/>
      <c r="HR30" s="67"/>
      <c r="HS30" s="67"/>
      <c r="HT30" s="67"/>
      <c r="HU30" s="67"/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/>
      <c r="IM30" s="67"/>
      <c r="IN30" s="67"/>
      <c r="IO30" s="67"/>
      <c r="IP30" s="67"/>
      <c r="IQ30" s="67"/>
      <c r="IR30" s="67"/>
      <c r="IS30" s="67"/>
      <c r="IT30" s="67"/>
      <c r="IU30" s="67"/>
    </row>
    <row r="31" spans="1:255">
      <c r="A31" s="89"/>
      <c r="B31" s="85" t="s">
        <v>281</v>
      </c>
      <c r="C31" s="83">
        <v>862450</v>
      </c>
      <c r="D31" s="83">
        <v>2586250</v>
      </c>
      <c r="E31" s="83">
        <v>1293130</v>
      </c>
      <c r="F31" s="83">
        <v>1293120</v>
      </c>
      <c r="G31" s="83">
        <v>13794120</v>
      </c>
      <c r="H31" s="83">
        <v>6897370</v>
      </c>
      <c r="I31" s="84">
        <v>6896750</v>
      </c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7"/>
      <c r="HB31" s="67"/>
      <c r="HC31" s="67"/>
      <c r="HD31" s="67"/>
      <c r="HE31" s="67"/>
      <c r="HF31" s="67"/>
      <c r="HG31" s="67"/>
      <c r="HH31" s="67"/>
      <c r="HI31" s="67"/>
      <c r="HJ31" s="67"/>
      <c r="HK31" s="67"/>
      <c r="HL31" s="67"/>
      <c r="HM31" s="67"/>
      <c r="HN31" s="67"/>
      <c r="HO31" s="67"/>
      <c r="HP31" s="67"/>
      <c r="HQ31" s="67"/>
      <c r="HR31" s="67"/>
      <c r="HS31" s="67"/>
      <c r="HT31" s="67"/>
      <c r="HU31" s="67"/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/>
      <c r="IM31" s="67"/>
      <c r="IN31" s="67"/>
      <c r="IO31" s="67"/>
      <c r="IP31" s="67"/>
      <c r="IQ31" s="67"/>
      <c r="IR31" s="67"/>
      <c r="IS31" s="67"/>
      <c r="IT31" s="67"/>
      <c r="IU31" s="67"/>
    </row>
    <row r="32" spans="1:255">
      <c r="A32" s="89"/>
      <c r="B32" s="85" t="s">
        <v>277</v>
      </c>
      <c r="C32" s="83">
        <v>862450</v>
      </c>
      <c r="D32" s="83">
        <v>2586250</v>
      </c>
      <c r="E32" s="83">
        <v>1293130</v>
      </c>
      <c r="F32" s="83">
        <v>1293120</v>
      </c>
      <c r="G32" s="83">
        <v>17273880</v>
      </c>
      <c r="H32" s="83">
        <v>6897370</v>
      </c>
      <c r="I32" s="84">
        <v>6896750</v>
      </c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/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/>
      <c r="IM32" s="67"/>
      <c r="IN32" s="67"/>
      <c r="IO32" s="67"/>
      <c r="IP32" s="67"/>
      <c r="IQ32" s="67"/>
      <c r="IR32" s="67"/>
      <c r="IS32" s="67"/>
      <c r="IT32" s="67"/>
      <c r="IU32" s="67"/>
    </row>
    <row r="33" spans="1:255">
      <c r="A33" s="89" t="s">
        <v>297</v>
      </c>
      <c r="B33" s="85" t="s">
        <v>279</v>
      </c>
      <c r="C33" s="83">
        <v>0</v>
      </c>
      <c r="D33" s="83">
        <v>0</v>
      </c>
      <c r="E33" s="83">
        <v>0</v>
      </c>
      <c r="F33" s="83">
        <v>0</v>
      </c>
      <c r="G33" s="83">
        <v>8810</v>
      </c>
      <c r="H33" s="83">
        <v>0</v>
      </c>
      <c r="I33" s="84">
        <v>0</v>
      </c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/>
      <c r="FD33" s="67"/>
      <c r="FE33" s="67"/>
      <c r="FF33" s="67"/>
      <c r="FG33" s="67"/>
      <c r="FH33" s="67"/>
      <c r="FI33" s="67"/>
      <c r="FJ33" s="67"/>
      <c r="FK33" s="67"/>
      <c r="FL33" s="67"/>
      <c r="FM33" s="67"/>
      <c r="FN33" s="67"/>
      <c r="FO33" s="67"/>
      <c r="FP33" s="67"/>
      <c r="FQ33" s="67"/>
      <c r="FR33" s="67"/>
      <c r="FS33" s="67"/>
      <c r="FT33" s="67"/>
      <c r="FU33" s="67"/>
      <c r="FV33" s="67"/>
      <c r="FW33" s="67"/>
      <c r="FX33" s="67"/>
      <c r="FY33" s="67"/>
      <c r="FZ33" s="67"/>
      <c r="GA33" s="67"/>
      <c r="GB33" s="67"/>
      <c r="GC33" s="67"/>
      <c r="GD33" s="67"/>
      <c r="GE33" s="67"/>
      <c r="GF33" s="67"/>
      <c r="GG33" s="67"/>
      <c r="GH33" s="67"/>
      <c r="GI33" s="67"/>
      <c r="GJ33" s="67"/>
      <c r="GK33" s="67"/>
      <c r="GL33" s="67"/>
      <c r="GM33" s="67"/>
      <c r="GN33" s="67"/>
      <c r="GO33" s="67"/>
      <c r="GP33" s="67"/>
      <c r="GQ33" s="67"/>
      <c r="GR33" s="67"/>
      <c r="GS33" s="67"/>
      <c r="GT33" s="67"/>
      <c r="GU33" s="67"/>
      <c r="GV33" s="67"/>
      <c r="GW33" s="67"/>
      <c r="GX33" s="67"/>
      <c r="GY33" s="67"/>
      <c r="GZ33" s="67"/>
      <c r="HA33" s="67"/>
      <c r="HB33" s="67"/>
      <c r="HC33" s="67"/>
      <c r="HD33" s="67"/>
      <c r="HE33" s="67"/>
      <c r="HF33" s="67"/>
      <c r="HG33" s="67"/>
      <c r="HH33" s="67"/>
      <c r="HI33" s="67"/>
      <c r="HJ33" s="67"/>
      <c r="HK33" s="67"/>
      <c r="HL33" s="67"/>
      <c r="HM33" s="67"/>
      <c r="HN33" s="67"/>
      <c r="HO33" s="67"/>
      <c r="HP33" s="67"/>
      <c r="HQ33" s="67"/>
      <c r="HR33" s="67"/>
      <c r="HS33" s="67"/>
      <c r="HT33" s="67"/>
      <c r="HU33" s="67"/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/>
      <c r="IM33" s="67"/>
      <c r="IN33" s="67"/>
      <c r="IO33" s="67"/>
      <c r="IP33" s="67"/>
      <c r="IQ33" s="67"/>
      <c r="IR33" s="67"/>
      <c r="IS33" s="67"/>
      <c r="IT33" s="67"/>
      <c r="IU33" s="67"/>
    </row>
    <row r="34" spans="1:255">
      <c r="A34" s="89"/>
      <c r="B34" s="85" t="s">
        <v>281</v>
      </c>
      <c r="C34" s="83">
        <v>0</v>
      </c>
      <c r="D34" s="83">
        <v>0</v>
      </c>
      <c r="E34" s="83">
        <v>0</v>
      </c>
      <c r="F34" s="83">
        <v>0</v>
      </c>
      <c r="G34" s="83">
        <v>0</v>
      </c>
      <c r="H34" s="83">
        <v>0</v>
      </c>
      <c r="I34" s="84">
        <v>0</v>
      </c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7"/>
      <c r="FF34" s="67"/>
      <c r="FG34" s="67"/>
      <c r="FH34" s="67"/>
      <c r="FI34" s="67"/>
      <c r="FJ34" s="67"/>
      <c r="FK34" s="67"/>
      <c r="FL34" s="67"/>
      <c r="FM34" s="67"/>
      <c r="FN34" s="67"/>
      <c r="FO34" s="67"/>
      <c r="FP34" s="67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7"/>
      <c r="GB34" s="67"/>
      <c r="GC34" s="67"/>
      <c r="GD34" s="67"/>
      <c r="GE34" s="67"/>
      <c r="GF34" s="67"/>
      <c r="GG34" s="67"/>
      <c r="GH34" s="67"/>
      <c r="GI34" s="67"/>
      <c r="GJ34" s="67"/>
      <c r="GK34" s="67"/>
      <c r="GL34" s="67"/>
      <c r="GM34" s="67"/>
      <c r="GN34" s="67"/>
      <c r="GO34" s="67"/>
      <c r="GP34" s="67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7"/>
      <c r="HB34" s="67"/>
      <c r="HC34" s="67"/>
      <c r="HD34" s="67"/>
      <c r="HE34" s="67"/>
      <c r="HF34" s="67"/>
      <c r="HG34" s="67"/>
      <c r="HH34" s="67"/>
      <c r="HI34" s="67"/>
      <c r="HJ34" s="67"/>
      <c r="HK34" s="67"/>
      <c r="HL34" s="67"/>
      <c r="HM34" s="67"/>
      <c r="HN34" s="67"/>
      <c r="HO34" s="67"/>
      <c r="HP34" s="67"/>
      <c r="HQ34" s="67"/>
      <c r="HR34" s="67"/>
      <c r="HS34" s="67"/>
      <c r="HT34" s="67"/>
      <c r="HU34" s="67"/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/>
      <c r="IM34" s="67"/>
      <c r="IN34" s="67"/>
      <c r="IO34" s="67"/>
      <c r="IP34" s="67"/>
      <c r="IQ34" s="67"/>
      <c r="IR34" s="67"/>
      <c r="IS34" s="67"/>
      <c r="IT34" s="67"/>
      <c r="IU34" s="67"/>
    </row>
    <row r="35" spans="1:255">
      <c r="A35" s="89"/>
      <c r="B35" s="85" t="s">
        <v>277</v>
      </c>
      <c r="C35" s="83">
        <v>0</v>
      </c>
      <c r="D35" s="83">
        <v>0</v>
      </c>
      <c r="E35" s="83">
        <v>0</v>
      </c>
      <c r="F35" s="83">
        <v>0</v>
      </c>
      <c r="G35" s="83">
        <v>8810</v>
      </c>
      <c r="H35" s="83">
        <v>0</v>
      </c>
      <c r="I35" s="84">
        <v>0</v>
      </c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67"/>
      <c r="BO35" s="67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  <c r="CF35" s="67"/>
      <c r="CG35" s="67"/>
      <c r="CH35" s="67"/>
      <c r="CI35" s="67"/>
      <c r="CJ35" s="67"/>
      <c r="CK35" s="67"/>
      <c r="CL35" s="67"/>
      <c r="CM35" s="67"/>
      <c r="CN35" s="67"/>
      <c r="CO35" s="67"/>
      <c r="CP35" s="67"/>
      <c r="CQ35" s="67"/>
      <c r="CR35" s="67"/>
      <c r="CS35" s="67"/>
      <c r="CT35" s="67"/>
      <c r="CU35" s="67"/>
      <c r="CV35" s="67"/>
      <c r="CW35" s="67"/>
      <c r="CX35" s="67"/>
      <c r="CY35" s="67"/>
      <c r="CZ35" s="67"/>
      <c r="DA35" s="67"/>
      <c r="DB35" s="67"/>
      <c r="DC35" s="67"/>
      <c r="DD35" s="67"/>
      <c r="DE35" s="67"/>
      <c r="DF35" s="67"/>
      <c r="DG35" s="67"/>
      <c r="DH35" s="67"/>
      <c r="DI35" s="67"/>
      <c r="DJ35" s="67"/>
      <c r="DK35" s="67"/>
      <c r="DL35" s="67"/>
      <c r="DM35" s="67"/>
      <c r="DN35" s="67"/>
      <c r="DO35" s="67"/>
      <c r="DP35" s="67"/>
      <c r="DQ35" s="67"/>
      <c r="DR35" s="67"/>
      <c r="DS35" s="67"/>
      <c r="DT35" s="67"/>
      <c r="DU35" s="67"/>
      <c r="DV35" s="67"/>
      <c r="DW35" s="67"/>
      <c r="DX35" s="67"/>
      <c r="DY35" s="67"/>
      <c r="DZ35" s="67"/>
      <c r="EA35" s="67"/>
      <c r="EB35" s="67"/>
      <c r="EC35" s="67"/>
      <c r="ED35" s="67"/>
      <c r="EE35" s="67"/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/>
      <c r="EW35" s="67"/>
      <c r="EX35" s="67"/>
      <c r="EY35" s="67"/>
      <c r="EZ35" s="67"/>
      <c r="FA35" s="67"/>
      <c r="FB35" s="67"/>
      <c r="FC35" s="67"/>
      <c r="FD35" s="67"/>
      <c r="FE35" s="67"/>
      <c r="FF35" s="67"/>
      <c r="FG35" s="67"/>
      <c r="FH35" s="67"/>
      <c r="FI35" s="67"/>
      <c r="FJ35" s="67"/>
      <c r="FK35" s="67"/>
      <c r="FL35" s="67"/>
      <c r="FM35" s="67"/>
      <c r="FN35" s="67"/>
      <c r="FO35" s="67"/>
      <c r="FP35" s="67"/>
      <c r="FQ35" s="67"/>
      <c r="FR35" s="67"/>
      <c r="FS35" s="67"/>
      <c r="FT35" s="67"/>
      <c r="FU35" s="67"/>
      <c r="FV35" s="67"/>
      <c r="FW35" s="67"/>
      <c r="FX35" s="67"/>
      <c r="FY35" s="67"/>
      <c r="FZ35" s="67"/>
      <c r="GA35" s="67"/>
      <c r="GB35" s="67"/>
      <c r="GC35" s="67"/>
      <c r="GD35" s="67"/>
      <c r="GE35" s="67"/>
      <c r="GF35" s="67"/>
      <c r="GG35" s="67"/>
      <c r="GH35" s="67"/>
      <c r="GI35" s="67"/>
      <c r="GJ35" s="67"/>
      <c r="GK35" s="67"/>
      <c r="GL35" s="67"/>
      <c r="GM35" s="67"/>
      <c r="GN35" s="67"/>
      <c r="GO35" s="67"/>
      <c r="GP35" s="67"/>
      <c r="GQ35" s="67"/>
      <c r="GR35" s="67"/>
      <c r="GS35" s="67"/>
      <c r="GT35" s="67"/>
      <c r="GU35" s="67"/>
      <c r="GV35" s="67"/>
      <c r="GW35" s="67"/>
      <c r="GX35" s="67"/>
      <c r="GY35" s="67"/>
      <c r="GZ35" s="67"/>
      <c r="HA35" s="67"/>
      <c r="HB35" s="67"/>
      <c r="HC35" s="67"/>
      <c r="HD35" s="67"/>
      <c r="HE35" s="67"/>
      <c r="HF35" s="67"/>
      <c r="HG35" s="67"/>
      <c r="HH35" s="67"/>
      <c r="HI35" s="67"/>
      <c r="HJ35" s="67"/>
      <c r="HK35" s="67"/>
      <c r="HL35" s="67"/>
      <c r="HM35" s="67"/>
      <c r="HN35" s="67"/>
      <c r="HO35" s="67"/>
      <c r="HP35" s="67"/>
      <c r="HQ35" s="67"/>
      <c r="HR35" s="67"/>
      <c r="HS35" s="67"/>
      <c r="HT35" s="67"/>
      <c r="HU35" s="67"/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/>
      <c r="IM35" s="67"/>
      <c r="IN35" s="67"/>
      <c r="IO35" s="67"/>
      <c r="IP35" s="67"/>
      <c r="IQ35" s="67"/>
      <c r="IR35" s="67"/>
      <c r="IS35" s="67"/>
      <c r="IT35" s="67"/>
      <c r="IU35" s="67"/>
    </row>
    <row r="36" spans="1:255">
      <c r="A36" s="89" t="s">
        <v>295</v>
      </c>
      <c r="B36" s="85" t="s">
        <v>279</v>
      </c>
      <c r="C36" s="83">
        <v>0</v>
      </c>
      <c r="D36" s="83">
        <v>0</v>
      </c>
      <c r="E36" s="83">
        <v>0</v>
      </c>
      <c r="F36" s="83">
        <v>0</v>
      </c>
      <c r="G36" s="83">
        <v>207821920</v>
      </c>
      <c r="H36" s="83">
        <v>0</v>
      </c>
      <c r="I36" s="84">
        <v>0</v>
      </c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67"/>
      <c r="BO36" s="67"/>
      <c r="BP36" s="67"/>
      <c r="BQ36" s="67"/>
      <c r="BR36" s="67"/>
      <c r="BS36" s="67"/>
      <c r="BT36" s="67"/>
      <c r="BU36" s="67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67"/>
      <c r="CT36" s="67"/>
      <c r="CU36" s="67"/>
      <c r="CV36" s="67"/>
      <c r="CW36" s="67"/>
      <c r="CX36" s="67"/>
      <c r="CY36" s="67"/>
      <c r="CZ36" s="67"/>
      <c r="DA36" s="67"/>
      <c r="DB36" s="67"/>
      <c r="DC36" s="67"/>
      <c r="DD36" s="67"/>
      <c r="DE36" s="67"/>
      <c r="DF36" s="67"/>
      <c r="DG36" s="67"/>
      <c r="DH36" s="67"/>
      <c r="DI36" s="67"/>
      <c r="DJ36" s="67"/>
      <c r="DK36" s="67"/>
      <c r="DL36" s="67"/>
      <c r="DM36" s="67"/>
      <c r="DN36" s="67"/>
      <c r="DO36" s="67"/>
      <c r="DP36" s="67"/>
      <c r="DQ36" s="67"/>
      <c r="DR36" s="67"/>
      <c r="DS36" s="67"/>
      <c r="DT36" s="67"/>
      <c r="DU36" s="67"/>
      <c r="DV36" s="67"/>
      <c r="DW36" s="67"/>
      <c r="DX36" s="67"/>
      <c r="DY36" s="67"/>
      <c r="DZ36" s="67"/>
      <c r="EA36" s="67"/>
      <c r="EB36" s="67"/>
      <c r="EC36" s="67"/>
      <c r="ED36" s="67"/>
      <c r="EE36" s="67"/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67"/>
      <c r="FD36" s="67"/>
      <c r="FE36" s="67"/>
      <c r="FF36" s="67"/>
      <c r="FG36" s="67"/>
      <c r="FH36" s="67"/>
      <c r="FI36" s="67"/>
      <c r="FJ36" s="67"/>
      <c r="FK36" s="67"/>
      <c r="FL36" s="67"/>
      <c r="FM36" s="67"/>
      <c r="FN36" s="67"/>
      <c r="FO36" s="67"/>
      <c r="FP36" s="67"/>
      <c r="FQ36" s="67"/>
      <c r="FR36" s="67"/>
      <c r="FS36" s="67"/>
      <c r="FT36" s="67"/>
      <c r="FU36" s="67"/>
      <c r="FV36" s="67"/>
      <c r="FW36" s="67"/>
      <c r="FX36" s="67"/>
      <c r="FY36" s="67"/>
      <c r="FZ36" s="67"/>
      <c r="GA36" s="67"/>
      <c r="GB36" s="67"/>
      <c r="GC36" s="67"/>
      <c r="GD36" s="67"/>
      <c r="GE36" s="67"/>
      <c r="GF36" s="67"/>
      <c r="GG36" s="67"/>
      <c r="GH36" s="67"/>
      <c r="GI36" s="67"/>
      <c r="GJ36" s="67"/>
      <c r="GK36" s="67"/>
      <c r="GL36" s="67"/>
      <c r="GM36" s="67"/>
      <c r="GN36" s="67"/>
      <c r="GO36" s="67"/>
      <c r="GP36" s="67"/>
      <c r="GQ36" s="67"/>
      <c r="GR36" s="67"/>
      <c r="GS36" s="67"/>
      <c r="GT36" s="67"/>
      <c r="GU36" s="67"/>
      <c r="GV36" s="67"/>
      <c r="GW36" s="67"/>
      <c r="GX36" s="67"/>
      <c r="GY36" s="67"/>
      <c r="GZ36" s="67"/>
      <c r="HA36" s="67"/>
      <c r="HB36" s="67"/>
      <c r="HC36" s="67"/>
      <c r="HD36" s="67"/>
      <c r="HE36" s="67"/>
      <c r="HF36" s="67"/>
      <c r="HG36" s="67"/>
      <c r="HH36" s="67"/>
      <c r="HI36" s="67"/>
      <c r="HJ36" s="67"/>
      <c r="HK36" s="67"/>
      <c r="HL36" s="67"/>
      <c r="HM36" s="67"/>
      <c r="HN36" s="67"/>
      <c r="HO36" s="67"/>
      <c r="HP36" s="67"/>
      <c r="HQ36" s="67"/>
      <c r="HR36" s="67"/>
      <c r="HS36" s="67"/>
      <c r="HT36" s="67"/>
      <c r="HU36" s="67"/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/>
      <c r="IM36" s="67"/>
      <c r="IN36" s="67"/>
      <c r="IO36" s="67"/>
      <c r="IP36" s="67"/>
      <c r="IQ36" s="67"/>
      <c r="IR36" s="67"/>
      <c r="IS36" s="67"/>
      <c r="IT36" s="67"/>
      <c r="IU36" s="67"/>
    </row>
    <row r="37" spans="1:255">
      <c r="A37" s="89"/>
      <c r="B37" s="85" t="s">
        <v>281</v>
      </c>
      <c r="C37" s="83">
        <v>92879080</v>
      </c>
      <c r="D37" s="83">
        <v>278580070</v>
      </c>
      <c r="E37" s="83">
        <v>139290050</v>
      </c>
      <c r="F37" s="83">
        <v>139290020</v>
      </c>
      <c r="G37" s="83">
        <v>1485799030</v>
      </c>
      <c r="H37" s="83">
        <v>742915100</v>
      </c>
      <c r="I37" s="84">
        <v>742883930</v>
      </c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/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/>
      <c r="FD37" s="67"/>
      <c r="FE37" s="67"/>
      <c r="FF37" s="67"/>
      <c r="FG37" s="67"/>
      <c r="FH37" s="67"/>
      <c r="FI37" s="67"/>
      <c r="FJ37" s="67"/>
      <c r="FK37" s="67"/>
      <c r="FL37" s="67"/>
      <c r="FM37" s="67"/>
      <c r="FN37" s="67"/>
      <c r="FO37" s="67"/>
      <c r="FP37" s="67"/>
      <c r="FQ37" s="67"/>
      <c r="FR37" s="67"/>
      <c r="FS37" s="67"/>
      <c r="FT37" s="67"/>
      <c r="FU37" s="67"/>
      <c r="FV37" s="67"/>
      <c r="FW37" s="67"/>
      <c r="FX37" s="67"/>
      <c r="FY37" s="67"/>
      <c r="FZ37" s="67"/>
      <c r="GA37" s="67"/>
      <c r="GB37" s="67"/>
      <c r="GC37" s="67"/>
      <c r="GD37" s="67"/>
      <c r="GE37" s="67"/>
      <c r="GF37" s="67"/>
      <c r="GG37" s="67"/>
      <c r="GH37" s="67"/>
      <c r="GI37" s="67"/>
      <c r="GJ37" s="67"/>
      <c r="GK37" s="67"/>
      <c r="GL37" s="67"/>
      <c r="GM37" s="67"/>
      <c r="GN37" s="67"/>
      <c r="GO37" s="67"/>
      <c r="GP37" s="67"/>
      <c r="GQ37" s="67"/>
      <c r="GR37" s="67"/>
      <c r="GS37" s="67"/>
      <c r="GT37" s="67"/>
      <c r="GU37" s="67"/>
      <c r="GV37" s="67"/>
      <c r="GW37" s="67"/>
      <c r="GX37" s="67"/>
      <c r="GY37" s="67"/>
      <c r="GZ37" s="67"/>
      <c r="HA37" s="67"/>
      <c r="HB37" s="67"/>
      <c r="HC37" s="67"/>
      <c r="HD37" s="67"/>
      <c r="HE37" s="67"/>
      <c r="HF37" s="67"/>
      <c r="HG37" s="67"/>
      <c r="HH37" s="67"/>
      <c r="HI37" s="67"/>
      <c r="HJ37" s="67"/>
      <c r="HK37" s="67"/>
      <c r="HL37" s="67"/>
      <c r="HM37" s="67"/>
      <c r="HN37" s="67"/>
      <c r="HO37" s="67"/>
      <c r="HP37" s="67"/>
      <c r="HQ37" s="67"/>
      <c r="HR37" s="67"/>
      <c r="HS37" s="67"/>
      <c r="HT37" s="67"/>
      <c r="HU37" s="67"/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/>
      <c r="IM37" s="67"/>
      <c r="IN37" s="67"/>
      <c r="IO37" s="67"/>
      <c r="IP37" s="67"/>
      <c r="IQ37" s="67"/>
      <c r="IR37" s="67"/>
      <c r="IS37" s="67"/>
      <c r="IT37" s="67"/>
      <c r="IU37" s="67"/>
    </row>
    <row r="38" spans="1:255" ht="14.25" thickBot="1">
      <c r="A38" s="90"/>
      <c r="B38" s="86" t="s">
        <v>280</v>
      </c>
      <c r="C38" s="87">
        <v>92879080</v>
      </c>
      <c r="D38" s="87">
        <v>278580070</v>
      </c>
      <c r="E38" s="87">
        <v>139290050</v>
      </c>
      <c r="F38" s="87">
        <v>139290020</v>
      </c>
      <c r="G38" s="87">
        <v>1693620950</v>
      </c>
      <c r="H38" s="87">
        <v>742915100</v>
      </c>
      <c r="I38" s="88">
        <v>742883930</v>
      </c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/>
      <c r="DO38" s="67"/>
      <c r="DP38" s="67"/>
      <c r="DQ38" s="67"/>
      <c r="DR38" s="67"/>
      <c r="DS38" s="67"/>
      <c r="DT38" s="67"/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/>
      <c r="FD38" s="67"/>
      <c r="FE38" s="67"/>
      <c r="FF38" s="67"/>
      <c r="FG38" s="67"/>
      <c r="FH38" s="67"/>
      <c r="FI38" s="67"/>
      <c r="FJ38" s="67"/>
      <c r="FK38" s="67"/>
      <c r="FL38" s="67"/>
      <c r="FM38" s="67"/>
      <c r="FN38" s="67"/>
      <c r="FO38" s="67"/>
      <c r="FP38" s="67"/>
      <c r="FQ38" s="67"/>
      <c r="FR38" s="67"/>
      <c r="FS38" s="67"/>
      <c r="FT38" s="67"/>
      <c r="FU38" s="67"/>
      <c r="FV38" s="67"/>
      <c r="FW38" s="67"/>
      <c r="FX38" s="67"/>
      <c r="FY38" s="67"/>
      <c r="FZ38" s="67"/>
      <c r="GA38" s="67"/>
      <c r="GB38" s="67"/>
      <c r="GC38" s="67"/>
      <c r="GD38" s="67"/>
      <c r="GE38" s="67"/>
      <c r="GF38" s="67"/>
      <c r="GG38" s="67"/>
      <c r="GH38" s="67"/>
      <c r="GI38" s="67"/>
      <c r="GJ38" s="67"/>
      <c r="GK38" s="67"/>
      <c r="GL38" s="67"/>
      <c r="GM38" s="67"/>
      <c r="GN38" s="67"/>
      <c r="GO38" s="67"/>
      <c r="GP38" s="67"/>
      <c r="GQ38" s="67"/>
      <c r="GR38" s="67"/>
      <c r="GS38" s="67"/>
      <c r="GT38" s="67"/>
      <c r="GU38" s="67"/>
      <c r="GV38" s="67"/>
      <c r="GW38" s="67"/>
      <c r="GX38" s="67"/>
      <c r="GY38" s="67"/>
      <c r="GZ38" s="67"/>
      <c r="HA38" s="67"/>
      <c r="HB38" s="67"/>
      <c r="HC38" s="67"/>
      <c r="HD38" s="67"/>
      <c r="HE38" s="67"/>
      <c r="HF38" s="67"/>
      <c r="HG38" s="67"/>
      <c r="HH38" s="67"/>
      <c r="HI38" s="67"/>
      <c r="HJ38" s="67"/>
      <c r="HK38" s="67"/>
      <c r="HL38" s="67"/>
      <c r="HM38" s="67"/>
      <c r="HN38" s="67"/>
      <c r="HO38" s="67"/>
      <c r="HP38" s="67"/>
      <c r="HQ38" s="67"/>
      <c r="HR38" s="67"/>
      <c r="HS38" s="67"/>
      <c r="HT38" s="67"/>
      <c r="HU38" s="67"/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/>
      <c r="IM38" s="67"/>
      <c r="IN38" s="67"/>
      <c r="IO38" s="67"/>
      <c r="IP38" s="67"/>
      <c r="IQ38" s="67"/>
      <c r="IR38" s="67"/>
      <c r="IS38" s="67"/>
      <c r="IT38" s="67"/>
      <c r="IU38" s="67"/>
    </row>
  </sheetData>
  <mergeCells count="16">
    <mergeCell ref="A9:A11"/>
    <mergeCell ref="A2:I2"/>
    <mergeCell ref="B4:B5"/>
    <mergeCell ref="D4:F4"/>
    <mergeCell ref="G4:I4"/>
    <mergeCell ref="A6:A8"/>
    <mergeCell ref="A4:A5"/>
    <mergeCell ref="A30:A32"/>
    <mergeCell ref="A33:A35"/>
    <mergeCell ref="A36:A38"/>
    <mergeCell ref="A12:A14"/>
    <mergeCell ref="A15:A17"/>
    <mergeCell ref="A18:A20"/>
    <mergeCell ref="A21:A23"/>
    <mergeCell ref="A24:A26"/>
    <mergeCell ref="A27:A29"/>
  </mergeCells>
  <phoneticPr fontId="6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zoomScale="90" zoomScaleNormal="90" workbookViewId="0">
      <pane xSplit="1" ySplit="4" topLeftCell="B5" activePane="bottomRight" state="frozen"/>
      <selection activeCell="B17" sqref="B17"/>
      <selection pane="topRight" activeCell="B17" sqref="B17"/>
      <selection pane="bottomLeft" activeCell="B17" sqref="B17"/>
      <selection pane="bottomRight" activeCell="J7" sqref="J7"/>
    </sheetView>
  </sheetViews>
  <sheetFormatPr defaultColWidth="8.88671875" defaultRowHeight="13.5"/>
  <cols>
    <col min="1" max="1" width="11.77734375" style="1" customWidth="1"/>
    <col min="2" max="2" width="16.21875" style="4" customWidth="1"/>
    <col min="3" max="3" width="16.88671875" style="1" customWidth="1"/>
    <col min="4" max="4" width="14.21875" style="1" customWidth="1"/>
    <col min="5" max="5" width="18" style="4" customWidth="1"/>
    <col min="6" max="16384" width="8.88671875" style="1"/>
  </cols>
  <sheetData>
    <row r="1" spans="1:5" ht="43.5" customHeight="1">
      <c r="A1" s="100" t="s">
        <v>228</v>
      </c>
      <c r="B1" s="100"/>
      <c r="C1" s="100"/>
      <c r="D1" s="100"/>
      <c r="E1" s="100"/>
    </row>
    <row r="2" spans="1:5" ht="18.75" customHeight="1" thickBot="1">
      <c r="A2" s="8"/>
      <c r="B2" s="3"/>
      <c r="C2" s="2"/>
      <c r="D2" s="2"/>
      <c r="E2" s="9"/>
    </row>
    <row r="3" spans="1:5" ht="30.75" customHeight="1" thickTop="1">
      <c r="A3" s="101" t="s">
        <v>221</v>
      </c>
      <c r="B3" s="103" t="s">
        <v>222</v>
      </c>
      <c r="C3" s="104"/>
      <c r="D3" s="104"/>
      <c r="E3" s="105" t="s">
        <v>224</v>
      </c>
    </row>
    <row r="4" spans="1:5" ht="34.5" customHeight="1">
      <c r="A4" s="102"/>
      <c r="B4" s="10" t="s">
        <v>225</v>
      </c>
      <c r="C4" s="10" t="s">
        <v>226</v>
      </c>
      <c r="D4" s="11" t="s">
        <v>223</v>
      </c>
      <c r="E4" s="106"/>
    </row>
    <row r="5" spans="1:5" ht="21.75" customHeight="1">
      <c r="A5" s="58" t="s">
        <v>0</v>
      </c>
      <c r="B5" s="59">
        <v>5270860</v>
      </c>
      <c r="C5" s="60">
        <v>5271030</v>
      </c>
      <c r="D5" s="61">
        <f>SUM(B5:C5)</f>
        <v>10541890</v>
      </c>
      <c r="E5" s="62">
        <v>5271</v>
      </c>
    </row>
    <row r="6" spans="1:5" ht="21.75" customHeight="1">
      <c r="A6" s="58" t="s">
        <v>1</v>
      </c>
      <c r="B6" s="59">
        <v>6667700</v>
      </c>
      <c r="C6" s="60">
        <v>6667880</v>
      </c>
      <c r="D6" s="61">
        <f t="shared" ref="D6:D28" si="0">SUM(B6:C6)</f>
        <v>13335580</v>
      </c>
      <c r="E6" s="62">
        <v>6668</v>
      </c>
    </row>
    <row r="7" spans="1:5" ht="21.75" customHeight="1">
      <c r="A7" s="58" t="s">
        <v>275</v>
      </c>
      <c r="B7" s="59">
        <v>5709340</v>
      </c>
      <c r="C7" s="60">
        <v>5709550</v>
      </c>
      <c r="D7" s="61">
        <f t="shared" si="0"/>
        <v>11418890</v>
      </c>
      <c r="E7" s="62">
        <v>5710</v>
      </c>
    </row>
    <row r="8" spans="1:5" ht="21.75" customHeight="1">
      <c r="A8" s="58" t="s">
        <v>23</v>
      </c>
      <c r="B8" s="59">
        <v>2626610</v>
      </c>
      <c r="C8" s="60">
        <v>2626740</v>
      </c>
      <c r="D8" s="61">
        <f t="shared" si="0"/>
        <v>5253350</v>
      </c>
      <c r="E8" s="62">
        <v>2627</v>
      </c>
    </row>
    <row r="9" spans="1:5" ht="21.75" customHeight="1">
      <c r="A9" s="58" t="s">
        <v>3</v>
      </c>
      <c r="B9" s="59">
        <v>7334350</v>
      </c>
      <c r="C9" s="60">
        <v>7334590</v>
      </c>
      <c r="D9" s="61">
        <f t="shared" si="0"/>
        <v>14668940</v>
      </c>
      <c r="E9" s="62">
        <v>7334</v>
      </c>
    </row>
    <row r="10" spans="1:5" ht="21.75" customHeight="1">
      <c r="A10" s="58" t="s">
        <v>276</v>
      </c>
      <c r="B10" s="59">
        <v>5140220</v>
      </c>
      <c r="C10" s="60">
        <v>5140360</v>
      </c>
      <c r="D10" s="61">
        <f t="shared" si="0"/>
        <v>10280580</v>
      </c>
      <c r="E10" s="62">
        <v>5140</v>
      </c>
    </row>
    <row r="11" spans="1:5" ht="21.75" customHeight="1">
      <c r="A11" s="58" t="s">
        <v>5</v>
      </c>
      <c r="B11" s="59">
        <v>4066120</v>
      </c>
      <c r="C11" s="60">
        <v>4066270</v>
      </c>
      <c r="D11" s="61">
        <f t="shared" si="0"/>
        <v>8132390</v>
      </c>
      <c r="E11" s="62">
        <v>4066</v>
      </c>
    </row>
    <row r="12" spans="1:5" ht="21.75" customHeight="1">
      <c r="A12" s="58" t="s">
        <v>6</v>
      </c>
      <c r="B12" s="59">
        <v>3371990</v>
      </c>
      <c r="C12" s="60">
        <v>3372070</v>
      </c>
      <c r="D12" s="61">
        <f t="shared" si="0"/>
        <v>6744060</v>
      </c>
      <c r="E12" s="62">
        <v>3372</v>
      </c>
    </row>
    <row r="13" spans="1:5" ht="21.75" customHeight="1">
      <c r="A13" s="58" t="s">
        <v>7</v>
      </c>
      <c r="B13" s="59">
        <v>8084360</v>
      </c>
      <c r="C13" s="60">
        <v>8084630</v>
      </c>
      <c r="D13" s="61">
        <f t="shared" si="0"/>
        <v>16168990</v>
      </c>
      <c r="E13" s="62">
        <v>8085</v>
      </c>
    </row>
    <row r="14" spans="1:5" ht="21.75" customHeight="1">
      <c r="A14" s="58" t="s">
        <v>8</v>
      </c>
      <c r="B14" s="59">
        <v>3913740</v>
      </c>
      <c r="C14" s="60">
        <v>3913890</v>
      </c>
      <c r="D14" s="61">
        <f t="shared" si="0"/>
        <v>7827630</v>
      </c>
      <c r="E14" s="62">
        <v>3914</v>
      </c>
    </row>
    <row r="15" spans="1:5" ht="21.75" customHeight="1">
      <c r="A15" s="58" t="s">
        <v>272</v>
      </c>
      <c r="B15" s="59">
        <v>7194590</v>
      </c>
      <c r="C15" s="60">
        <v>7194810</v>
      </c>
      <c r="D15" s="61">
        <f t="shared" si="0"/>
        <v>14389400</v>
      </c>
      <c r="E15" s="62">
        <v>7195</v>
      </c>
    </row>
    <row r="16" spans="1:5" ht="21.75" customHeight="1">
      <c r="A16" s="58" t="s">
        <v>10</v>
      </c>
      <c r="B16" s="59">
        <v>9207100</v>
      </c>
      <c r="C16" s="60">
        <v>9207400</v>
      </c>
      <c r="D16" s="61">
        <f t="shared" si="0"/>
        <v>18414500</v>
      </c>
      <c r="E16" s="62">
        <v>9207</v>
      </c>
    </row>
    <row r="17" spans="1:5" ht="21.75" customHeight="1">
      <c r="A17" s="58" t="s">
        <v>11</v>
      </c>
      <c r="B17" s="59">
        <v>4174730</v>
      </c>
      <c r="C17" s="60">
        <v>4174850</v>
      </c>
      <c r="D17" s="61">
        <f t="shared" si="0"/>
        <v>8349580</v>
      </c>
      <c r="E17" s="62">
        <v>4175</v>
      </c>
    </row>
    <row r="18" spans="1:5" ht="21.75" customHeight="1">
      <c r="A18" s="58" t="s">
        <v>12</v>
      </c>
      <c r="B18" s="59">
        <v>4262240</v>
      </c>
      <c r="C18" s="60">
        <v>4262330</v>
      </c>
      <c r="D18" s="61">
        <f t="shared" si="0"/>
        <v>8524570</v>
      </c>
      <c r="E18" s="62">
        <v>4262</v>
      </c>
    </row>
    <row r="19" spans="1:5" ht="21.75" customHeight="1">
      <c r="A19" s="58" t="s">
        <v>13</v>
      </c>
      <c r="B19" s="59">
        <v>2684640</v>
      </c>
      <c r="C19" s="60">
        <v>2684730</v>
      </c>
      <c r="D19" s="61">
        <f t="shared" si="0"/>
        <v>5369370</v>
      </c>
      <c r="E19" s="62">
        <v>2685</v>
      </c>
    </row>
    <row r="20" spans="1:5" ht="21.75" customHeight="1">
      <c r="A20" s="58" t="s">
        <v>14</v>
      </c>
      <c r="B20" s="59">
        <v>7063420</v>
      </c>
      <c r="C20" s="60">
        <v>7063650</v>
      </c>
      <c r="D20" s="61">
        <f t="shared" si="0"/>
        <v>14127070</v>
      </c>
      <c r="E20" s="62">
        <v>7064</v>
      </c>
    </row>
    <row r="21" spans="1:5" ht="21.75" customHeight="1">
      <c r="A21" s="58" t="s">
        <v>15</v>
      </c>
      <c r="B21" s="59">
        <v>5505090</v>
      </c>
      <c r="C21" s="60">
        <v>5505220</v>
      </c>
      <c r="D21" s="61">
        <f t="shared" si="0"/>
        <v>11010310</v>
      </c>
      <c r="E21" s="62">
        <v>5505</v>
      </c>
    </row>
    <row r="22" spans="1:5" ht="21.75" customHeight="1">
      <c r="A22" s="58" t="s">
        <v>16</v>
      </c>
      <c r="B22" s="59">
        <v>4302290</v>
      </c>
      <c r="C22" s="60">
        <v>4302400</v>
      </c>
      <c r="D22" s="61">
        <f t="shared" si="0"/>
        <v>8604690</v>
      </c>
      <c r="E22" s="62">
        <v>4303</v>
      </c>
    </row>
    <row r="23" spans="1:5" ht="21.75" customHeight="1">
      <c r="A23" s="58" t="s">
        <v>17</v>
      </c>
      <c r="B23" s="59">
        <v>3838840</v>
      </c>
      <c r="C23" s="60">
        <v>3838930</v>
      </c>
      <c r="D23" s="61">
        <f t="shared" si="0"/>
        <v>7677770</v>
      </c>
      <c r="E23" s="62">
        <v>3839</v>
      </c>
    </row>
    <row r="24" spans="1:5" ht="21.75" customHeight="1">
      <c r="A24" s="58" t="s">
        <v>273</v>
      </c>
      <c r="B24" s="59">
        <v>3543430</v>
      </c>
      <c r="C24" s="60">
        <v>3543590</v>
      </c>
      <c r="D24" s="61">
        <f t="shared" si="0"/>
        <v>7087020</v>
      </c>
      <c r="E24" s="62">
        <v>3543</v>
      </c>
    </row>
    <row r="25" spans="1:5" ht="21.75" customHeight="1">
      <c r="A25" s="58" t="s">
        <v>19</v>
      </c>
      <c r="B25" s="59">
        <v>5216490</v>
      </c>
      <c r="C25" s="60">
        <v>5216650</v>
      </c>
      <c r="D25" s="61">
        <f t="shared" si="0"/>
        <v>10433140</v>
      </c>
      <c r="E25" s="62">
        <v>5217</v>
      </c>
    </row>
    <row r="26" spans="1:5" ht="21.75" customHeight="1">
      <c r="A26" s="58" t="s">
        <v>20</v>
      </c>
      <c r="B26" s="59">
        <v>8203660</v>
      </c>
      <c r="C26" s="60">
        <v>8203920</v>
      </c>
      <c r="D26" s="61">
        <f t="shared" si="0"/>
        <v>16407580</v>
      </c>
      <c r="E26" s="62">
        <v>8204</v>
      </c>
    </row>
    <row r="27" spans="1:5" ht="21.75" customHeight="1">
      <c r="A27" s="58" t="s">
        <v>21</v>
      </c>
      <c r="B27" s="59">
        <v>4426980</v>
      </c>
      <c r="C27" s="60">
        <v>4427120</v>
      </c>
      <c r="D27" s="61">
        <f t="shared" si="0"/>
        <v>8854100</v>
      </c>
      <c r="E27" s="62">
        <v>4427</v>
      </c>
    </row>
    <row r="28" spans="1:5" ht="21.75" customHeight="1">
      <c r="A28" s="58" t="s">
        <v>22</v>
      </c>
      <c r="B28" s="59">
        <v>32440</v>
      </c>
      <c r="C28" s="60">
        <v>32450</v>
      </c>
      <c r="D28" s="61">
        <f t="shared" si="0"/>
        <v>64890</v>
      </c>
      <c r="E28" s="62">
        <v>32</v>
      </c>
    </row>
    <row r="29" spans="1:5" s="12" customFormat="1" ht="21.75" customHeight="1" thickBot="1">
      <c r="A29" s="63" t="s">
        <v>274</v>
      </c>
      <c r="B29" s="64">
        <f>SUM(B5:B28)</f>
        <v>121841230</v>
      </c>
      <c r="C29" s="64">
        <f t="shared" ref="C29:D29" si="1">SUM(C5:C28)</f>
        <v>121845060</v>
      </c>
      <c r="D29" s="65">
        <f t="shared" si="1"/>
        <v>243686290</v>
      </c>
      <c r="E29" s="66">
        <f>SUM(E5:E28)</f>
        <v>121845</v>
      </c>
    </row>
    <row r="30" spans="1:5" ht="14.25" thickTop="1"/>
  </sheetData>
  <mergeCells count="4">
    <mergeCell ref="A1:E1"/>
    <mergeCell ref="A3:A4"/>
    <mergeCell ref="B3:D3"/>
    <mergeCell ref="E3:E4"/>
  </mergeCells>
  <phoneticPr fontId="6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57"/>
  <sheetViews>
    <sheetView zoomScale="90" zoomScaleNormal="90" workbookViewId="0">
      <pane xSplit="3" ySplit="5" topLeftCell="D231" activePane="bottomRight" state="frozen"/>
      <selection pane="topRight" activeCell="D1" sqref="D1"/>
      <selection pane="bottomLeft" activeCell="A6" sqref="A6"/>
      <selection pane="bottomRight" activeCell="F259" sqref="F259"/>
    </sheetView>
  </sheetViews>
  <sheetFormatPr defaultColWidth="8.88671875" defaultRowHeight="13.5"/>
  <cols>
    <col min="1" max="1" width="9.88671875" style="1" customWidth="1"/>
    <col min="2" max="2" width="16.66406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1.21875" style="1" bestFit="1" customWidth="1"/>
    <col min="8" max="8" width="16.77734375" style="4" bestFit="1" customWidth="1"/>
    <col min="9" max="9" width="16.88671875" style="6" customWidth="1"/>
    <col min="10" max="16384" width="8.88671875" style="1"/>
  </cols>
  <sheetData>
    <row r="1" spans="1:9" ht="24.75" customHeight="1">
      <c r="A1" s="107" t="s">
        <v>227</v>
      </c>
      <c r="B1" s="107"/>
      <c r="C1" s="107"/>
      <c r="D1" s="107"/>
      <c r="E1" s="107"/>
      <c r="F1" s="107"/>
      <c r="G1" s="107"/>
      <c r="H1" s="107"/>
      <c r="I1" s="107"/>
    </row>
    <row r="2" spans="1:9" ht="17.25" customHeight="1">
      <c r="A2" s="15"/>
      <c r="B2" s="15"/>
      <c r="C2" s="16"/>
      <c r="D2" s="17"/>
      <c r="E2" s="18"/>
      <c r="F2" s="18"/>
      <c r="G2" s="18"/>
      <c r="H2" s="19"/>
      <c r="I2" s="20" t="s">
        <v>229</v>
      </c>
    </row>
    <row r="3" spans="1:9" s="5" customFormat="1" ht="13.5" customHeight="1" thickBot="1">
      <c r="A3" s="108" t="s">
        <v>230</v>
      </c>
      <c r="B3" s="108" t="s">
        <v>231</v>
      </c>
      <c r="C3" s="109" t="s">
        <v>232</v>
      </c>
      <c r="D3" s="108" t="s">
        <v>233</v>
      </c>
      <c r="E3" s="108"/>
      <c r="F3" s="108"/>
      <c r="G3" s="108"/>
      <c r="H3" s="111"/>
      <c r="I3" s="21" t="s">
        <v>234</v>
      </c>
    </row>
    <row r="4" spans="1:9" s="5" customFormat="1" ht="15.75" customHeight="1" thickTop="1">
      <c r="A4" s="108"/>
      <c r="B4" s="108"/>
      <c r="C4" s="110"/>
      <c r="D4" s="112" t="s">
        <v>268</v>
      </c>
      <c r="E4" s="114" t="s">
        <v>269</v>
      </c>
      <c r="F4" s="114"/>
      <c r="G4" s="115" t="s">
        <v>235</v>
      </c>
      <c r="H4" s="22" t="s">
        <v>236</v>
      </c>
      <c r="I4" s="23" t="s">
        <v>237</v>
      </c>
    </row>
    <row r="5" spans="1:9" s="5" customFormat="1" ht="15" customHeight="1">
      <c r="A5" s="108"/>
      <c r="B5" s="108"/>
      <c r="C5" s="110"/>
      <c r="D5" s="113"/>
      <c r="E5" s="57" t="s">
        <v>270</v>
      </c>
      <c r="F5" s="57" t="s">
        <v>271</v>
      </c>
      <c r="G5" s="115"/>
      <c r="H5" s="24" t="s">
        <v>238</v>
      </c>
      <c r="I5" s="25" t="s">
        <v>239</v>
      </c>
    </row>
    <row r="6" spans="1:9" s="5" customFormat="1">
      <c r="A6" s="26" t="s">
        <v>240</v>
      </c>
      <c r="B6" s="27" t="s">
        <v>0</v>
      </c>
      <c r="C6" s="28">
        <v>6078850</v>
      </c>
      <c r="D6" s="28">
        <v>3039430</v>
      </c>
      <c r="E6" s="29">
        <f>D6*10%</f>
        <v>303943</v>
      </c>
      <c r="F6" s="29">
        <f>E15</f>
        <v>527103</v>
      </c>
      <c r="G6" s="30">
        <f t="shared" ref="G6:G14" si="0">D6-E6+F6</f>
        <v>3262590</v>
      </c>
      <c r="H6" s="31">
        <f>ROUND(G6/1000,0)</f>
        <v>3263</v>
      </c>
      <c r="I6" s="32">
        <v>3262530</v>
      </c>
    </row>
    <row r="7" spans="1:9" s="5" customFormat="1">
      <c r="A7" s="26" t="s">
        <v>241</v>
      </c>
      <c r="B7" s="27" t="s">
        <v>24</v>
      </c>
      <c r="C7" s="28">
        <v>393710</v>
      </c>
      <c r="D7" s="28">
        <v>196870</v>
      </c>
      <c r="E7" s="29">
        <f t="shared" ref="E7:E14" si="1">D7*10%</f>
        <v>19687</v>
      </c>
      <c r="F7" s="29"/>
      <c r="G7" s="30">
        <f t="shared" si="0"/>
        <v>177183</v>
      </c>
      <c r="H7" s="31">
        <f t="shared" ref="H7:H14" si="2">ROUND(G7/1000,0)</f>
        <v>177</v>
      </c>
      <c r="I7" s="32">
        <v>177160</v>
      </c>
    </row>
    <row r="8" spans="1:9" s="5" customFormat="1">
      <c r="A8" s="26" t="s">
        <v>0</v>
      </c>
      <c r="B8" s="27" t="s">
        <v>25</v>
      </c>
      <c r="C8" s="28">
        <v>763030</v>
      </c>
      <c r="D8" s="28">
        <v>381520</v>
      </c>
      <c r="E8" s="29">
        <f t="shared" si="1"/>
        <v>38152</v>
      </c>
      <c r="F8" s="29"/>
      <c r="G8" s="30">
        <f t="shared" si="0"/>
        <v>343368</v>
      </c>
      <c r="H8" s="31">
        <f t="shared" si="2"/>
        <v>343</v>
      </c>
      <c r="I8" s="32">
        <v>343360</v>
      </c>
    </row>
    <row r="9" spans="1:9" s="5" customFormat="1">
      <c r="A9" s="26" t="s">
        <v>0</v>
      </c>
      <c r="B9" s="27" t="s">
        <v>26</v>
      </c>
      <c r="C9" s="28">
        <v>310540</v>
      </c>
      <c r="D9" s="28">
        <v>155280</v>
      </c>
      <c r="E9" s="29">
        <f t="shared" si="1"/>
        <v>15528</v>
      </c>
      <c r="F9" s="29"/>
      <c r="G9" s="30">
        <f t="shared" si="0"/>
        <v>139752</v>
      </c>
      <c r="H9" s="31">
        <f t="shared" si="2"/>
        <v>140</v>
      </c>
      <c r="I9" s="32">
        <v>139740</v>
      </c>
    </row>
    <row r="10" spans="1:9" s="5" customFormat="1">
      <c r="A10" s="26" t="s">
        <v>0</v>
      </c>
      <c r="B10" s="27" t="s">
        <v>27</v>
      </c>
      <c r="C10" s="28">
        <v>1123920</v>
      </c>
      <c r="D10" s="28">
        <v>561970</v>
      </c>
      <c r="E10" s="29">
        <f t="shared" si="1"/>
        <v>56197</v>
      </c>
      <c r="F10" s="29"/>
      <c r="G10" s="30">
        <f t="shared" si="0"/>
        <v>505773</v>
      </c>
      <c r="H10" s="31">
        <f t="shared" si="2"/>
        <v>506</v>
      </c>
      <c r="I10" s="32">
        <v>505760</v>
      </c>
    </row>
    <row r="11" spans="1:9" s="5" customFormat="1">
      <c r="A11" s="26" t="s">
        <v>0</v>
      </c>
      <c r="B11" s="27" t="s">
        <v>28</v>
      </c>
      <c r="C11" s="28">
        <v>463070</v>
      </c>
      <c r="D11" s="28">
        <v>231540</v>
      </c>
      <c r="E11" s="29">
        <f t="shared" si="1"/>
        <v>23154</v>
      </c>
      <c r="F11" s="29"/>
      <c r="G11" s="30">
        <f t="shared" si="0"/>
        <v>208386</v>
      </c>
      <c r="H11" s="31">
        <f t="shared" si="2"/>
        <v>208</v>
      </c>
      <c r="I11" s="32">
        <v>208380</v>
      </c>
    </row>
    <row r="12" spans="1:9" s="5" customFormat="1">
      <c r="A12" s="26" t="s">
        <v>0</v>
      </c>
      <c r="B12" s="27" t="s">
        <v>29</v>
      </c>
      <c r="C12" s="28">
        <v>528970</v>
      </c>
      <c r="D12" s="28">
        <v>264500</v>
      </c>
      <c r="E12" s="29">
        <f t="shared" si="1"/>
        <v>26450</v>
      </c>
      <c r="F12" s="29"/>
      <c r="G12" s="30">
        <f t="shared" si="0"/>
        <v>238050</v>
      </c>
      <c r="H12" s="31">
        <f t="shared" si="2"/>
        <v>238</v>
      </c>
      <c r="I12" s="32">
        <v>238030</v>
      </c>
    </row>
    <row r="13" spans="1:9" s="5" customFormat="1">
      <c r="A13" s="26" t="s">
        <v>0</v>
      </c>
      <c r="B13" s="27" t="s">
        <v>30</v>
      </c>
      <c r="C13" s="28">
        <v>348990</v>
      </c>
      <c r="D13" s="28">
        <v>174510</v>
      </c>
      <c r="E13" s="29">
        <f t="shared" si="1"/>
        <v>17451</v>
      </c>
      <c r="F13" s="29"/>
      <c r="G13" s="30">
        <f t="shared" si="0"/>
        <v>157059</v>
      </c>
      <c r="H13" s="31">
        <f t="shared" si="2"/>
        <v>157</v>
      </c>
      <c r="I13" s="32">
        <v>157040</v>
      </c>
    </row>
    <row r="14" spans="1:9" s="5" customFormat="1">
      <c r="A14" s="26" t="s">
        <v>0</v>
      </c>
      <c r="B14" s="27" t="s">
        <v>31</v>
      </c>
      <c r="C14" s="28">
        <v>530810</v>
      </c>
      <c r="D14" s="28">
        <v>265410</v>
      </c>
      <c r="E14" s="29">
        <f t="shared" si="1"/>
        <v>26541</v>
      </c>
      <c r="F14" s="29"/>
      <c r="G14" s="30">
        <f t="shared" si="0"/>
        <v>238869</v>
      </c>
      <c r="H14" s="31">
        <f t="shared" si="2"/>
        <v>239</v>
      </c>
      <c r="I14" s="32">
        <v>238860</v>
      </c>
    </row>
    <row r="15" spans="1:9" s="5" customFormat="1">
      <c r="A15" s="33" t="s">
        <v>241</v>
      </c>
      <c r="B15" s="34" t="s">
        <v>32</v>
      </c>
      <c r="C15" s="35">
        <v>10541890</v>
      </c>
      <c r="D15" s="35">
        <v>5271030</v>
      </c>
      <c r="E15" s="36">
        <f t="shared" ref="E15:H15" si="3">SUM(E6:E14)</f>
        <v>527103</v>
      </c>
      <c r="F15" s="36">
        <f t="shared" si="3"/>
        <v>527103</v>
      </c>
      <c r="G15" s="37">
        <f t="shared" si="3"/>
        <v>5271030</v>
      </c>
      <c r="H15" s="38">
        <f t="shared" si="3"/>
        <v>5271</v>
      </c>
      <c r="I15" s="39">
        <v>5270860</v>
      </c>
    </row>
    <row r="16" spans="1:9" s="5" customFormat="1">
      <c r="A16" s="26" t="s">
        <v>242</v>
      </c>
      <c r="B16" s="27" t="s">
        <v>1</v>
      </c>
      <c r="C16" s="28">
        <v>5520190</v>
      </c>
      <c r="D16" s="28">
        <v>2760100</v>
      </c>
      <c r="E16" s="29">
        <f>D16*10%</f>
        <v>276010</v>
      </c>
      <c r="F16" s="29">
        <f>E28</f>
        <v>666788</v>
      </c>
      <c r="G16" s="30">
        <f t="shared" ref="G16:G27" si="4">D16-E16+F16</f>
        <v>3150878</v>
      </c>
      <c r="H16" s="31">
        <f t="shared" ref="H16:H73" si="5">ROUND(G16/1000,0)</f>
        <v>3151</v>
      </c>
      <c r="I16" s="32">
        <v>3150810</v>
      </c>
    </row>
    <row r="17" spans="1:9" s="5" customFormat="1">
      <c r="A17" s="26" t="s">
        <v>242</v>
      </c>
      <c r="B17" s="27" t="s">
        <v>33</v>
      </c>
      <c r="C17" s="28">
        <v>440450</v>
      </c>
      <c r="D17" s="28">
        <v>220230</v>
      </c>
      <c r="E17" s="29">
        <f t="shared" ref="E17:E27" si="6">D17*10%</f>
        <v>22023</v>
      </c>
      <c r="F17" s="29"/>
      <c r="G17" s="30">
        <f t="shared" si="4"/>
        <v>198207</v>
      </c>
      <c r="H17" s="31">
        <f t="shared" si="5"/>
        <v>198</v>
      </c>
      <c r="I17" s="32">
        <v>198200</v>
      </c>
    </row>
    <row r="18" spans="1:9" s="5" customFormat="1">
      <c r="A18" s="26" t="s">
        <v>1</v>
      </c>
      <c r="B18" s="27" t="s">
        <v>34</v>
      </c>
      <c r="C18" s="28">
        <v>855580</v>
      </c>
      <c r="D18" s="28">
        <v>427800</v>
      </c>
      <c r="E18" s="29">
        <f t="shared" si="6"/>
        <v>42780</v>
      </c>
      <c r="F18" s="29"/>
      <c r="G18" s="30">
        <f t="shared" si="4"/>
        <v>385020</v>
      </c>
      <c r="H18" s="31">
        <f t="shared" si="5"/>
        <v>385</v>
      </c>
      <c r="I18" s="32">
        <v>385010</v>
      </c>
    </row>
    <row r="19" spans="1:9" s="5" customFormat="1">
      <c r="A19" s="26" t="s">
        <v>1</v>
      </c>
      <c r="B19" s="27" t="s">
        <v>35</v>
      </c>
      <c r="C19" s="28">
        <v>738470</v>
      </c>
      <c r="D19" s="28">
        <v>369240</v>
      </c>
      <c r="E19" s="29">
        <f t="shared" si="6"/>
        <v>36924</v>
      </c>
      <c r="F19" s="29"/>
      <c r="G19" s="30">
        <f t="shared" si="4"/>
        <v>332316</v>
      </c>
      <c r="H19" s="31">
        <f t="shared" si="5"/>
        <v>332</v>
      </c>
      <c r="I19" s="32">
        <v>332310</v>
      </c>
    </row>
    <row r="20" spans="1:9" s="5" customFormat="1">
      <c r="A20" s="26" t="s">
        <v>1</v>
      </c>
      <c r="B20" s="27" t="s">
        <v>36</v>
      </c>
      <c r="C20" s="28">
        <v>330840</v>
      </c>
      <c r="D20" s="28">
        <v>165430</v>
      </c>
      <c r="E20" s="29">
        <f t="shared" si="6"/>
        <v>16543</v>
      </c>
      <c r="F20" s="29"/>
      <c r="G20" s="30">
        <f t="shared" si="4"/>
        <v>148887</v>
      </c>
      <c r="H20" s="31">
        <f t="shared" si="5"/>
        <v>149</v>
      </c>
      <c r="I20" s="32">
        <v>148870</v>
      </c>
    </row>
    <row r="21" spans="1:9" s="5" customFormat="1">
      <c r="A21" s="26" t="s">
        <v>1</v>
      </c>
      <c r="B21" s="27" t="s">
        <v>37</v>
      </c>
      <c r="C21" s="28">
        <v>978890</v>
      </c>
      <c r="D21" s="28">
        <v>489450</v>
      </c>
      <c r="E21" s="29">
        <f t="shared" si="6"/>
        <v>48945</v>
      </c>
      <c r="F21" s="29"/>
      <c r="G21" s="30">
        <f t="shared" si="4"/>
        <v>440505</v>
      </c>
      <c r="H21" s="31">
        <f t="shared" si="5"/>
        <v>441</v>
      </c>
      <c r="I21" s="32">
        <v>440500</v>
      </c>
    </row>
    <row r="22" spans="1:9" s="5" customFormat="1">
      <c r="A22" s="26" t="s">
        <v>1</v>
      </c>
      <c r="B22" s="27" t="s">
        <v>38</v>
      </c>
      <c r="C22" s="28">
        <v>629110</v>
      </c>
      <c r="D22" s="28">
        <v>314570</v>
      </c>
      <c r="E22" s="29">
        <f t="shared" si="6"/>
        <v>31457</v>
      </c>
      <c r="F22" s="29"/>
      <c r="G22" s="30">
        <f t="shared" si="4"/>
        <v>283113</v>
      </c>
      <c r="H22" s="31">
        <f t="shared" si="5"/>
        <v>283</v>
      </c>
      <c r="I22" s="32">
        <v>283090</v>
      </c>
    </row>
    <row r="23" spans="1:9" s="5" customFormat="1">
      <c r="A23" s="26" t="s">
        <v>1</v>
      </c>
      <c r="B23" s="27" t="s">
        <v>39</v>
      </c>
      <c r="C23" s="28">
        <v>740080</v>
      </c>
      <c r="D23" s="28">
        <v>370050</v>
      </c>
      <c r="E23" s="29">
        <f t="shared" si="6"/>
        <v>37005</v>
      </c>
      <c r="F23" s="29"/>
      <c r="G23" s="30">
        <f t="shared" si="4"/>
        <v>333045</v>
      </c>
      <c r="H23" s="31">
        <f t="shared" si="5"/>
        <v>333</v>
      </c>
      <c r="I23" s="32">
        <v>333030</v>
      </c>
    </row>
    <row r="24" spans="1:9" s="5" customFormat="1">
      <c r="A24" s="26" t="s">
        <v>1</v>
      </c>
      <c r="B24" s="27" t="s">
        <v>40</v>
      </c>
      <c r="C24" s="28">
        <v>1655010</v>
      </c>
      <c r="D24" s="28">
        <v>827510</v>
      </c>
      <c r="E24" s="29">
        <f t="shared" si="6"/>
        <v>82751</v>
      </c>
      <c r="F24" s="29"/>
      <c r="G24" s="30">
        <f t="shared" si="4"/>
        <v>744759</v>
      </c>
      <c r="H24" s="31">
        <f t="shared" si="5"/>
        <v>745</v>
      </c>
      <c r="I24" s="32">
        <v>744750</v>
      </c>
    </row>
    <row r="25" spans="1:9" s="5" customFormat="1">
      <c r="A25" s="26" t="s">
        <v>1</v>
      </c>
      <c r="B25" s="27" t="s">
        <v>41</v>
      </c>
      <c r="C25" s="28">
        <v>670400</v>
      </c>
      <c r="D25" s="28">
        <v>335200</v>
      </c>
      <c r="E25" s="29">
        <f t="shared" si="6"/>
        <v>33520</v>
      </c>
      <c r="F25" s="29"/>
      <c r="G25" s="30">
        <f t="shared" si="4"/>
        <v>301680</v>
      </c>
      <c r="H25" s="31">
        <f t="shared" si="5"/>
        <v>302</v>
      </c>
      <c r="I25" s="32">
        <v>301680</v>
      </c>
    </row>
    <row r="26" spans="1:9" s="5" customFormat="1">
      <c r="A26" s="26" t="s">
        <v>1</v>
      </c>
      <c r="B26" s="27" t="s">
        <v>42</v>
      </c>
      <c r="C26" s="28">
        <v>269380</v>
      </c>
      <c r="D26" s="28">
        <v>134700</v>
      </c>
      <c r="E26" s="29">
        <f t="shared" si="6"/>
        <v>13470</v>
      </c>
      <c r="F26" s="29"/>
      <c r="G26" s="30">
        <f t="shared" si="4"/>
        <v>121230</v>
      </c>
      <c r="H26" s="31">
        <f t="shared" si="5"/>
        <v>121</v>
      </c>
      <c r="I26" s="32">
        <v>121220</v>
      </c>
    </row>
    <row r="27" spans="1:9" s="5" customFormat="1">
      <c r="A27" s="26" t="s">
        <v>1</v>
      </c>
      <c r="B27" s="27" t="s">
        <v>43</v>
      </c>
      <c r="C27" s="28">
        <v>507180</v>
      </c>
      <c r="D27" s="28">
        <v>253600</v>
      </c>
      <c r="E27" s="29">
        <f t="shared" si="6"/>
        <v>25360</v>
      </c>
      <c r="F27" s="29"/>
      <c r="G27" s="30">
        <f t="shared" si="4"/>
        <v>228240</v>
      </c>
      <c r="H27" s="31">
        <f t="shared" si="5"/>
        <v>228</v>
      </c>
      <c r="I27" s="32">
        <v>228230</v>
      </c>
    </row>
    <row r="28" spans="1:9" s="5" customFormat="1">
      <c r="A28" s="33" t="s">
        <v>242</v>
      </c>
      <c r="B28" s="34" t="s">
        <v>32</v>
      </c>
      <c r="C28" s="35">
        <v>13335580</v>
      </c>
      <c r="D28" s="35">
        <v>6667880</v>
      </c>
      <c r="E28" s="36">
        <f t="shared" ref="E28:H28" si="7">SUM(E16:E27)</f>
        <v>666788</v>
      </c>
      <c r="F28" s="36">
        <f t="shared" si="7"/>
        <v>666788</v>
      </c>
      <c r="G28" s="37">
        <f t="shared" si="7"/>
        <v>6667880</v>
      </c>
      <c r="H28" s="38">
        <f t="shared" si="7"/>
        <v>6668</v>
      </c>
      <c r="I28" s="39">
        <v>6667700</v>
      </c>
    </row>
    <row r="29" spans="1:9" s="5" customFormat="1">
      <c r="A29" s="26" t="s">
        <v>243</v>
      </c>
      <c r="B29" s="27" t="s">
        <v>2</v>
      </c>
      <c r="C29" s="28">
        <v>4557510</v>
      </c>
      <c r="D29" s="28">
        <v>2278760</v>
      </c>
      <c r="E29" s="29">
        <f>D29*10%</f>
        <v>227876</v>
      </c>
      <c r="F29" s="29">
        <f>E41</f>
        <v>570955</v>
      </c>
      <c r="G29" s="30">
        <f t="shared" ref="G29:G49" si="8">D29-E29+F29</f>
        <v>2621839</v>
      </c>
      <c r="H29" s="31">
        <f t="shared" si="5"/>
        <v>2622</v>
      </c>
      <c r="I29" s="32">
        <v>2621770</v>
      </c>
    </row>
    <row r="30" spans="1:9" s="5" customFormat="1">
      <c r="A30" s="26" t="s">
        <v>243</v>
      </c>
      <c r="B30" s="27" t="s">
        <v>44</v>
      </c>
      <c r="C30" s="28">
        <v>770520</v>
      </c>
      <c r="D30" s="28">
        <v>385270</v>
      </c>
      <c r="E30" s="29">
        <f t="shared" ref="E30:E49" si="9">D30*10%</f>
        <v>38527</v>
      </c>
      <c r="F30" s="29"/>
      <c r="G30" s="30">
        <f t="shared" si="8"/>
        <v>346743</v>
      </c>
      <c r="H30" s="31">
        <f t="shared" si="5"/>
        <v>347</v>
      </c>
      <c r="I30" s="32">
        <v>346730</v>
      </c>
    </row>
    <row r="31" spans="1:9" s="5" customFormat="1">
      <c r="A31" s="26" t="s">
        <v>2</v>
      </c>
      <c r="B31" s="27" t="s">
        <v>45</v>
      </c>
      <c r="C31" s="28">
        <v>893980</v>
      </c>
      <c r="D31" s="28">
        <v>447000</v>
      </c>
      <c r="E31" s="29">
        <f t="shared" si="9"/>
        <v>44700</v>
      </c>
      <c r="F31" s="29"/>
      <c r="G31" s="30">
        <f t="shared" si="8"/>
        <v>402300</v>
      </c>
      <c r="H31" s="31">
        <f t="shared" si="5"/>
        <v>402</v>
      </c>
      <c r="I31" s="32">
        <v>402290</v>
      </c>
    </row>
    <row r="32" spans="1:9" s="5" customFormat="1">
      <c r="A32" s="26" t="s">
        <v>2</v>
      </c>
      <c r="B32" s="27" t="s">
        <v>46</v>
      </c>
      <c r="C32" s="28">
        <v>858680</v>
      </c>
      <c r="D32" s="28">
        <v>429350</v>
      </c>
      <c r="E32" s="29">
        <f t="shared" si="9"/>
        <v>42935</v>
      </c>
      <c r="F32" s="29"/>
      <c r="G32" s="30">
        <f t="shared" si="8"/>
        <v>386415</v>
      </c>
      <c r="H32" s="31">
        <f t="shared" si="5"/>
        <v>386</v>
      </c>
      <c r="I32" s="32">
        <v>386400</v>
      </c>
    </row>
    <row r="33" spans="1:9" s="5" customFormat="1">
      <c r="A33" s="26" t="s">
        <v>2</v>
      </c>
      <c r="B33" s="27" t="s">
        <v>47</v>
      </c>
      <c r="C33" s="28">
        <v>570950</v>
      </c>
      <c r="D33" s="28">
        <v>285490</v>
      </c>
      <c r="E33" s="29">
        <f t="shared" si="9"/>
        <v>28549</v>
      </c>
      <c r="F33" s="29"/>
      <c r="G33" s="30">
        <f t="shared" si="8"/>
        <v>256941</v>
      </c>
      <c r="H33" s="31">
        <f t="shared" si="5"/>
        <v>257</v>
      </c>
      <c r="I33" s="32">
        <v>256920</v>
      </c>
    </row>
    <row r="34" spans="1:9" s="5" customFormat="1">
      <c r="A34" s="26" t="s">
        <v>2</v>
      </c>
      <c r="B34" s="27" t="s">
        <v>48</v>
      </c>
      <c r="C34" s="28">
        <v>653210</v>
      </c>
      <c r="D34" s="28">
        <v>326610</v>
      </c>
      <c r="E34" s="29">
        <f t="shared" si="9"/>
        <v>32661</v>
      </c>
      <c r="F34" s="29"/>
      <c r="G34" s="30">
        <f t="shared" si="8"/>
        <v>293949</v>
      </c>
      <c r="H34" s="31">
        <f t="shared" si="5"/>
        <v>294</v>
      </c>
      <c r="I34" s="32">
        <v>293940</v>
      </c>
    </row>
    <row r="35" spans="1:9" s="5" customFormat="1">
      <c r="A35" s="26" t="s">
        <v>2</v>
      </c>
      <c r="B35" s="27" t="s">
        <v>49</v>
      </c>
      <c r="C35" s="28">
        <v>192510</v>
      </c>
      <c r="D35" s="28">
        <v>96270</v>
      </c>
      <c r="E35" s="29">
        <f t="shared" si="9"/>
        <v>9627</v>
      </c>
      <c r="F35" s="29"/>
      <c r="G35" s="30">
        <f t="shared" si="8"/>
        <v>86643</v>
      </c>
      <c r="H35" s="31">
        <f t="shared" si="5"/>
        <v>87</v>
      </c>
      <c r="I35" s="32">
        <v>86620</v>
      </c>
    </row>
    <row r="36" spans="1:9" s="5" customFormat="1">
      <c r="A36" s="26" t="s">
        <v>2</v>
      </c>
      <c r="B36" s="27" t="s">
        <v>50</v>
      </c>
      <c r="C36" s="28">
        <v>516950</v>
      </c>
      <c r="D36" s="28">
        <v>258490</v>
      </c>
      <c r="E36" s="29">
        <f t="shared" si="9"/>
        <v>25849</v>
      </c>
      <c r="F36" s="29"/>
      <c r="G36" s="30">
        <f t="shared" si="8"/>
        <v>232641</v>
      </c>
      <c r="H36" s="31">
        <f t="shared" si="5"/>
        <v>233</v>
      </c>
      <c r="I36" s="32">
        <v>232620</v>
      </c>
    </row>
    <row r="37" spans="1:9" s="5" customFormat="1">
      <c r="A37" s="26" t="s">
        <v>2</v>
      </c>
      <c r="B37" s="27" t="s">
        <v>51</v>
      </c>
      <c r="C37" s="28">
        <v>747860</v>
      </c>
      <c r="D37" s="28">
        <v>373940</v>
      </c>
      <c r="E37" s="29">
        <f t="shared" si="9"/>
        <v>37394</v>
      </c>
      <c r="F37" s="29"/>
      <c r="G37" s="30">
        <f t="shared" si="8"/>
        <v>336546</v>
      </c>
      <c r="H37" s="31">
        <v>337</v>
      </c>
      <c r="I37" s="32">
        <v>336530</v>
      </c>
    </row>
    <row r="38" spans="1:9" s="5" customFormat="1">
      <c r="A38" s="26" t="s">
        <v>2</v>
      </c>
      <c r="B38" s="27" t="s">
        <v>52</v>
      </c>
      <c r="C38" s="28">
        <v>451720</v>
      </c>
      <c r="D38" s="28">
        <v>225870</v>
      </c>
      <c r="E38" s="29">
        <f t="shared" si="9"/>
        <v>22587</v>
      </c>
      <c r="F38" s="29"/>
      <c r="G38" s="30">
        <f t="shared" si="8"/>
        <v>203283</v>
      </c>
      <c r="H38" s="31">
        <f t="shared" si="5"/>
        <v>203</v>
      </c>
      <c r="I38" s="32">
        <v>203270</v>
      </c>
    </row>
    <row r="39" spans="1:9" s="5" customFormat="1">
      <c r="A39" s="26" t="s">
        <v>2</v>
      </c>
      <c r="B39" s="27" t="s">
        <v>53</v>
      </c>
      <c r="C39" s="28">
        <v>707800</v>
      </c>
      <c r="D39" s="28">
        <v>353900</v>
      </c>
      <c r="E39" s="29">
        <f t="shared" si="9"/>
        <v>35390</v>
      </c>
      <c r="F39" s="29"/>
      <c r="G39" s="30">
        <f t="shared" si="8"/>
        <v>318510</v>
      </c>
      <c r="H39" s="31">
        <v>318</v>
      </c>
      <c r="I39" s="32">
        <v>318510</v>
      </c>
    </row>
    <row r="40" spans="1:9" s="5" customFormat="1">
      <c r="A40" s="26" t="s">
        <v>2</v>
      </c>
      <c r="B40" s="27" t="s">
        <v>54</v>
      </c>
      <c r="C40" s="28">
        <v>497200</v>
      </c>
      <c r="D40" s="28">
        <v>248600</v>
      </c>
      <c r="E40" s="29">
        <f t="shared" si="9"/>
        <v>24860</v>
      </c>
      <c r="F40" s="29"/>
      <c r="G40" s="30">
        <f t="shared" si="8"/>
        <v>223740</v>
      </c>
      <c r="H40" s="31">
        <f t="shared" si="5"/>
        <v>224</v>
      </c>
      <c r="I40" s="32">
        <v>223740</v>
      </c>
    </row>
    <row r="41" spans="1:9" s="5" customFormat="1">
      <c r="A41" s="33" t="s">
        <v>243</v>
      </c>
      <c r="B41" s="34" t="s">
        <v>32</v>
      </c>
      <c r="C41" s="35">
        <v>11418890</v>
      </c>
      <c r="D41" s="35">
        <v>5709550</v>
      </c>
      <c r="E41" s="36">
        <f t="shared" ref="E41:H41" si="10">SUM(E29:E40)</f>
        <v>570955</v>
      </c>
      <c r="F41" s="36">
        <f t="shared" si="10"/>
        <v>570955</v>
      </c>
      <c r="G41" s="37">
        <f t="shared" si="10"/>
        <v>5709550</v>
      </c>
      <c r="H41" s="38">
        <f t="shared" si="10"/>
        <v>5710</v>
      </c>
      <c r="I41" s="39">
        <v>5709340</v>
      </c>
    </row>
    <row r="42" spans="1:9" s="5" customFormat="1">
      <c r="A42" s="26" t="s">
        <v>244</v>
      </c>
      <c r="B42" s="40" t="s">
        <v>23</v>
      </c>
      <c r="C42" s="28">
        <v>229800</v>
      </c>
      <c r="D42" s="28">
        <v>114900</v>
      </c>
      <c r="E42" s="29">
        <f t="shared" si="9"/>
        <v>11490</v>
      </c>
      <c r="F42" s="29">
        <f>E50</f>
        <v>262674</v>
      </c>
      <c r="G42" s="30">
        <f t="shared" si="8"/>
        <v>366084</v>
      </c>
      <c r="H42" s="31">
        <f t="shared" si="5"/>
        <v>366</v>
      </c>
      <c r="I42" s="32">
        <v>366050</v>
      </c>
    </row>
    <row r="43" spans="1:9" s="5" customFormat="1">
      <c r="A43" s="26" t="s">
        <v>244</v>
      </c>
      <c r="B43" s="40" t="s">
        <v>55</v>
      </c>
      <c r="C43" s="28">
        <v>410130</v>
      </c>
      <c r="D43" s="28">
        <v>205080</v>
      </c>
      <c r="E43" s="29">
        <f t="shared" si="9"/>
        <v>20508</v>
      </c>
      <c r="F43" s="41"/>
      <c r="G43" s="30">
        <f t="shared" si="8"/>
        <v>184572</v>
      </c>
      <c r="H43" s="31">
        <v>185</v>
      </c>
      <c r="I43" s="32">
        <v>184550</v>
      </c>
    </row>
    <row r="44" spans="1:9" s="5" customFormat="1">
      <c r="A44" s="26" t="s">
        <v>244</v>
      </c>
      <c r="B44" s="40" t="s">
        <v>56</v>
      </c>
      <c r="C44" s="28">
        <v>1073240</v>
      </c>
      <c r="D44" s="28">
        <v>536630</v>
      </c>
      <c r="E44" s="29">
        <f t="shared" si="9"/>
        <v>53663</v>
      </c>
      <c r="F44" s="41"/>
      <c r="G44" s="30">
        <f t="shared" si="8"/>
        <v>482967</v>
      </c>
      <c r="H44" s="31">
        <f t="shared" si="5"/>
        <v>483</v>
      </c>
      <c r="I44" s="32">
        <v>482950</v>
      </c>
    </row>
    <row r="45" spans="1:9" s="5" customFormat="1">
      <c r="A45" s="26" t="s">
        <v>244</v>
      </c>
      <c r="B45" s="40" t="s">
        <v>57</v>
      </c>
      <c r="C45" s="28">
        <v>1006240</v>
      </c>
      <c r="D45" s="28">
        <v>503130</v>
      </c>
      <c r="E45" s="29">
        <f t="shared" si="9"/>
        <v>50313</v>
      </c>
      <c r="F45" s="41"/>
      <c r="G45" s="30">
        <f t="shared" si="8"/>
        <v>452817</v>
      </c>
      <c r="H45" s="31">
        <f t="shared" si="5"/>
        <v>453</v>
      </c>
      <c r="I45" s="32">
        <v>452800</v>
      </c>
    </row>
    <row r="46" spans="1:9" s="5" customFormat="1">
      <c r="A46" s="26" t="s">
        <v>244</v>
      </c>
      <c r="B46" s="40" t="s">
        <v>58</v>
      </c>
      <c r="C46" s="28">
        <v>675670</v>
      </c>
      <c r="D46" s="28">
        <v>337840</v>
      </c>
      <c r="E46" s="29">
        <f t="shared" si="9"/>
        <v>33784</v>
      </c>
      <c r="F46" s="41"/>
      <c r="G46" s="30">
        <f t="shared" si="8"/>
        <v>304056</v>
      </c>
      <c r="H46" s="31">
        <f t="shared" si="5"/>
        <v>304</v>
      </c>
      <c r="I46" s="32">
        <v>304050</v>
      </c>
    </row>
    <row r="47" spans="1:9" s="5" customFormat="1">
      <c r="A47" s="26" t="s">
        <v>244</v>
      </c>
      <c r="B47" s="40" t="s">
        <v>59</v>
      </c>
      <c r="C47" s="28">
        <v>805950</v>
      </c>
      <c r="D47" s="28">
        <v>402990</v>
      </c>
      <c r="E47" s="29">
        <f t="shared" si="9"/>
        <v>40299</v>
      </c>
      <c r="F47" s="41"/>
      <c r="G47" s="30">
        <f t="shared" si="8"/>
        <v>362691</v>
      </c>
      <c r="H47" s="31">
        <f t="shared" si="5"/>
        <v>363</v>
      </c>
      <c r="I47" s="32">
        <v>362670</v>
      </c>
    </row>
    <row r="48" spans="1:9" s="5" customFormat="1">
      <c r="A48" s="26" t="s">
        <v>244</v>
      </c>
      <c r="B48" s="40" t="s">
        <v>60</v>
      </c>
      <c r="C48" s="28">
        <v>558920</v>
      </c>
      <c r="D48" s="28">
        <v>279470</v>
      </c>
      <c r="E48" s="29">
        <f t="shared" si="9"/>
        <v>27947</v>
      </c>
      <c r="F48" s="41"/>
      <c r="G48" s="30">
        <f t="shared" si="8"/>
        <v>251523</v>
      </c>
      <c r="H48" s="31">
        <v>251</v>
      </c>
      <c r="I48" s="32">
        <v>251510</v>
      </c>
    </row>
    <row r="49" spans="1:9" s="5" customFormat="1">
      <c r="A49" s="26" t="s">
        <v>244</v>
      </c>
      <c r="B49" s="40" t="s">
        <v>61</v>
      </c>
      <c r="C49" s="28">
        <v>493400</v>
      </c>
      <c r="D49" s="28">
        <v>246700</v>
      </c>
      <c r="E49" s="29">
        <f t="shared" si="9"/>
        <v>24670</v>
      </c>
      <c r="F49" s="41"/>
      <c r="G49" s="30">
        <f t="shared" si="8"/>
        <v>222030</v>
      </c>
      <c r="H49" s="31">
        <f t="shared" si="5"/>
        <v>222</v>
      </c>
      <c r="I49" s="32">
        <v>222030</v>
      </c>
    </row>
    <row r="50" spans="1:9" s="5" customFormat="1">
      <c r="A50" s="33" t="s">
        <v>244</v>
      </c>
      <c r="B50" s="34" t="s">
        <v>32</v>
      </c>
      <c r="C50" s="35">
        <v>5253350</v>
      </c>
      <c r="D50" s="35">
        <v>2626740</v>
      </c>
      <c r="E50" s="36">
        <f t="shared" ref="E50:H50" si="11">SUM(E42:E49)</f>
        <v>262674</v>
      </c>
      <c r="F50" s="36">
        <f t="shared" si="11"/>
        <v>262674</v>
      </c>
      <c r="G50" s="37">
        <f t="shared" si="11"/>
        <v>2626740</v>
      </c>
      <c r="H50" s="38">
        <f t="shared" si="11"/>
        <v>2627</v>
      </c>
      <c r="I50" s="39">
        <v>2626610</v>
      </c>
    </row>
    <row r="51" spans="1:9" s="5" customFormat="1">
      <c r="A51" s="26" t="s">
        <v>245</v>
      </c>
      <c r="B51" s="27" t="s">
        <v>3</v>
      </c>
      <c r="C51" s="28">
        <v>1832930</v>
      </c>
      <c r="D51" s="28">
        <v>916470</v>
      </c>
      <c r="E51" s="29">
        <f t="shared" ref="E51:E63" si="12">D51*10%</f>
        <v>91647</v>
      </c>
      <c r="F51" s="29">
        <f>E64</f>
        <v>733459</v>
      </c>
      <c r="G51" s="30">
        <f t="shared" ref="G51:G63" si="13">D51-E51+F51</f>
        <v>1558282</v>
      </c>
      <c r="H51" s="31">
        <f t="shared" si="5"/>
        <v>1558</v>
      </c>
      <c r="I51" s="32">
        <v>1558220</v>
      </c>
    </row>
    <row r="52" spans="1:9" s="5" customFormat="1">
      <c r="A52" s="26" t="s">
        <v>245</v>
      </c>
      <c r="B52" s="27" t="s">
        <v>62</v>
      </c>
      <c r="C52" s="28">
        <v>950280</v>
      </c>
      <c r="D52" s="28">
        <v>475150</v>
      </c>
      <c r="E52" s="29">
        <f t="shared" si="12"/>
        <v>47515</v>
      </c>
      <c r="F52" s="29"/>
      <c r="G52" s="30">
        <f t="shared" si="13"/>
        <v>427635</v>
      </c>
      <c r="H52" s="31">
        <f t="shared" si="5"/>
        <v>428</v>
      </c>
      <c r="I52" s="32">
        <v>427620</v>
      </c>
    </row>
    <row r="53" spans="1:9" s="5" customFormat="1">
      <c r="A53" s="26" t="s">
        <v>3</v>
      </c>
      <c r="B53" s="27" t="s">
        <v>63</v>
      </c>
      <c r="C53" s="28">
        <v>855050</v>
      </c>
      <c r="D53" s="28">
        <v>427530</v>
      </c>
      <c r="E53" s="29">
        <f t="shared" si="12"/>
        <v>42753</v>
      </c>
      <c r="F53" s="29"/>
      <c r="G53" s="30">
        <f t="shared" si="13"/>
        <v>384777</v>
      </c>
      <c r="H53" s="31">
        <f t="shared" si="5"/>
        <v>385</v>
      </c>
      <c r="I53" s="32">
        <v>384770</v>
      </c>
    </row>
    <row r="54" spans="1:9" s="5" customFormat="1">
      <c r="A54" s="26" t="s">
        <v>3</v>
      </c>
      <c r="B54" s="27" t="s">
        <v>64</v>
      </c>
      <c r="C54" s="28">
        <v>1436660</v>
      </c>
      <c r="D54" s="28">
        <v>718340</v>
      </c>
      <c r="E54" s="29">
        <f t="shared" si="12"/>
        <v>71834</v>
      </c>
      <c r="F54" s="29"/>
      <c r="G54" s="30">
        <f t="shared" si="13"/>
        <v>646506</v>
      </c>
      <c r="H54" s="31">
        <f t="shared" si="5"/>
        <v>647</v>
      </c>
      <c r="I54" s="32">
        <v>646490</v>
      </c>
    </row>
    <row r="55" spans="1:9" s="5" customFormat="1">
      <c r="A55" s="26" t="s">
        <v>3</v>
      </c>
      <c r="B55" s="27" t="s">
        <v>65</v>
      </c>
      <c r="C55" s="28">
        <v>2278030</v>
      </c>
      <c r="D55" s="28">
        <v>1139020</v>
      </c>
      <c r="E55" s="29">
        <f t="shared" si="12"/>
        <v>113902</v>
      </c>
      <c r="F55" s="29"/>
      <c r="G55" s="30">
        <f t="shared" si="13"/>
        <v>1025118</v>
      </c>
      <c r="H55" s="31">
        <f t="shared" si="5"/>
        <v>1025</v>
      </c>
      <c r="I55" s="32">
        <v>1025110</v>
      </c>
    </row>
    <row r="56" spans="1:9" s="5" customFormat="1">
      <c r="A56" s="26" t="s">
        <v>3</v>
      </c>
      <c r="B56" s="27" t="s">
        <v>66</v>
      </c>
      <c r="C56" s="28">
        <v>758510</v>
      </c>
      <c r="D56" s="28">
        <v>379270</v>
      </c>
      <c r="E56" s="29">
        <f t="shared" si="12"/>
        <v>37927</v>
      </c>
      <c r="F56" s="29"/>
      <c r="G56" s="30">
        <f t="shared" si="13"/>
        <v>341343</v>
      </c>
      <c r="H56" s="31">
        <f t="shared" si="5"/>
        <v>341</v>
      </c>
      <c r="I56" s="32">
        <v>341320</v>
      </c>
    </row>
    <row r="57" spans="1:9" s="5" customFormat="1">
      <c r="A57" s="26" t="s">
        <v>3</v>
      </c>
      <c r="B57" s="27" t="s">
        <v>67</v>
      </c>
      <c r="C57" s="28">
        <v>1207090</v>
      </c>
      <c r="D57" s="28">
        <v>603550</v>
      </c>
      <c r="E57" s="29">
        <f t="shared" si="12"/>
        <v>60355</v>
      </c>
      <c r="F57" s="29"/>
      <c r="G57" s="30">
        <f t="shared" si="13"/>
        <v>543195</v>
      </c>
      <c r="H57" s="31">
        <f t="shared" si="5"/>
        <v>543</v>
      </c>
      <c r="I57" s="32">
        <v>543190</v>
      </c>
    </row>
    <row r="58" spans="1:9" s="5" customFormat="1">
      <c r="A58" s="26" t="s">
        <v>3</v>
      </c>
      <c r="B58" s="27" t="s">
        <v>68</v>
      </c>
      <c r="C58" s="28">
        <v>303230</v>
      </c>
      <c r="D58" s="28">
        <v>151620</v>
      </c>
      <c r="E58" s="29">
        <f t="shared" si="12"/>
        <v>15162</v>
      </c>
      <c r="F58" s="29"/>
      <c r="G58" s="30">
        <f t="shared" si="13"/>
        <v>136458</v>
      </c>
      <c r="H58" s="31">
        <f t="shared" si="5"/>
        <v>136</v>
      </c>
      <c r="I58" s="32">
        <v>136450</v>
      </c>
    </row>
    <row r="59" spans="1:9" s="5" customFormat="1">
      <c r="A59" s="26" t="s">
        <v>3</v>
      </c>
      <c r="B59" s="27" t="s">
        <v>69</v>
      </c>
      <c r="C59" s="28">
        <v>952820</v>
      </c>
      <c r="D59" s="28">
        <v>476420</v>
      </c>
      <c r="E59" s="29">
        <f t="shared" si="12"/>
        <v>47642</v>
      </c>
      <c r="F59" s="29"/>
      <c r="G59" s="30">
        <f t="shared" si="13"/>
        <v>428778</v>
      </c>
      <c r="H59" s="31">
        <f t="shared" si="5"/>
        <v>429</v>
      </c>
      <c r="I59" s="32">
        <v>428760</v>
      </c>
    </row>
    <row r="60" spans="1:9" s="5" customFormat="1">
      <c r="A60" s="26" t="s">
        <v>3</v>
      </c>
      <c r="B60" s="27" t="s">
        <v>70</v>
      </c>
      <c r="C60" s="28">
        <v>774330</v>
      </c>
      <c r="D60" s="28">
        <v>387180</v>
      </c>
      <c r="E60" s="29">
        <f t="shared" si="12"/>
        <v>38718</v>
      </c>
      <c r="F60" s="29"/>
      <c r="G60" s="30">
        <f t="shared" si="13"/>
        <v>348462</v>
      </c>
      <c r="H60" s="31">
        <f t="shared" si="5"/>
        <v>348</v>
      </c>
      <c r="I60" s="32">
        <v>348440</v>
      </c>
    </row>
    <row r="61" spans="1:9" s="5" customFormat="1">
      <c r="A61" s="26" t="s">
        <v>3</v>
      </c>
      <c r="B61" s="27" t="s">
        <v>71</v>
      </c>
      <c r="C61" s="28">
        <v>1065420</v>
      </c>
      <c r="D61" s="28">
        <v>532720</v>
      </c>
      <c r="E61" s="29">
        <f t="shared" si="12"/>
        <v>53272</v>
      </c>
      <c r="F61" s="29"/>
      <c r="G61" s="30">
        <f t="shared" si="13"/>
        <v>479448</v>
      </c>
      <c r="H61" s="31">
        <f t="shared" si="5"/>
        <v>479</v>
      </c>
      <c r="I61" s="32">
        <v>479430</v>
      </c>
    </row>
    <row r="62" spans="1:9" s="5" customFormat="1">
      <c r="A62" s="26" t="s">
        <v>3</v>
      </c>
      <c r="B62" s="27" t="s">
        <v>72</v>
      </c>
      <c r="C62" s="28">
        <v>1261480</v>
      </c>
      <c r="D62" s="28">
        <v>630750</v>
      </c>
      <c r="E62" s="29">
        <f t="shared" si="12"/>
        <v>63075</v>
      </c>
      <c r="F62" s="29"/>
      <c r="G62" s="30">
        <f t="shared" si="13"/>
        <v>567675</v>
      </c>
      <c r="H62" s="31">
        <f t="shared" si="5"/>
        <v>568</v>
      </c>
      <c r="I62" s="32">
        <v>567660</v>
      </c>
    </row>
    <row r="63" spans="1:9" s="5" customFormat="1">
      <c r="A63" s="26" t="s">
        <v>3</v>
      </c>
      <c r="B63" s="27" t="s">
        <v>73</v>
      </c>
      <c r="C63" s="28">
        <v>993110</v>
      </c>
      <c r="D63" s="28">
        <v>496570</v>
      </c>
      <c r="E63" s="29">
        <f t="shared" si="12"/>
        <v>49657</v>
      </c>
      <c r="F63" s="29"/>
      <c r="G63" s="30">
        <f t="shared" si="13"/>
        <v>446913</v>
      </c>
      <c r="H63" s="31">
        <f t="shared" si="5"/>
        <v>447</v>
      </c>
      <c r="I63" s="32">
        <v>446890</v>
      </c>
    </row>
    <row r="64" spans="1:9" s="5" customFormat="1">
      <c r="A64" s="33" t="s">
        <v>245</v>
      </c>
      <c r="B64" s="34" t="s">
        <v>32</v>
      </c>
      <c r="C64" s="35">
        <v>14668940</v>
      </c>
      <c r="D64" s="35">
        <v>7334590</v>
      </c>
      <c r="E64" s="36">
        <f t="shared" ref="E64:H64" si="14">SUM(E51:E63)</f>
        <v>733459</v>
      </c>
      <c r="F64" s="36">
        <f t="shared" si="14"/>
        <v>733459</v>
      </c>
      <c r="G64" s="37">
        <f t="shared" si="14"/>
        <v>7334590</v>
      </c>
      <c r="H64" s="38">
        <f t="shared" si="14"/>
        <v>7334</v>
      </c>
      <c r="I64" s="39">
        <v>7334350</v>
      </c>
    </row>
    <row r="65" spans="1:9" s="5" customFormat="1">
      <c r="A65" s="26" t="s">
        <v>246</v>
      </c>
      <c r="B65" s="27" t="s">
        <v>4</v>
      </c>
      <c r="C65" s="28">
        <v>3755370</v>
      </c>
      <c r="D65" s="28">
        <v>1877690</v>
      </c>
      <c r="E65" s="29">
        <f t="shared" ref="E65:E73" si="15">D65*10%</f>
        <v>187769</v>
      </c>
      <c r="F65" s="29">
        <f>E74</f>
        <v>514036</v>
      </c>
      <c r="G65" s="30">
        <f t="shared" ref="G65:G73" si="16">D65-E65+F65</f>
        <v>2203957</v>
      </c>
      <c r="H65" s="31">
        <f t="shared" si="5"/>
        <v>2204</v>
      </c>
      <c r="I65" s="32">
        <v>2203910</v>
      </c>
    </row>
    <row r="66" spans="1:9" s="5" customFormat="1">
      <c r="A66" s="26" t="s">
        <v>246</v>
      </c>
      <c r="B66" s="27" t="s">
        <v>74</v>
      </c>
      <c r="C66" s="28">
        <v>1323380</v>
      </c>
      <c r="D66" s="28">
        <v>661700</v>
      </c>
      <c r="E66" s="29">
        <f t="shared" si="15"/>
        <v>66170</v>
      </c>
      <c r="F66" s="29"/>
      <c r="G66" s="30">
        <f t="shared" si="16"/>
        <v>595530</v>
      </c>
      <c r="H66" s="31">
        <v>595</v>
      </c>
      <c r="I66" s="32">
        <v>595520</v>
      </c>
    </row>
    <row r="67" spans="1:9" s="5" customFormat="1">
      <c r="A67" s="26" t="s">
        <v>4</v>
      </c>
      <c r="B67" s="27" t="s">
        <v>75</v>
      </c>
      <c r="C67" s="28">
        <v>1004600</v>
      </c>
      <c r="D67" s="28">
        <v>502300</v>
      </c>
      <c r="E67" s="29">
        <f t="shared" si="15"/>
        <v>50230</v>
      </c>
      <c r="F67" s="29"/>
      <c r="G67" s="30">
        <f t="shared" si="16"/>
        <v>452070</v>
      </c>
      <c r="H67" s="31">
        <f t="shared" si="5"/>
        <v>452</v>
      </c>
      <c r="I67" s="32">
        <v>452070</v>
      </c>
    </row>
    <row r="68" spans="1:9" s="5" customFormat="1">
      <c r="A68" s="26" t="s">
        <v>4</v>
      </c>
      <c r="B68" s="27" t="s">
        <v>76</v>
      </c>
      <c r="C68" s="28">
        <v>932880</v>
      </c>
      <c r="D68" s="28">
        <v>466450</v>
      </c>
      <c r="E68" s="29">
        <f t="shared" si="15"/>
        <v>46645</v>
      </c>
      <c r="F68" s="29"/>
      <c r="G68" s="30">
        <f t="shared" si="16"/>
        <v>419805</v>
      </c>
      <c r="H68" s="31">
        <f t="shared" si="5"/>
        <v>420</v>
      </c>
      <c r="I68" s="32">
        <v>419790</v>
      </c>
    </row>
    <row r="69" spans="1:9" s="5" customFormat="1">
      <c r="A69" s="26" t="s">
        <v>4</v>
      </c>
      <c r="B69" s="27" t="s">
        <v>77</v>
      </c>
      <c r="C69" s="28">
        <v>686220</v>
      </c>
      <c r="D69" s="28">
        <v>343120</v>
      </c>
      <c r="E69" s="29">
        <f t="shared" si="15"/>
        <v>34312</v>
      </c>
      <c r="F69" s="29"/>
      <c r="G69" s="30">
        <f t="shared" si="16"/>
        <v>308808</v>
      </c>
      <c r="H69" s="31">
        <f t="shared" si="5"/>
        <v>309</v>
      </c>
      <c r="I69" s="32">
        <v>308790</v>
      </c>
    </row>
    <row r="70" spans="1:9" s="5" customFormat="1">
      <c r="A70" s="26" t="s">
        <v>4</v>
      </c>
      <c r="B70" s="27" t="s">
        <v>78</v>
      </c>
      <c r="C70" s="28">
        <v>822270</v>
      </c>
      <c r="D70" s="28">
        <v>411140</v>
      </c>
      <c r="E70" s="29">
        <f t="shared" si="15"/>
        <v>41114</v>
      </c>
      <c r="F70" s="29"/>
      <c r="G70" s="30">
        <f t="shared" si="16"/>
        <v>370026</v>
      </c>
      <c r="H70" s="31">
        <f t="shared" si="5"/>
        <v>370</v>
      </c>
      <c r="I70" s="32">
        <v>370020</v>
      </c>
    </row>
    <row r="71" spans="1:9" s="5" customFormat="1">
      <c r="A71" s="26" t="s">
        <v>4</v>
      </c>
      <c r="B71" s="27" t="s">
        <v>79</v>
      </c>
      <c r="C71" s="28">
        <v>530830</v>
      </c>
      <c r="D71" s="28">
        <v>265420</v>
      </c>
      <c r="E71" s="29">
        <f t="shared" si="15"/>
        <v>26542</v>
      </c>
      <c r="F71" s="29"/>
      <c r="G71" s="30">
        <f t="shared" si="16"/>
        <v>238878</v>
      </c>
      <c r="H71" s="31">
        <f t="shared" si="5"/>
        <v>239</v>
      </c>
      <c r="I71" s="32">
        <v>238870</v>
      </c>
    </row>
    <row r="72" spans="1:9" s="5" customFormat="1">
      <c r="A72" s="26" t="s">
        <v>4</v>
      </c>
      <c r="B72" s="27" t="s">
        <v>80</v>
      </c>
      <c r="C72" s="28">
        <v>670860</v>
      </c>
      <c r="D72" s="28">
        <v>335440</v>
      </c>
      <c r="E72" s="29">
        <f t="shared" si="15"/>
        <v>33544</v>
      </c>
      <c r="F72" s="29"/>
      <c r="G72" s="30">
        <f t="shared" si="16"/>
        <v>301896</v>
      </c>
      <c r="H72" s="31">
        <f t="shared" si="5"/>
        <v>302</v>
      </c>
      <c r="I72" s="32">
        <v>301880</v>
      </c>
    </row>
    <row r="73" spans="1:9" s="5" customFormat="1">
      <c r="A73" s="26" t="s">
        <v>4</v>
      </c>
      <c r="B73" s="27" t="s">
        <v>81</v>
      </c>
      <c r="C73" s="28">
        <v>554170</v>
      </c>
      <c r="D73" s="28">
        <v>277100</v>
      </c>
      <c r="E73" s="29">
        <f t="shared" si="15"/>
        <v>27710</v>
      </c>
      <c r="F73" s="29"/>
      <c r="G73" s="30">
        <f t="shared" si="16"/>
        <v>249390</v>
      </c>
      <c r="H73" s="31">
        <f t="shared" si="5"/>
        <v>249</v>
      </c>
      <c r="I73" s="32">
        <v>249370</v>
      </c>
    </row>
    <row r="74" spans="1:9" s="5" customFormat="1">
      <c r="A74" s="33" t="s">
        <v>246</v>
      </c>
      <c r="B74" s="34" t="s">
        <v>32</v>
      </c>
      <c r="C74" s="35">
        <v>10280580</v>
      </c>
      <c r="D74" s="35">
        <v>5140360</v>
      </c>
      <c r="E74" s="36">
        <f t="shared" ref="E74:H74" si="17">SUM(E65:E73)</f>
        <v>514036</v>
      </c>
      <c r="F74" s="36">
        <f t="shared" si="17"/>
        <v>514036</v>
      </c>
      <c r="G74" s="37">
        <f t="shared" si="17"/>
        <v>5140360</v>
      </c>
      <c r="H74" s="38">
        <f t="shared" si="17"/>
        <v>5140</v>
      </c>
      <c r="I74" s="39">
        <v>5140220</v>
      </c>
    </row>
    <row r="75" spans="1:9" s="5" customFormat="1">
      <c r="A75" s="26" t="s">
        <v>247</v>
      </c>
      <c r="B75" s="27" t="s">
        <v>5</v>
      </c>
      <c r="C75" s="28">
        <v>3042870</v>
      </c>
      <c r="D75" s="28">
        <v>1521440</v>
      </c>
      <c r="E75" s="29">
        <f t="shared" ref="E75:E83" si="18">D75*10%</f>
        <v>152144</v>
      </c>
      <c r="F75" s="29">
        <f>E84</f>
        <v>406627</v>
      </c>
      <c r="G75" s="30">
        <f t="shared" ref="G75:G83" si="19">D75-E75+F75</f>
        <v>1775923</v>
      </c>
      <c r="H75" s="31">
        <f t="shared" ref="H75:H138" si="20">ROUND(G75/1000,0)</f>
        <v>1776</v>
      </c>
      <c r="I75" s="32">
        <v>1775870</v>
      </c>
    </row>
    <row r="76" spans="1:9" s="5" customFormat="1">
      <c r="A76" s="26" t="s">
        <v>247</v>
      </c>
      <c r="B76" s="27" t="s">
        <v>82</v>
      </c>
      <c r="C76" s="28">
        <v>341880</v>
      </c>
      <c r="D76" s="28">
        <v>170950</v>
      </c>
      <c r="E76" s="29">
        <f t="shared" si="18"/>
        <v>17095</v>
      </c>
      <c r="F76" s="29"/>
      <c r="G76" s="30">
        <f t="shared" si="19"/>
        <v>153855</v>
      </c>
      <c r="H76" s="31">
        <f t="shared" si="20"/>
        <v>154</v>
      </c>
      <c r="I76" s="32">
        <v>153840</v>
      </c>
    </row>
    <row r="77" spans="1:9" s="5" customFormat="1">
      <c r="A77" s="26" t="s">
        <v>5</v>
      </c>
      <c r="B77" s="27" t="s">
        <v>83</v>
      </c>
      <c r="C77" s="28">
        <v>754020</v>
      </c>
      <c r="D77" s="28">
        <v>377020</v>
      </c>
      <c r="E77" s="29">
        <f t="shared" si="18"/>
        <v>37702</v>
      </c>
      <c r="F77" s="29"/>
      <c r="G77" s="30">
        <f t="shared" si="19"/>
        <v>339318</v>
      </c>
      <c r="H77" s="31">
        <f t="shared" si="20"/>
        <v>339</v>
      </c>
      <c r="I77" s="32">
        <v>339300</v>
      </c>
    </row>
    <row r="78" spans="1:9" s="5" customFormat="1">
      <c r="A78" s="26" t="s">
        <v>5</v>
      </c>
      <c r="B78" s="27" t="s">
        <v>84</v>
      </c>
      <c r="C78" s="28">
        <v>241990</v>
      </c>
      <c r="D78" s="28">
        <v>121010</v>
      </c>
      <c r="E78" s="29">
        <f t="shared" si="18"/>
        <v>12101</v>
      </c>
      <c r="F78" s="29"/>
      <c r="G78" s="30">
        <f t="shared" si="19"/>
        <v>108909</v>
      </c>
      <c r="H78" s="31">
        <f t="shared" si="20"/>
        <v>109</v>
      </c>
      <c r="I78" s="32">
        <v>108890</v>
      </c>
    </row>
    <row r="79" spans="1:9" s="5" customFormat="1">
      <c r="A79" s="26" t="s">
        <v>5</v>
      </c>
      <c r="B79" s="27" t="s">
        <v>85</v>
      </c>
      <c r="C79" s="28">
        <v>518720</v>
      </c>
      <c r="D79" s="28">
        <v>259370</v>
      </c>
      <c r="E79" s="29">
        <f t="shared" si="18"/>
        <v>25937</v>
      </c>
      <c r="F79" s="29"/>
      <c r="G79" s="30">
        <f t="shared" si="19"/>
        <v>233433</v>
      </c>
      <c r="H79" s="31">
        <f t="shared" si="20"/>
        <v>233</v>
      </c>
      <c r="I79" s="32">
        <v>233420</v>
      </c>
    </row>
    <row r="80" spans="1:9" s="5" customFormat="1">
      <c r="A80" s="26" t="s">
        <v>5</v>
      </c>
      <c r="B80" s="27" t="s">
        <v>86</v>
      </c>
      <c r="C80" s="28">
        <v>662940</v>
      </c>
      <c r="D80" s="28">
        <v>331480</v>
      </c>
      <c r="E80" s="29">
        <f t="shared" si="18"/>
        <v>33148</v>
      </c>
      <c r="F80" s="29"/>
      <c r="G80" s="30">
        <f t="shared" si="19"/>
        <v>298332</v>
      </c>
      <c r="H80" s="31">
        <f t="shared" si="20"/>
        <v>298</v>
      </c>
      <c r="I80" s="32">
        <v>298320</v>
      </c>
    </row>
    <row r="81" spans="1:9" s="5" customFormat="1">
      <c r="A81" s="26" t="s">
        <v>5</v>
      </c>
      <c r="B81" s="27" t="s">
        <v>87</v>
      </c>
      <c r="C81" s="28">
        <v>785690</v>
      </c>
      <c r="D81" s="28">
        <v>392850</v>
      </c>
      <c r="E81" s="29">
        <f t="shared" si="18"/>
        <v>39285</v>
      </c>
      <c r="F81" s="29"/>
      <c r="G81" s="30">
        <f t="shared" si="19"/>
        <v>353565</v>
      </c>
      <c r="H81" s="31">
        <f t="shared" si="20"/>
        <v>354</v>
      </c>
      <c r="I81" s="32">
        <v>353560</v>
      </c>
    </row>
    <row r="82" spans="1:9" s="5" customFormat="1">
      <c r="A82" s="26" t="s">
        <v>5</v>
      </c>
      <c r="B82" s="27" t="s">
        <v>88</v>
      </c>
      <c r="C82" s="28">
        <v>918070</v>
      </c>
      <c r="D82" s="28">
        <v>459040</v>
      </c>
      <c r="E82" s="29">
        <f t="shared" si="18"/>
        <v>45904</v>
      </c>
      <c r="F82" s="29"/>
      <c r="G82" s="30">
        <f t="shared" si="19"/>
        <v>413136</v>
      </c>
      <c r="H82" s="31">
        <f t="shared" si="20"/>
        <v>413</v>
      </c>
      <c r="I82" s="32">
        <v>413130</v>
      </c>
    </row>
    <row r="83" spans="1:9" s="5" customFormat="1">
      <c r="A83" s="26" t="s">
        <v>5</v>
      </c>
      <c r="B83" s="27" t="s">
        <v>89</v>
      </c>
      <c r="C83" s="28">
        <v>866210</v>
      </c>
      <c r="D83" s="28">
        <v>433110</v>
      </c>
      <c r="E83" s="29">
        <f t="shared" si="18"/>
        <v>43311</v>
      </c>
      <c r="F83" s="29"/>
      <c r="G83" s="30">
        <f t="shared" si="19"/>
        <v>389799</v>
      </c>
      <c r="H83" s="31">
        <f t="shared" si="20"/>
        <v>390</v>
      </c>
      <c r="I83" s="32">
        <v>389790</v>
      </c>
    </row>
    <row r="84" spans="1:9" s="5" customFormat="1">
      <c r="A84" s="33" t="s">
        <v>247</v>
      </c>
      <c r="B84" s="34" t="s">
        <v>32</v>
      </c>
      <c r="C84" s="35">
        <v>8132390</v>
      </c>
      <c r="D84" s="35">
        <v>4066270</v>
      </c>
      <c r="E84" s="36">
        <f t="shared" ref="E84:H84" si="21">SUM(E75:E83)</f>
        <v>406627</v>
      </c>
      <c r="F84" s="36">
        <f t="shared" si="21"/>
        <v>406627</v>
      </c>
      <c r="G84" s="37">
        <f t="shared" si="21"/>
        <v>4066270</v>
      </c>
      <c r="H84" s="38">
        <f t="shared" si="21"/>
        <v>4066</v>
      </c>
      <c r="I84" s="39">
        <v>4066120</v>
      </c>
    </row>
    <row r="85" spans="1:9" s="5" customFormat="1">
      <c r="A85" s="26" t="s">
        <v>90</v>
      </c>
      <c r="B85" s="27" t="s">
        <v>6</v>
      </c>
      <c r="C85" s="28">
        <v>2918560</v>
      </c>
      <c r="D85" s="28">
        <v>1459280</v>
      </c>
      <c r="E85" s="29">
        <f t="shared" ref="E85:E91" si="22">D85*10%</f>
        <v>145928</v>
      </c>
      <c r="F85" s="29">
        <f>E92</f>
        <v>337207</v>
      </c>
      <c r="G85" s="30">
        <f t="shared" ref="G85:G91" si="23">D85-E85+F85</f>
        <v>1650559</v>
      </c>
      <c r="H85" s="31">
        <f t="shared" si="20"/>
        <v>1651</v>
      </c>
      <c r="I85" s="32">
        <v>1650530</v>
      </c>
    </row>
    <row r="86" spans="1:9" s="5" customFormat="1">
      <c r="A86" s="26" t="s">
        <v>90</v>
      </c>
      <c r="B86" s="27" t="s">
        <v>91</v>
      </c>
      <c r="C86" s="28">
        <v>705580</v>
      </c>
      <c r="D86" s="28">
        <v>352800</v>
      </c>
      <c r="E86" s="29">
        <f t="shared" si="22"/>
        <v>35280</v>
      </c>
      <c r="F86" s="29"/>
      <c r="G86" s="30">
        <f t="shared" si="23"/>
        <v>317520</v>
      </c>
      <c r="H86" s="31">
        <f t="shared" si="20"/>
        <v>318</v>
      </c>
      <c r="I86" s="32">
        <v>317510</v>
      </c>
    </row>
    <row r="87" spans="1:9" s="5" customFormat="1">
      <c r="A87" s="26" t="s">
        <v>6</v>
      </c>
      <c r="B87" s="27" t="s">
        <v>92</v>
      </c>
      <c r="C87" s="28">
        <v>295680</v>
      </c>
      <c r="D87" s="28">
        <v>147850</v>
      </c>
      <c r="E87" s="29">
        <f t="shared" si="22"/>
        <v>14785</v>
      </c>
      <c r="F87" s="29"/>
      <c r="G87" s="30">
        <f t="shared" si="23"/>
        <v>133065</v>
      </c>
      <c r="H87" s="31">
        <f t="shared" si="20"/>
        <v>133</v>
      </c>
      <c r="I87" s="32">
        <v>133050</v>
      </c>
    </row>
    <row r="88" spans="1:9" s="5" customFormat="1">
      <c r="A88" s="26" t="s">
        <v>6</v>
      </c>
      <c r="B88" s="27" t="s">
        <v>93</v>
      </c>
      <c r="C88" s="28">
        <v>802800</v>
      </c>
      <c r="D88" s="28">
        <v>401400</v>
      </c>
      <c r="E88" s="29">
        <f t="shared" si="22"/>
        <v>40140</v>
      </c>
      <c r="F88" s="29"/>
      <c r="G88" s="30">
        <f t="shared" si="23"/>
        <v>361260</v>
      </c>
      <c r="H88" s="31">
        <f t="shared" si="20"/>
        <v>361</v>
      </c>
      <c r="I88" s="32">
        <v>361260</v>
      </c>
    </row>
    <row r="89" spans="1:9" s="5" customFormat="1">
      <c r="A89" s="26" t="s">
        <v>6</v>
      </c>
      <c r="B89" s="27" t="s">
        <v>94</v>
      </c>
      <c r="C89" s="28">
        <v>685100</v>
      </c>
      <c r="D89" s="28">
        <v>342560</v>
      </c>
      <c r="E89" s="29">
        <f t="shared" si="22"/>
        <v>34256</v>
      </c>
      <c r="F89" s="29"/>
      <c r="G89" s="30">
        <f t="shared" si="23"/>
        <v>308304</v>
      </c>
      <c r="H89" s="31">
        <f t="shared" si="20"/>
        <v>308</v>
      </c>
      <c r="I89" s="32">
        <v>308290</v>
      </c>
    </row>
    <row r="90" spans="1:9" s="5" customFormat="1">
      <c r="A90" s="26" t="s">
        <v>6</v>
      </c>
      <c r="B90" s="27" t="s">
        <v>95</v>
      </c>
      <c r="C90" s="28">
        <v>659000</v>
      </c>
      <c r="D90" s="28">
        <v>329500</v>
      </c>
      <c r="E90" s="29">
        <f t="shared" si="22"/>
        <v>32950</v>
      </c>
      <c r="F90" s="29"/>
      <c r="G90" s="30">
        <f t="shared" si="23"/>
        <v>296550</v>
      </c>
      <c r="H90" s="31">
        <v>296</v>
      </c>
      <c r="I90" s="32">
        <v>296550</v>
      </c>
    </row>
    <row r="91" spans="1:9" s="5" customFormat="1">
      <c r="A91" s="26" t="s">
        <v>6</v>
      </c>
      <c r="B91" s="27" t="s">
        <v>96</v>
      </c>
      <c r="C91" s="28">
        <v>677340</v>
      </c>
      <c r="D91" s="28">
        <v>338680</v>
      </c>
      <c r="E91" s="29">
        <f t="shared" si="22"/>
        <v>33868</v>
      </c>
      <c r="F91" s="29"/>
      <c r="G91" s="30">
        <f t="shared" si="23"/>
        <v>304812</v>
      </c>
      <c r="H91" s="31">
        <f t="shared" si="20"/>
        <v>305</v>
      </c>
      <c r="I91" s="32">
        <v>304800</v>
      </c>
    </row>
    <row r="92" spans="1:9" s="5" customFormat="1">
      <c r="A92" s="33" t="s">
        <v>90</v>
      </c>
      <c r="B92" s="34" t="s">
        <v>32</v>
      </c>
      <c r="C92" s="35">
        <v>6744060</v>
      </c>
      <c r="D92" s="35">
        <v>3372070</v>
      </c>
      <c r="E92" s="36">
        <f t="shared" ref="E92:H92" si="24">SUM(E85:E91)</f>
        <v>337207</v>
      </c>
      <c r="F92" s="36">
        <f t="shared" si="24"/>
        <v>337207</v>
      </c>
      <c r="G92" s="37">
        <f t="shared" si="24"/>
        <v>3372070</v>
      </c>
      <c r="H92" s="38">
        <f t="shared" si="24"/>
        <v>3372</v>
      </c>
      <c r="I92" s="39">
        <v>3371990</v>
      </c>
    </row>
    <row r="93" spans="1:9" s="5" customFormat="1">
      <c r="A93" s="26" t="s">
        <v>248</v>
      </c>
      <c r="B93" s="27" t="s">
        <v>7</v>
      </c>
      <c r="C93" s="28">
        <v>5815090</v>
      </c>
      <c r="D93" s="28">
        <v>2907550</v>
      </c>
      <c r="E93" s="29">
        <f t="shared" ref="E93:E156" si="25">D93*10%</f>
        <v>290755</v>
      </c>
      <c r="F93" s="29">
        <f>E106</f>
        <v>808463</v>
      </c>
      <c r="G93" s="30">
        <f t="shared" ref="G93:G105" si="26">D93-E93+F93</f>
        <v>3425258</v>
      </c>
      <c r="H93" s="31">
        <f t="shared" si="20"/>
        <v>3425</v>
      </c>
      <c r="I93" s="32">
        <v>3425170</v>
      </c>
    </row>
    <row r="94" spans="1:9" s="5" customFormat="1">
      <c r="A94" s="26" t="s">
        <v>248</v>
      </c>
      <c r="B94" s="27" t="s">
        <v>97</v>
      </c>
      <c r="C94" s="28">
        <v>923160</v>
      </c>
      <c r="D94" s="28">
        <v>461590</v>
      </c>
      <c r="E94" s="29">
        <f t="shared" si="25"/>
        <v>46159</v>
      </c>
      <c r="F94" s="29"/>
      <c r="G94" s="30">
        <f t="shared" si="26"/>
        <v>415431</v>
      </c>
      <c r="H94" s="31">
        <v>416</v>
      </c>
      <c r="I94" s="32">
        <v>415420</v>
      </c>
    </row>
    <row r="95" spans="1:9" s="5" customFormat="1">
      <c r="A95" s="26" t="s">
        <v>7</v>
      </c>
      <c r="B95" s="27" t="s">
        <v>98</v>
      </c>
      <c r="C95" s="28">
        <v>1638120</v>
      </c>
      <c r="D95" s="28">
        <v>819070</v>
      </c>
      <c r="E95" s="29">
        <f t="shared" si="25"/>
        <v>81907</v>
      </c>
      <c r="F95" s="29"/>
      <c r="G95" s="30">
        <f t="shared" si="26"/>
        <v>737163</v>
      </c>
      <c r="H95" s="31">
        <f t="shared" si="20"/>
        <v>737</v>
      </c>
      <c r="I95" s="32">
        <v>737150</v>
      </c>
    </row>
    <row r="96" spans="1:9" s="5" customFormat="1">
      <c r="A96" s="26" t="s">
        <v>7</v>
      </c>
      <c r="B96" s="27" t="s">
        <v>99</v>
      </c>
      <c r="C96" s="28">
        <v>1022440</v>
      </c>
      <c r="D96" s="28">
        <v>511230</v>
      </c>
      <c r="E96" s="29">
        <f t="shared" si="25"/>
        <v>51123</v>
      </c>
      <c r="F96" s="29"/>
      <c r="G96" s="30">
        <f t="shared" si="26"/>
        <v>460107</v>
      </c>
      <c r="H96" s="31">
        <f t="shared" si="20"/>
        <v>460</v>
      </c>
      <c r="I96" s="32">
        <v>460090</v>
      </c>
    </row>
    <row r="97" spans="1:9" s="5" customFormat="1">
      <c r="A97" s="26" t="s">
        <v>7</v>
      </c>
      <c r="B97" s="27" t="s">
        <v>100</v>
      </c>
      <c r="C97" s="28">
        <v>966990</v>
      </c>
      <c r="D97" s="28">
        <v>483510</v>
      </c>
      <c r="E97" s="29">
        <f t="shared" si="25"/>
        <v>48351</v>
      </c>
      <c r="F97" s="29"/>
      <c r="G97" s="30">
        <f t="shared" si="26"/>
        <v>435159</v>
      </c>
      <c r="H97" s="31">
        <f t="shared" si="20"/>
        <v>435</v>
      </c>
      <c r="I97" s="32">
        <v>435140</v>
      </c>
    </row>
    <row r="98" spans="1:9" s="5" customFormat="1">
      <c r="A98" s="26" t="s">
        <v>7</v>
      </c>
      <c r="B98" s="27" t="s">
        <v>101</v>
      </c>
      <c r="C98" s="28">
        <v>391140</v>
      </c>
      <c r="D98" s="28">
        <v>195580</v>
      </c>
      <c r="E98" s="29">
        <f t="shared" si="25"/>
        <v>19558</v>
      </c>
      <c r="F98" s="29"/>
      <c r="G98" s="30">
        <f t="shared" si="26"/>
        <v>176022</v>
      </c>
      <c r="H98" s="31">
        <f t="shared" si="20"/>
        <v>176</v>
      </c>
      <c r="I98" s="32">
        <v>176010</v>
      </c>
    </row>
    <row r="99" spans="1:9" s="5" customFormat="1">
      <c r="A99" s="26" t="s">
        <v>7</v>
      </c>
      <c r="B99" s="27" t="s">
        <v>102</v>
      </c>
      <c r="C99" s="28">
        <v>599260</v>
      </c>
      <c r="D99" s="28">
        <v>299640</v>
      </c>
      <c r="E99" s="29">
        <f t="shared" si="25"/>
        <v>29964</v>
      </c>
      <c r="F99" s="29"/>
      <c r="G99" s="30">
        <f t="shared" si="26"/>
        <v>269676</v>
      </c>
      <c r="H99" s="31">
        <f t="shared" si="20"/>
        <v>270</v>
      </c>
      <c r="I99" s="32">
        <v>269660</v>
      </c>
    </row>
    <row r="100" spans="1:9" s="5" customFormat="1">
      <c r="A100" s="26" t="s">
        <v>7</v>
      </c>
      <c r="B100" s="27" t="s">
        <v>103</v>
      </c>
      <c r="C100" s="28">
        <v>1046390</v>
      </c>
      <c r="D100" s="28">
        <v>523210</v>
      </c>
      <c r="E100" s="29">
        <f t="shared" si="25"/>
        <v>52321</v>
      </c>
      <c r="F100" s="29"/>
      <c r="G100" s="30">
        <f t="shared" si="26"/>
        <v>470889</v>
      </c>
      <c r="H100" s="31">
        <f t="shared" si="20"/>
        <v>471</v>
      </c>
      <c r="I100" s="32">
        <v>470870</v>
      </c>
    </row>
    <row r="101" spans="1:9" s="5" customFormat="1">
      <c r="A101" s="26" t="s">
        <v>7</v>
      </c>
      <c r="B101" s="27" t="s">
        <v>104</v>
      </c>
      <c r="C101" s="28">
        <v>858600</v>
      </c>
      <c r="D101" s="28">
        <v>429300</v>
      </c>
      <c r="E101" s="29">
        <f t="shared" si="25"/>
        <v>42930</v>
      </c>
      <c r="F101" s="29"/>
      <c r="G101" s="30">
        <f t="shared" si="26"/>
        <v>386370</v>
      </c>
      <c r="H101" s="31">
        <v>387</v>
      </c>
      <c r="I101" s="32">
        <v>386370</v>
      </c>
    </row>
    <row r="102" spans="1:9" s="5" customFormat="1">
      <c r="A102" s="26" t="s">
        <v>7</v>
      </c>
      <c r="B102" s="27" t="s">
        <v>105</v>
      </c>
      <c r="C102" s="28">
        <v>602750</v>
      </c>
      <c r="D102" s="28">
        <v>301390</v>
      </c>
      <c r="E102" s="29">
        <f t="shared" si="25"/>
        <v>30139</v>
      </c>
      <c r="F102" s="29"/>
      <c r="G102" s="30">
        <f t="shared" si="26"/>
        <v>271251</v>
      </c>
      <c r="H102" s="31">
        <f t="shared" si="20"/>
        <v>271</v>
      </c>
      <c r="I102" s="32">
        <v>271230</v>
      </c>
    </row>
    <row r="103" spans="1:9" s="5" customFormat="1">
      <c r="A103" s="26" t="s">
        <v>7</v>
      </c>
      <c r="B103" s="27" t="s">
        <v>106</v>
      </c>
      <c r="C103" s="28">
        <v>597820</v>
      </c>
      <c r="D103" s="28">
        <v>298920</v>
      </c>
      <c r="E103" s="29">
        <f t="shared" si="25"/>
        <v>29892</v>
      </c>
      <c r="F103" s="29"/>
      <c r="G103" s="30">
        <f t="shared" si="26"/>
        <v>269028</v>
      </c>
      <c r="H103" s="31">
        <f t="shared" si="20"/>
        <v>269</v>
      </c>
      <c r="I103" s="32">
        <v>269010</v>
      </c>
    </row>
    <row r="104" spans="1:9" s="5" customFormat="1">
      <c r="A104" s="26" t="s">
        <v>7</v>
      </c>
      <c r="B104" s="27" t="s">
        <v>107</v>
      </c>
      <c r="C104" s="28">
        <v>897880</v>
      </c>
      <c r="D104" s="28">
        <v>448950</v>
      </c>
      <c r="E104" s="29">
        <f t="shared" si="25"/>
        <v>44895</v>
      </c>
      <c r="F104" s="29"/>
      <c r="G104" s="30">
        <f t="shared" si="26"/>
        <v>404055</v>
      </c>
      <c r="H104" s="31">
        <f t="shared" si="20"/>
        <v>404</v>
      </c>
      <c r="I104" s="32">
        <v>404040</v>
      </c>
    </row>
    <row r="105" spans="1:9" s="5" customFormat="1">
      <c r="A105" s="26" t="s">
        <v>7</v>
      </c>
      <c r="B105" s="27" t="s">
        <v>108</v>
      </c>
      <c r="C105" s="28">
        <v>809350</v>
      </c>
      <c r="D105" s="28">
        <v>404690</v>
      </c>
      <c r="E105" s="29">
        <f t="shared" si="25"/>
        <v>40469</v>
      </c>
      <c r="F105" s="29"/>
      <c r="G105" s="30">
        <f t="shared" si="26"/>
        <v>364221</v>
      </c>
      <c r="H105" s="31">
        <f t="shared" si="20"/>
        <v>364</v>
      </c>
      <c r="I105" s="32">
        <v>364200</v>
      </c>
    </row>
    <row r="106" spans="1:9" s="5" customFormat="1">
      <c r="A106" s="33" t="s">
        <v>248</v>
      </c>
      <c r="B106" s="34" t="s">
        <v>32</v>
      </c>
      <c r="C106" s="35">
        <v>16168990</v>
      </c>
      <c r="D106" s="35">
        <v>8084630</v>
      </c>
      <c r="E106" s="36">
        <f t="shared" ref="E106:H106" si="27">SUM(E93:E105)</f>
        <v>808463</v>
      </c>
      <c r="F106" s="36">
        <f t="shared" si="27"/>
        <v>808463</v>
      </c>
      <c r="G106" s="37">
        <f t="shared" si="27"/>
        <v>8084630</v>
      </c>
      <c r="H106" s="38">
        <f t="shared" si="27"/>
        <v>8085</v>
      </c>
      <c r="I106" s="39">
        <v>8084360</v>
      </c>
    </row>
    <row r="107" spans="1:9" s="5" customFormat="1">
      <c r="A107" s="26" t="s">
        <v>249</v>
      </c>
      <c r="B107" s="27" t="s">
        <v>8</v>
      </c>
      <c r="C107" s="28">
        <v>2372410</v>
      </c>
      <c r="D107" s="28">
        <v>1186210</v>
      </c>
      <c r="E107" s="29">
        <f t="shared" si="25"/>
        <v>118621</v>
      </c>
      <c r="F107" s="29">
        <f>E114</f>
        <v>391389</v>
      </c>
      <c r="G107" s="30">
        <f t="shared" ref="G107:G113" si="28">D107-E107+F107</f>
        <v>1458978</v>
      </c>
      <c r="H107" s="31">
        <f t="shared" si="20"/>
        <v>1459</v>
      </c>
      <c r="I107" s="32">
        <v>1458920</v>
      </c>
    </row>
    <row r="108" spans="1:9" s="5" customFormat="1">
      <c r="A108" s="26" t="s">
        <v>249</v>
      </c>
      <c r="B108" s="27" t="s">
        <v>109</v>
      </c>
      <c r="C108" s="28">
        <v>840360</v>
      </c>
      <c r="D108" s="28">
        <v>420190</v>
      </c>
      <c r="E108" s="29">
        <f t="shared" si="25"/>
        <v>42019</v>
      </c>
      <c r="F108" s="29"/>
      <c r="G108" s="30">
        <f t="shared" si="28"/>
        <v>378171</v>
      </c>
      <c r="H108" s="31">
        <f t="shared" si="20"/>
        <v>378</v>
      </c>
      <c r="I108" s="32">
        <v>378160</v>
      </c>
    </row>
    <row r="109" spans="1:9" s="5" customFormat="1">
      <c r="A109" s="26" t="s">
        <v>8</v>
      </c>
      <c r="B109" s="27" t="s">
        <v>110</v>
      </c>
      <c r="C109" s="28">
        <v>1108920</v>
      </c>
      <c r="D109" s="28">
        <v>554470</v>
      </c>
      <c r="E109" s="29">
        <f t="shared" si="25"/>
        <v>55447</v>
      </c>
      <c r="F109" s="29"/>
      <c r="G109" s="30">
        <f t="shared" si="28"/>
        <v>499023</v>
      </c>
      <c r="H109" s="31">
        <f t="shared" si="20"/>
        <v>499</v>
      </c>
      <c r="I109" s="32">
        <v>499010</v>
      </c>
    </row>
    <row r="110" spans="1:9" s="5" customFormat="1">
      <c r="A110" s="26" t="s">
        <v>8</v>
      </c>
      <c r="B110" s="27" t="s">
        <v>111</v>
      </c>
      <c r="C110" s="28">
        <v>1051360</v>
      </c>
      <c r="D110" s="28">
        <v>525690</v>
      </c>
      <c r="E110" s="29">
        <f t="shared" si="25"/>
        <v>52569</v>
      </c>
      <c r="F110" s="29"/>
      <c r="G110" s="30">
        <f t="shared" si="28"/>
        <v>473121</v>
      </c>
      <c r="H110" s="31">
        <f t="shared" si="20"/>
        <v>473</v>
      </c>
      <c r="I110" s="32">
        <v>473110</v>
      </c>
    </row>
    <row r="111" spans="1:9" s="5" customFormat="1">
      <c r="A111" s="26" t="s">
        <v>8</v>
      </c>
      <c r="B111" s="27" t="s">
        <v>112</v>
      </c>
      <c r="C111" s="28">
        <v>526190</v>
      </c>
      <c r="D111" s="28">
        <v>263110</v>
      </c>
      <c r="E111" s="29">
        <f t="shared" si="25"/>
        <v>26311</v>
      </c>
      <c r="F111" s="29"/>
      <c r="G111" s="30">
        <f t="shared" si="28"/>
        <v>236799</v>
      </c>
      <c r="H111" s="31">
        <f t="shared" si="20"/>
        <v>237</v>
      </c>
      <c r="I111" s="32">
        <v>236780</v>
      </c>
    </row>
    <row r="112" spans="1:9" s="5" customFormat="1">
      <c r="A112" s="26" t="s">
        <v>8</v>
      </c>
      <c r="B112" s="27" t="s">
        <v>113</v>
      </c>
      <c r="C112" s="28">
        <v>1263440</v>
      </c>
      <c r="D112" s="28">
        <v>631730</v>
      </c>
      <c r="E112" s="29">
        <f t="shared" si="25"/>
        <v>63173</v>
      </c>
      <c r="F112" s="29"/>
      <c r="G112" s="30">
        <f t="shared" si="28"/>
        <v>568557</v>
      </c>
      <c r="H112" s="31">
        <f t="shared" si="20"/>
        <v>569</v>
      </c>
      <c r="I112" s="32">
        <v>568540</v>
      </c>
    </row>
    <row r="113" spans="1:9" s="5" customFormat="1">
      <c r="A113" s="26" t="s">
        <v>8</v>
      </c>
      <c r="B113" s="27" t="s">
        <v>114</v>
      </c>
      <c r="C113" s="28">
        <v>664950</v>
      </c>
      <c r="D113" s="28">
        <v>332490</v>
      </c>
      <c r="E113" s="29">
        <f t="shared" si="25"/>
        <v>33249</v>
      </c>
      <c r="F113" s="29"/>
      <c r="G113" s="30">
        <f t="shared" si="28"/>
        <v>299241</v>
      </c>
      <c r="H113" s="31">
        <f t="shared" si="20"/>
        <v>299</v>
      </c>
      <c r="I113" s="32">
        <v>299220</v>
      </c>
    </row>
    <row r="114" spans="1:9" s="5" customFormat="1">
      <c r="A114" s="33" t="s">
        <v>249</v>
      </c>
      <c r="B114" s="34" t="s">
        <v>32</v>
      </c>
      <c r="C114" s="35">
        <v>7827630</v>
      </c>
      <c r="D114" s="35">
        <v>3913890</v>
      </c>
      <c r="E114" s="36">
        <f t="shared" ref="E114:H114" si="29">SUM(E107:E113)</f>
        <v>391389</v>
      </c>
      <c r="F114" s="36">
        <f t="shared" si="29"/>
        <v>391389</v>
      </c>
      <c r="G114" s="37">
        <f t="shared" si="29"/>
        <v>3913890</v>
      </c>
      <c r="H114" s="38">
        <f t="shared" si="29"/>
        <v>3914</v>
      </c>
      <c r="I114" s="39">
        <v>3913740</v>
      </c>
    </row>
    <row r="115" spans="1:9" s="5" customFormat="1">
      <c r="A115" s="26" t="s">
        <v>250</v>
      </c>
      <c r="B115" s="27" t="s">
        <v>9</v>
      </c>
      <c r="C115" s="28">
        <v>4419800</v>
      </c>
      <c r="D115" s="28">
        <v>2209900</v>
      </c>
      <c r="E115" s="29">
        <f t="shared" si="25"/>
        <v>220990</v>
      </c>
      <c r="F115" s="29">
        <f>E127</f>
        <v>719481</v>
      </c>
      <c r="G115" s="30">
        <f t="shared" ref="G115:G126" si="30">D115-E115+F115</f>
        <v>2708391</v>
      </c>
      <c r="H115" s="31">
        <f t="shared" si="20"/>
        <v>2708</v>
      </c>
      <c r="I115" s="32">
        <v>2708330</v>
      </c>
    </row>
    <row r="116" spans="1:9" s="5" customFormat="1">
      <c r="A116" s="26" t="s">
        <v>250</v>
      </c>
      <c r="B116" s="27" t="s">
        <v>115</v>
      </c>
      <c r="C116" s="28">
        <v>3526750</v>
      </c>
      <c r="D116" s="28">
        <v>1763390</v>
      </c>
      <c r="E116" s="29">
        <f t="shared" si="25"/>
        <v>176339</v>
      </c>
      <c r="F116" s="29"/>
      <c r="G116" s="30">
        <f t="shared" si="30"/>
        <v>1587051</v>
      </c>
      <c r="H116" s="31">
        <f t="shared" si="20"/>
        <v>1587</v>
      </c>
      <c r="I116" s="32">
        <v>1587030</v>
      </c>
    </row>
    <row r="117" spans="1:9" s="5" customFormat="1">
      <c r="A117" s="26" t="s">
        <v>9</v>
      </c>
      <c r="B117" s="27" t="s">
        <v>116</v>
      </c>
      <c r="C117" s="28">
        <v>146690</v>
      </c>
      <c r="D117" s="28">
        <v>73350</v>
      </c>
      <c r="E117" s="29">
        <f t="shared" si="25"/>
        <v>7335</v>
      </c>
      <c r="F117" s="29"/>
      <c r="G117" s="30">
        <f t="shared" si="30"/>
        <v>66015</v>
      </c>
      <c r="H117" s="31">
        <f t="shared" si="20"/>
        <v>66</v>
      </c>
      <c r="I117" s="32">
        <v>66010</v>
      </c>
    </row>
    <row r="118" spans="1:9" s="5" customFormat="1">
      <c r="A118" s="26" t="s">
        <v>9</v>
      </c>
      <c r="B118" s="27" t="s">
        <v>117</v>
      </c>
      <c r="C118" s="28">
        <v>981130</v>
      </c>
      <c r="D118" s="28">
        <v>490580</v>
      </c>
      <c r="E118" s="29">
        <f t="shared" si="25"/>
        <v>49058</v>
      </c>
      <c r="F118" s="29"/>
      <c r="G118" s="30">
        <f t="shared" si="30"/>
        <v>441522</v>
      </c>
      <c r="H118" s="31">
        <f t="shared" si="20"/>
        <v>442</v>
      </c>
      <c r="I118" s="32">
        <v>441500</v>
      </c>
    </row>
    <row r="119" spans="1:9" s="5" customFormat="1">
      <c r="A119" s="26" t="s">
        <v>9</v>
      </c>
      <c r="B119" s="27" t="s">
        <v>118</v>
      </c>
      <c r="C119" s="28">
        <v>549340</v>
      </c>
      <c r="D119" s="28">
        <v>274680</v>
      </c>
      <c r="E119" s="29">
        <f t="shared" si="25"/>
        <v>27468</v>
      </c>
      <c r="F119" s="29"/>
      <c r="G119" s="30">
        <f t="shared" si="30"/>
        <v>247212</v>
      </c>
      <c r="H119" s="31">
        <f t="shared" si="20"/>
        <v>247</v>
      </c>
      <c r="I119" s="32">
        <v>247200</v>
      </c>
    </row>
    <row r="120" spans="1:9" s="5" customFormat="1">
      <c r="A120" s="26" t="s">
        <v>9</v>
      </c>
      <c r="B120" s="27" t="s">
        <v>119</v>
      </c>
      <c r="C120" s="28">
        <v>978420</v>
      </c>
      <c r="D120" s="28">
        <v>489220</v>
      </c>
      <c r="E120" s="29">
        <f t="shared" si="25"/>
        <v>48922</v>
      </c>
      <c r="F120" s="29"/>
      <c r="G120" s="30">
        <f t="shared" si="30"/>
        <v>440298</v>
      </c>
      <c r="H120" s="31">
        <f t="shared" si="20"/>
        <v>440</v>
      </c>
      <c r="I120" s="32">
        <v>440280</v>
      </c>
    </row>
    <row r="121" spans="1:9" s="5" customFormat="1">
      <c r="A121" s="26" t="s">
        <v>9</v>
      </c>
      <c r="B121" s="27" t="s">
        <v>120</v>
      </c>
      <c r="C121" s="28">
        <v>299820</v>
      </c>
      <c r="D121" s="28">
        <v>149920</v>
      </c>
      <c r="E121" s="29">
        <f t="shared" si="25"/>
        <v>14992</v>
      </c>
      <c r="F121" s="29"/>
      <c r="G121" s="30">
        <f t="shared" si="30"/>
        <v>134928</v>
      </c>
      <c r="H121" s="31">
        <f t="shared" si="20"/>
        <v>135</v>
      </c>
      <c r="I121" s="32">
        <v>134910</v>
      </c>
    </row>
    <row r="122" spans="1:9" s="5" customFormat="1">
      <c r="A122" s="26" t="s">
        <v>9</v>
      </c>
      <c r="B122" s="27" t="s">
        <v>121</v>
      </c>
      <c r="C122" s="28">
        <v>232440</v>
      </c>
      <c r="D122" s="28">
        <v>116230</v>
      </c>
      <c r="E122" s="29">
        <f t="shared" si="25"/>
        <v>11623</v>
      </c>
      <c r="F122" s="29"/>
      <c r="G122" s="30">
        <f t="shared" si="30"/>
        <v>104607</v>
      </c>
      <c r="H122" s="31">
        <v>106</v>
      </c>
      <c r="I122" s="32">
        <v>104590</v>
      </c>
    </row>
    <row r="123" spans="1:9" s="5" customFormat="1">
      <c r="A123" s="26" t="s">
        <v>9</v>
      </c>
      <c r="B123" s="27" t="s">
        <v>122</v>
      </c>
      <c r="C123" s="28">
        <v>1085070</v>
      </c>
      <c r="D123" s="28">
        <v>542540</v>
      </c>
      <c r="E123" s="29">
        <f t="shared" si="25"/>
        <v>54254</v>
      </c>
      <c r="F123" s="29"/>
      <c r="G123" s="30">
        <f t="shared" si="30"/>
        <v>488286</v>
      </c>
      <c r="H123" s="31">
        <f t="shared" si="20"/>
        <v>488</v>
      </c>
      <c r="I123" s="32">
        <v>488280</v>
      </c>
    </row>
    <row r="124" spans="1:9" s="5" customFormat="1">
      <c r="A124" s="26" t="s">
        <v>9</v>
      </c>
      <c r="B124" s="27" t="s">
        <v>123</v>
      </c>
      <c r="C124" s="28">
        <v>1199930</v>
      </c>
      <c r="D124" s="28">
        <v>599980</v>
      </c>
      <c r="E124" s="29">
        <f t="shared" si="25"/>
        <v>59998</v>
      </c>
      <c r="F124" s="29"/>
      <c r="G124" s="30">
        <f t="shared" si="30"/>
        <v>539982</v>
      </c>
      <c r="H124" s="31">
        <f t="shared" si="20"/>
        <v>540</v>
      </c>
      <c r="I124" s="32">
        <v>539960</v>
      </c>
    </row>
    <row r="125" spans="1:9" s="5" customFormat="1">
      <c r="A125" s="26" t="s">
        <v>9</v>
      </c>
      <c r="B125" s="27" t="s">
        <v>124</v>
      </c>
      <c r="C125" s="28">
        <v>685160</v>
      </c>
      <c r="D125" s="28">
        <v>342590</v>
      </c>
      <c r="E125" s="29">
        <f t="shared" si="25"/>
        <v>34259</v>
      </c>
      <c r="F125" s="29"/>
      <c r="G125" s="30">
        <f t="shared" si="30"/>
        <v>308331</v>
      </c>
      <c r="H125" s="31">
        <f t="shared" si="20"/>
        <v>308</v>
      </c>
      <c r="I125" s="32">
        <v>308320</v>
      </c>
    </row>
    <row r="126" spans="1:9" s="5" customFormat="1">
      <c r="A126" s="26" t="s">
        <v>9</v>
      </c>
      <c r="B126" s="27" t="s">
        <v>125</v>
      </c>
      <c r="C126" s="28">
        <v>284850</v>
      </c>
      <c r="D126" s="28">
        <v>142430</v>
      </c>
      <c r="E126" s="29">
        <f t="shared" si="25"/>
        <v>14243</v>
      </c>
      <c r="F126" s="29"/>
      <c r="G126" s="30">
        <f t="shared" si="30"/>
        <v>128187</v>
      </c>
      <c r="H126" s="31">
        <f t="shared" si="20"/>
        <v>128</v>
      </c>
      <c r="I126" s="32">
        <v>128180</v>
      </c>
    </row>
    <row r="127" spans="1:9" s="5" customFormat="1">
      <c r="A127" s="33" t="s">
        <v>250</v>
      </c>
      <c r="B127" s="34" t="s">
        <v>32</v>
      </c>
      <c r="C127" s="35">
        <v>14389400</v>
      </c>
      <c r="D127" s="35">
        <v>7194810</v>
      </c>
      <c r="E127" s="36">
        <f t="shared" ref="E127:H127" si="31">SUM(E115:E126)</f>
        <v>719481</v>
      </c>
      <c r="F127" s="36">
        <f t="shared" si="31"/>
        <v>719481</v>
      </c>
      <c r="G127" s="37">
        <f t="shared" si="31"/>
        <v>7194810</v>
      </c>
      <c r="H127" s="38">
        <f t="shared" si="31"/>
        <v>7195</v>
      </c>
      <c r="I127" s="39">
        <v>7194590</v>
      </c>
    </row>
    <row r="128" spans="1:9" s="5" customFormat="1">
      <c r="A128" s="26" t="s">
        <v>251</v>
      </c>
      <c r="B128" s="27" t="s">
        <v>10</v>
      </c>
      <c r="C128" s="28">
        <v>4278460</v>
      </c>
      <c r="D128" s="28">
        <v>2139230</v>
      </c>
      <c r="E128" s="29">
        <f t="shared" si="25"/>
        <v>213923</v>
      </c>
      <c r="F128" s="29">
        <f>E142</f>
        <v>920740</v>
      </c>
      <c r="G128" s="30">
        <f t="shared" ref="G128:G141" si="32">D128-E128+F128</f>
        <v>2846047</v>
      </c>
      <c r="H128" s="31">
        <f t="shared" si="20"/>
        <v>2846</v>
      </c>
      <c r="I128" s="32">
        <v>2845960</v>
      </c>
    </row>
    <row r="129" spans="1:9" s="5" customFormat="1">
      <c r="A129" s="26" t="s">
        <v>251</v>
      </c>
      <c r="B129" s="27" t="s">
        <v>126</v>
      </c>
      <c r="C129" s="28">
        <v>1455840</v>
      </c>
      <c r="D129" s="28">
        <v>727930</v>
      </c>
      <c r="E129" s="29">
        <f t="shared" si="25"/>
        <v>72793</v>
      </c>
      <c r="F129" s="29"/>
      <c r="G129" s="30">
        <f t="shared" si="32"/>
        <v>655137</v>
      </c>
      <c r="H129" s="31">
        <f t="shared" si="20"/>
        <v>655</v>
      </c>
      <c r="I129" s="32">
        <v>655120</v>
      </c>
    </row>
    <row r="130" spans="1:9" s="5" customFormat="1">
      <c r="A130" s="26" t="s">
        <v>10</v>
      </c>
      <c r="B130" s="41" t="s">
        <v>127</v>
      </c>
      <c r="C130" s="28">
        <v>633990</v>
      </c>
      <c r="D130" s="28">
        <v>317010</v>
      </c>
      <c r="E130" s="29">
        <f t="shared" si="25"/>
        <v>31701</v>
      </c>
      <c r="F130" s="29"/>
      <c r="G130" s="30">
        <f t="shared" si="32"/>
        <v>285309</v>
      </c>
      <c r="H130" s="31">
        <f t="shared" si="20"/>
        <v>285</v>
      </c>
      <c r="I130" s="32">
        <v>285290</v>
      </c>
    </row>
    <row r="131" spans="1:9" s="5" customFormat="1">
      <c r="A131" s="26" t="s">
        <v>10</v>
      </c>
      <c r="B131" s="27" t="s">
        <v>128</v>
      </c>
      <c r="C131" s="28">
        <v>735500</v>
      </c>
      <c r="D131" s="28">
        <v>367760</v>
      </c>
      <c r="E131" s="29">
        <f t="shared" si="25"/>
        <v>36776</v>
      </c>
      <c r="F131" s="29"/>
      <c r="G131" s="30">
        <f t="shared" si="32"/>
        <v>330984</v>
      </c>
      <c r="H131" s="31">
        <f t="shared" si="20"/>
        <v>331</v>
      </c>
      <c r="I131" s="32">
        <v>330970</v>
      </c>
    </row>
    <row r="132" spans="1:9" s="5" customFormat="1">
      <c r="A132" s="26" t="s">
        <v>10</v>
      </c>
      <c r="B132" s="27" t="s">
        <v>129</v>
      </c>
      <c r="C132" s="28">
        <v>1516750</v>
      </c>
      <c r="D132" s="28">
        <v>758390</v>
      </c>
      <c r="E132" s="29">
        <f t="shared" si="25"/>
        <v>75839</v>
      </c>
      <c r="F132" s="29"/>
      <c r="G132" s="30">
        <f t="shared" si="32"/>
        <v>682551</v>
      </c>
      <c r="H132" s="31">
        <f t="shared" si="20"/>
        <v>683</v>
      </c>
      <c r="I132" s="32">
        <v>682530</v>
      </c>
    </row>
    <row r="133" spans="1:9" s="5" customFormat="1">
      <c r="A133" s="26" t="s">
        <v>10</v>
      </c>
      <c r="B133" s="27" t="s">
        <v>130</v>
      </c>
      <c r="C133" s="28">
        <v>1044820</v>
      </c>
      <c r="D133" s="28">
        <v>522420</v>
      </c>
      <c r="E133" s="29">
        <f t="shared" si="25"/>
        <v>52242</v>
      </c>
      <c r="F133" s="29"/>
      <c r="G133" s="30">
        <f t="shared" si="32"/>
        <v>470178</v>
      </c>
      <c r="H133" s="31">
        <f t="shared" si="20"/>
        <v>470</v>
      </c>
      <c r="I133" s="32">
        <v>470160</v>
      </c>
    </row>
    <row r="134" spans="1:9" s="5" customFormat="1">
      <c r="A134" s="26" t="s">
        <v>10</v>
      </c>
      <c r="B134" s="27" t="s">
        <v>131</v>
      </c>
      <c r="C134" s="28">
        <v>954380</v>
      </c>
      <c r="D134" s="28">
        <v>477200</v>
      </c>
      <c r="E134" s="29">
        <f t="shared" si="25"/>
        <v>47720</v>
      </c>
      <c r="F134" s="29"/>
      <c r="G134" s="30">
        <f t="shared" si="32"/>
        <v>429480</v>
      </c>
      <c r="H134" s="31">
        <f t="shared" si="20"/>
        <v>429</v>
      </c>
      <c r="I134" s="32">
        <v>429470</v>
      </c>
    </row>
    <row r="135" spans="1:9" s="5" customFormat="1">
      <c r="A135" s="26" t="s">
        <v>10</v>
      </c>
      <c r="B135" s="27" t="s">
        <v>132</v>
      </c>
      <c r="C135" s="28">
        <v>1081520</v>
      </c>
      <c r="D135" s="28">
        <v>540770</v>
      </c>
      <c r="E135" s="29">
        <f t="shared" si="25"/>
        <v>54077</v>
      </c>
      <c r="F135" s="29"/>
      <c r="G135" s="30">
        <f t="shared" si="32"/>
        <v>486693</v>
      </c>
      <c r="H135" s="31">
        <f t="shared" si="20"/>
        <v>487</v>
      </c>
      <c r="I135" s="32">
        <v>486680</v>
      </c>
    </row>
    <row r="136" spans="1:9" s="5" customFormat="1">
      <c r="A136" s="26" t="s">
        <v>10</v>
      </c>
      <c r="B136" s="27" t="s">
        <v>133</v>
      </c>
      <c r="C136" s="28">
        <v>1483240</v>
      </c>
      <c r="D136" s="28">
        <v>741630</v>
      </c>
      <c r="E136" s="29">
        <f t="shared" si="25"/>
        <v>74163</v>
      </c>
      <c r="F136" s="29"/>
      <c r="G136" s="30">
        <f t="shared" si="32"/>
        <v>667467</v>
      </c>
      <c r="H136" s="31">
        <f t="shared" si="20"/>
        <v>667</v>
      </c>
      <c r="I136" s="32">
        <v>667450</v>
      </c>
    </row>
    <row r="137" spans="1:9" s="5" customFormat="1">
      <c r="A137" s="26" t="s">
        <v>10</v>
      </c>
      <c r="B137" s="27" t="s">
        <v>134</v>
      </c>
      <c r="C137" s="28">
        <v>551880</v>
      </c>
      <c r="D137" s="28">
        <v>275950</v>
      </c>
      <c r="E137" s="29">
        <f t="shared" si="25"/>
        <v>27595</v>
      </c>
      <c r="F137" s="29"/>
      <c r="G137" s="30">
        <f t="shared" si="32"/>
        <v>248355</v>
      </c>
      <c r="H137" s="31">
        <f t="shared" si="20"/>
        <v>248</v>
      </c>
      <c r="I137" s="32">
        <v>248340</v>
      </c>
    </row>
    <row r="138" spans="1:9" s="5" customFormat="1">
      <c r="A138" s="26" t="s">
        <v>10</v>
      </c>
      <c r="B138" s="27" t="s">
        <v>135</v>
      </c>
      <c r="C138" s="28">
        <v>470040</v>
      </c>
      <c r="D138" s="28">
        <v>235030</v>
      </c>
      <c r="E138" s="29">
        <f t="shared" si="25"/>
        <v>23503</v>
      </c>
      <c r="F138" s="29"/>
      <c r="G138" s="30">
        <f t="shared" si="32"/>
        <v>211527</v>
      </c>
      <c r="H138" s="31">
        <f t="shared" si="20"/>
        <v>212</v>
      </c>
      <c r="I138" s="32">
        <v>211510</v>
      </c>
    </row>
    <row r="139" spans="1:9" s="5" customFormat="1">
      <c r="A139" s="26" t="s">
        <v>10</v>
      </c>
      <c r="B139" s="27" t="s">
        <v>136</v>
      </c>
      <c r="C139" s="28">
        <v>1105940</v>
      </c>
      <c r="D139" s="28">
        <v>552980</v>
      </c>
      <c r="E139" s="29">
        <f t="shared" si="25"/>
        <v>55298</v>
      </c>
      <c r="F139" s="29"/>
      <c r="G139" s="30">
        <f t="shared" si="32"/>
        <v>497682</v>
      </c>
      <c r="H139" s="31">
        <f t="shared" ref="H139:H141" si="33">ROUND(G139/1000,0)</f>
        <v>498</v>
      </c>
      <c r="I139" s="32">
        <v>497670</v>
      </c>
    </row>
    <row r="140" spans="1:9" s="5" customFormat="1">
      <c r="A140" s="26" t="s">
        <v>10</v>
      </c>
      <c r="B140" s="27" t="s">
        <v>137</v>
      </c>
      <c r="C140" s="28">
        <v>640770</v>
      </c>
      <c r="D140" s="28">
        <v>320400</v>
      </c>
      <c r="E140" s="29">
        <f t="shared" si="25"/>
        <v>32040</v>
      </c>
      <c r="F140" s="29"/>
      <c r="G140" s="30">
        <f t="shared" si="32"/>
        <v>288360</v>
      </c>
      <c r="H140" s="31">
        <f t="shared" si="33"/>
        <v>288</v>
      </c>
      <c r="I140" s="32">
        <v>288340</v>
      </c>
    </row>
    <row r="141" spans="1:9" s="5" customFormat="1">
      <c r="A141" s="26" t="s">
        <v>10</v>
      </c>
      <c r="B141" s="27" t="s">
        <v>138</v>
      </c>
      <c r="C141" s="28">
        <v>2461370</v>
      </c>
      <c r="D141" s="28">
        <v>1230700</v>
      </c>
      <c r="E141" s="29">
        <f t="shared" si="25"/>
        <v>123070</v>
      </c>
      <c r="F141" s="29"/>
      <c r="G141" s="30">
        <f t="shared" si="32"/>
        <v>1107630</v>
      </c>
      <c r="H141" s="31">
        <f t="shared" si="33"/>
        <v>1108</v>
      </c>
      <c r="I141" s="32">
        <v>1107610</v>
      </c>
    </row>
    <row r="142" spans="1:9" s="5" customFormat="1">
      <c r="A142" s="33" t="s">
        <v>251</v>
      </c>
      <c r="B142" s="34" t="s">
        <v>32</v>
      </c>
      <c r="C142" s="35">
        <v>18414500</v>
      </c>
      <c r="D142" s="35">
        <v>9207400</v>
      </c>
      <c r="E142" s="36">
        <f t="shared" ref="E142:H142" si="34">SUM(E128:E141)</f>
        <v>920740</v>
      </c>
      <c r="F142" s="36">
        <f t="shared" si="34"/>
        <v>920740</v>
      </c>
      <c r="G142" s="37">
        <f t="shared" si="34"/>
        <v>9207400</v>
      </c>
      <c r="H142" s="38">
        <f t="shared" si="34"/>
        <v>9207</v>
      </c>
      <c r="I142" s="39">
        <v>9207100</v>
      </c>
    </row>
    <row r="143" spans="1:9" s="5" customFormat="1">
      <c r="A143" s="26" t="s">
        <v>252</v>
      </c>
      <c r="B143" s="27" t="s">
        <v>11</v>
      </c>
      <c r="C143" s="28">
        <v>2660530</v>
      </c>
      <c r="D143" s="28">
        <v>1330270</v>
      </c>
      <c r="E143" s="29">
        <f t="shared" si="25"/>
        <v>133027</v>
      </c>
      <c r="F143" s="29">
        <f>E149</f>
        <v>417485</v>
      </c>
      <c r="G143" s="30">
        <f t="shared" ref="G143:G148" si="35">D143-E143+F143</f>
        <v>1614728</v>
      </c>
      <c r="H143" s="31">
        <f t="shared" ref="H143:H206" si="36">ROUND(G143/1000,0)</f>
        <v>1615</v>
      </c>
      <c r="I143" s="32">
        <v>1614690</v>
      </c>
    </row>
    <row r="144" spans="1:9" s="5" customFormat="1">
      <c r="A144" s="26" t="s">
        <v>252</v>
      </c>
      <c r="B144" s="27" t="s">
        <v>139</v>
      </c>
      <c r="C144" s="28">
        <v>1331310</v>
      </c>
      <c r="D144" s="28">
        <v>665670</v>
      </c>
      <c r="E144" s="29">
        <f t="shared" si="25"/>
        <v>66567</v>
      </c>
      <c r="F144" s="29"/>
      <c r="G144" s="30">
        <f t="shared" si="35"/>
        <v>599103</v>
      </c>
      <c r="H144" s="31">
        <f t="shared" si="36"/>
        <v>599</v>
      </c>
      <c r="I144" s="32">
        <v>599080</v>
      </c>
    </row>
    <row r="145" spans="1:12" s="5" customFormat="1">
      <c r="A145" s="26" t="s">
        <v>11</v>
      </c>
      <c r="B145" s="27" t="s">
        <v>140</v>
      </c>
      <c r="C145" s="28">
        <v>869700</v>
      </c>
      <c r="D145" s="28">
        <v>434860</v>
      </c>
      <c r="E145" s="29">
        <f t="shared" si="25"/>
        <v>43486</v>
      </c>
      <c r="F145" s="29"/>
      <c r="G145" s="30">
        <f t="shared" si="35"/>
        <v>391374</v>
      </c>
      <c r="H145" s="31">
        <f t="shared" si="36"/>
        <v>391</v>
      </c>
      <c r="I145" s="32">
        <v>391360</v>
      </c>
    </row>
    <row r="146" spans="1:12" s="5" customFormat="1">
      <c r="A146" s="26" t="s">
        <v>11</v>
      </c>
      <c r="B146" s="27" t="s">
        <v>141</v>
      </c>
      <c r="C146" s="28">
        <v>1207610</v>
      </c>
      <c r="D146" s="28">
        <v>603810</v>
      </c>
      <c r="E146" s="29">
        <f t="shared" si="25"/>
        <v>60381</v>
      </c>
      <c r="F146" s="29"/>
      <c r="G146" s="30">
        <f t="shared" si="35"/>
        <v>543429</v>
      </c>
      <c r="H146" s="31">
        <f t="shared" si="36"/>
        <v>543</v>
      </c>
      <c r="I146" s="32">
        <v>543420</v>
      </c>
    </row>
    <row r="147" spans="1:12" s="5" customFormat="1">
      <c r="A147" s="26" t="s">
        <v>11</v>
      </c>
      <c r="B147" s="27" t="s">
        <v>142</v>
      </c>
      <c r="C147" s="28">
        <v>943640</v>
      </c>
      <c r="D147" s="28">
        <v>471830</v>
      </c>
      <c r="E147" s="29">
        <f t="shared" si="25"/>
        <v>47183</v>
      </c>
      <c r="F147" s="29"/>
      <c r="G147" s="30">
        <f t="shared" si="35"/>
        <v>424647</v>
      </c>
      <c r="H147" s="31">
        <f t="shared" si="36"/>
        <v>425</v>
      </c>
      <c r="I147" s="32">
        <v>424630</v>
      </c>
    </row>
    <row r="148" spans="1:12" s="5" customFormat="1">
      <c r="A148" s="26" t="s">
        <v>11</v>
      </c>
      <c r="B148" s="27" t="s">
        <v>143</v>
      </c>
      <c r="C148" s="28">
        <v>1336790</v>
      </c>
      <c r="D148" s="28">
        <v>668410</v>
      </c>
      <c r="E148" s="29">
        <f t="shared" si="25"/>
        <v>66841</v>
      </c>
      <c r="F148" s="29"/>
      <c r="G148" s="30">
        <f t="shared" si="35"/>
        <v>601569</v>
      </c>
      <c r="H148" s="31">
        <f t="shared" si="36"/>
        <v>602</v>
      </c>
      <c r="I148" s="32">
        <v>601550</v>
      </c>
    </row>
    <row r="149" spans="1:12" s="5" customFormat="1">
      <c r="A149" s="33" t="s">
        <v>252</v>
      </c>
      <c r="B149" s="34" t="s">
        <v>32</v>
      </c>
      <c r="C149" s="35">
        <v>8349580</v>
      </c>
      <c r="D149" s="35">
        <v>4174850</v>
      </c>
      <c r="E149" s="36">
        <f t="shared" ref="E149:H149" si="37">SUM(E143:E148)</f>
        <v>417485</v>
      </c>
      <c r="F149" s="36">
        <f t="shared" si="37"/>
        <v>417485</v>
      </c>
      <c r="G149" s="37">
        <f t="shared" si="37"/>
        <v>4174850</v>
      </c>
      <c r="H149" s="38">
        <f t="shared" si="37"/>
        <v>4175</v>
      </c>
      <c r="I149" s="39">
        <v>4174730</v>
      </c>
    </row>
    <row r="150" spans="1:12" s="5" customFormat="1">
      <c r="A150" s="26" t="s">
        <v>253</v>
      </c>
      <c r="B150" s="27" t="s">
        <v>12</v>
      </c>
      <c r="C150" s="28">
        <v>2870360</v>
      </c>
      <c r="D150" s="28">
        <v>1435180</v>
      </c>
      <c r="E150" s="29">
        <f t="shared" si="25"/>
        <v>143518</v>
      </c>
      <c r="F150" s="29">
        <f>E158</f>
        <v>426233</v>
      </c>
      <c r="G150" s="30">
        <f t="shared" ref="G150:G163" si="38">D150-E150+F150</f>
        <v>1717895</v>
      </c>
      <c r="H150" s="31">
        <v>1974</v>
      </c>
      <c r="I150" s="32">
        <v>1717870</v>
      </c>
    </row>
    <row r="151" spans="1:12" s="5" customFormat="1">
      <c r="A151" s="26" t="s">
        <v>253</v>
      </c>
      <c r="B151" s="27" t="s">
        <v>144</v>
      </c>
      <c r="C151" s="28">
        <v>426540</v>
      </c>
      <c r="D151" s="28">
        <v>213280</v>
      </c>
      <c r="E151" s="29">
        <f t="shared" si="25"/>
        <v>21328</v>
      </c>
      <c r="F151" s="29"/>
      <c r="G151" s="30">
        <f t="shared" si="38"/>
        <v>191952</v>
      </c>
      <c r="H151" s="31">
        <f t="shared" si="36"/>
        <v>192</v>
      </c>
      <c r="I151" s="32">
        <v>191940</v>
      </c>
    </row>
    <row r="152" spans="1:12" s="5" customFormat="1">
      <c r="A152" s="26" t="s">
        <v>12</v>
      </c>
      <c r="B152" s="27" t="s">
        <v>145</v>
      </c>
      <c r="C152" s="28">
        <v>1326200</v>
      </c>
      <c r="D152" s="28">
        <v>663100</v>
      </c>
      <c r="E152" s="29">
        <f t="shared" si="25"/>
        <v>66310</v>
      </c>
      <c r="F152" s="29"/>
      <c r="G152" s="30">
        <f t="shared" si="38"/>
        <v>596790</v>
      </c>
      <c r="H152" s="31">
        <f t="shared" si="36"/>
        <v>597</v>
      </c>
      <c r="I152" s="32">
        <v>596790</v>
      </c>
    </row>
    <row r="153" spans="1:12" s="5" customFormat="1">
      <c r="A153" s="26" t="s">
        <v>12</v>
      </c>
      <c r="B153" s="27" t="s">
        <v>146</v>
      </c>
      <c r="C153" s="28">
        <v>1303410</v>
      </c>
      <c r="D153" s="28">
        <v>651710</v>
      </c>
      <c r="E153" s="29">
        <f t="shared" si="25"/>
        <v>65171</v>
      </c>
      <c r="F153" s="29"/>
      <c r="G153" s="30">
        <f t="shared" si="38"/>
        <v>586539</v>
      </c>
      <c r="H153" s="31">
        <v>586</v>
      </c>
      <c r="I153" s="32">
        <v>586530</v>
      </c>
    </row>
    <row r="154" spans="1:12" s="5" customFormat="1">
      <c r="A154" s="26" t="s">
        <v>12</v>
      </c>
      <c r="B154" s="42" t="s">
        <v>147</v>
      </c>
      <c r="C154" s="43">
        <v>568600</v>
      </c>
      <c r="D154" s="43">
        <v>284300</v>
      </c>
      <c r="E154" s="44">
        <f t="shared" si="25"/>
        <v>28430</v>
      </c>
      <c r="F154" s="44"/>
      <c r="G154" s="45">
        <f t="shared" si="38"/>
        <v>255870</v>
      </c>
      <c r="H154" s="46">
        <v>0</v>
      </c>
      <c r="I154" s="47">
        <v>255870</v>
      </c>
      <c r="J154" s="13" t="s">
        <v>267</v>
      </c>
      <c r="K154" s="7"/>
      <c r="L154" s="7"/>
    </row>
    <row r="155" spans="1:12" s="5" customFormat="1">
      <c r="A155" s="26" t="s">
        <v>12</v>
      </c>
      <c r="B155" s="27" t="s">
        <v>148</v>
      </c>
      <c r="C155" s="28">
        <v>833410</v>
      </c>
      <c r="D155" s="28">
        <v>416710</v>
      </c>
      <c r="E155" s="29">
        <f t="shared" si="25"/>
        <v>41671</v>
      </c>
      <c r="F155" s="29"/>
      <c r="G155" s="30">
        <f t="shared" si="38"/>
        <v>375039</v>
      </c>
      <c r="H155" s="31">
        <f t="shared" si="36"/>
        <v>375</v>
      </c>
      <c r="I155" s="32">
        <v>375030</v>
      </c>
    </row>
    <row r="156" spans="1:12" s="5" customFormat="1">
      <c r="A156" s="26" t="s">
        <v>12</v>
      </c>
      <c r="B156" s="27" t="s">
        <v>149</v>
      </c>
      <c r="C156" s="28">
        <v>675150</v>
      </c>
      <c r="D156" s="28">
        <v>337590</v>
      </c>
      <c r="E156" s="29">
        <f t="shared" si="25"/>
        <v>33759</v>
      </c>
      <c r="F156" s="29"/>
      <c r="G156" s="30">
        <f t="shared" si="38"/>
        <v>303831</v>
      </c>
      <c r="H156" s="31">
        <f t="shared" si="36"/>
        <v>304</v>
      </c>
      <c r="I156" s="32">
        <v>303810</v>
      </c>
    </row>
    <row r="157" spans="1:12" s="5" customFormat="1">
      <c r="A157" s="26" t="s">
        <v>12</v>
      </c>
      <c r="B157" s="27" t="s">
        <v>150</v>
      </c>
      <c r="C157" s="28">
        <v>520900</v>
      </c>
      <c r="D157" s="28">
        <v>260460</v>
      </c>
      <c r="E157" s="29">
        <f t="shared" ref="E157:E163" si="39">D157*10%</f>
        <v>26046</v>
      </c>
      <c r="F157" s="29"/>
      <c r="G157" s="30">
        <f t="shared" si="38"/>
        <v>234414</v>
      </c>
      <c r="H157" s="31">
        <f t="shared" si="36"/>
        <v>234</v>
      </c>
      <c r="I157" s="32">
        <v>234400</v>
      </c>
    </row>
    <row r="158" spans="1:12" s="5" customFormat="1">
      <c r="A158" s="33" t="s">
        <v>253</v>
      </c>
      <c r="B158" s="34" t="s">
        <v>32</v>
      </c>
      <c r="C158" s="35">
        <v>8524570</v>
      </c>
      <c r="D158" s="35">
        <v>4262330</v>
      </c>
      <c r="E158" s="36">
        <f t="shared" ref="E158:H158" si="40">SUM(E150:E157)</f>
        <v>426233</v>
      </c>
      <c r="F158" s="36">
        <f t="shared" si="40"/>
        <v>426233</v>
      </c>
      <c r="G158" s="37">
        <f t="shared" si="40"/>
        <v>4262330</v>
      </c>
      <c r="H158" s="38">
        <f t="shared" si="40"/>
        <v>4262</v>
      </c>
      <c r="I158" s="39">
        <v>4262240</v>
      </c>
    </row>
    <row r="159" spans="1:12" s="5" customFormat="1">
      <c r="A159" s="26" t="s">
        <v>254</v>
      </c>
      <c r="B159" s="40" t="s">
        <v>13</v>
      </c>
      <c r="C159" s="28">
        <v>2365890</v>
      </c>
      <c r="D159" s="28">
        <v>1182950</v>
      </c>
      <c r="E159" s="29">
        <f t="shared" si="39"/>
        <v>118295</v>
      </c>
      <c r="F159" s="29">
        <f>E164</f>
        <v>268473</v>
      </c>
      <c r="G159" s="30">
        <f t="shared" si="38"/>
        <v>1333128</v>
      </c>
      <c r="H159" s="31">
        <f t="shared" si="36"/>
        <v>1333</v>
      </c>
      <c r="I159" s="32">
        <v>1333090</v>
      </c>
    </row>
    <row r="160" spans="1:12" s="5" customFormat="1">
      <c r="A160" s="26" t="s">
        <v>254</v>
      </c>
      <c r="B160" s="40" t="s">
        <v>151</v>
      </c>
      <c r="C160" s="28">
        <v>1057480</v>
      </c>
      <c r="D160" s="28">
        <v>528750</v>
      </c>
      <c r="E160" s="29">
        <f t="shared" si="39"/>
        <v>52875</v>
      </c>
      <c r="F160" s="29"/>
      <c r="G160" s="30">
        <f t="shared" si="38"/>
        <v>475875</v>
      </c>
      <c r="H160" s="31">
        <f t="shared" si="36"/>
        <v>476</v>
      </c>
      <c r="I160" s="32">
        <v>475860</v>
      </c>
    </row>
    <row r="161" spans="1:9" s="5" customFormat="1">
      <c r="A161" s="26" t="s">
        <v>13</v>
      </c>
      <c r="B161" s="40" t="s">
        <v>152</v>
      </c>
      <c r="C161" s="28">
        <v>678320</v>
      </c>
      <c r="D161" s="28">
        <v>339170</v>
      </c>
      <c r="E161" s="29">
        <f t="shared" si="39"/>
        <v>33917</v>
      </c>
      <c r="F161" s="29"/>
      <c r="G161" s="30">
        <f t="shared" si="38"/>
        <v>305253</v>
      </c>
      <c r="H161" s="31">
        <f t="shared" si="36"/>
        <v>305</v>
      </c>
      <c r="I161" s="32">
        <v>305240</v>
      </c>
    </row>
    <row r="162" spans="1:9" s="5" customFormat="1">
      <c r="A162" s="26" t="s">
        <v>13</v>
      </c>
      <c r="B162" s="40" t="s">
        <v>153</v>
      </c>
      <c r="C162" s="28">
        <v>873390</v>
      </c>
      <c r="D162" s="28">
        <v>436710</v>
      </c>
      <c r="E162" s="29">
        <f t="shared" si="39"/>
        <v>43671</v>
      </c>
      <c r="F162" s="29"/>
      <c r="G162" s="30">
        <f t="shared" si="38"/>
        <v>393039</v>
      </c>
      <c r="H162" s="31">
        <f t="shared" si="36"/>
        <v>393</v>
      </c>
      <c r="I162" s="32">
        <v>393020</v>
      </c>
    </row>
    <row r="163" spans="1:9" s="5" customFormat="1">
      <c r="A163" s="26" t="s">
        <v>13</v>
      </c>
      <c r="B163" s="40" t="s">
        <v>154</v>
      </c>
      <c r="C163" s="28">
        <v>394290</v>
      </c>
      <c r="D163" s="28">
        <v>197150</v>
      </c>
      <c r="E163" s="29">
        <f t="shared" si="39"/>
        <v>19715</v>
      </c>
      <c r="F163" s="29"/>
      <c r="G163" s="30">
        <f t="shared" si="38"/>
        <v>177435</v>
      </c>
      <c r="H163" s="31">
        <v>178</v>
      </c>
      <c r="I163" s="32">
        <v>177430</v>
      </c>
    </row>
    <row r="164" spans="1:9" s="5" customFormat="1">
      <c r="A164" s="33" t="s">
        <v>254</v>
      </c>
      <c r="B164" s="34" t="s">
        <v>32</v>
      </c>
      <c r="C164" s="35">
        <v>5369370</v>
      </c>
      <c r="D164" s="35">
        <v>2684730</v>
      </c>
      <c r="E164" s="36">
        <f t="shared" ref="E164:H164" si="41">SUM(E159:E163)</f>
        <v>268473</v>
      </c>
      <c r="F164" s="36">
        <f t="shared" si="41"/>
        <v>268473</v>
      </c>
      <c r="G164" s="37">
        <f t="shared" si="41"/>
        <v>2684730</v>
      </c>
      <c r="H164" s="38">
        <f t="shared" si="41"/>
        <v>2685</v>
      </c>
      <c r="I164" s="39">
        <v>2684640</v>
      </c>
    </row>
    <row r="165" spans="1:9" s="5" customFormat="1">
      <c r="A165" s="26" t="s">
        <v>255</v>
      </c>
      <c r="B165" s="27" t="s">
        <v>14</v>
      </c>
      <c r="C165" s="28">
        <v>2860410</v>
      </c>
      <c r="D165" s="28">
        <v>1430210</v>
      </c>
      <c r="E165" s="29">
        <f t="shared" ref="E165:E228" si="42">D165*10%</f>
        <v>143021</v>
      </c>
      <c r="F165" s="29">
        <f>E177</f>
        <v>706365</v>
      </c>
      <c r="G165" s="30">
        <f t="shared" ref="G165:G176" si="43">D165-E165+F165</f>
        <v>1993554</v>
      </c>
      <c r="H165" s="31">
        <f t="shared" si="36"/>
        <v>1994</v>
      </c>
      <c r="I165" s="32">
        <v>1993480</v>
      </c>
    </row>
    <row r="166" spans="1:9" s="5" customFormat="1">
      <c r="A166" s="26" t="s">
        <v>255</v>
      </c>
      <c r="B166" s="27" t="s">
        <v>155</v>
      </c>
      <c r="C166" s="28">
        <v>639720</v>
      </c>
      <c r="D166" s="28">
        <v>319870</v>
      </c>
      <c r="E166" s="29">
        <f t="shared" si="42"/>
        <v>31987</v>
      </c>
      <c r="F166" s="29"/>
      <c r="G166" s="30">
        <f t="shared" si="43"/>
        <v>287883</v>
      </c>
      <c r="H166" s="31">
        <f t="shared" si="36"/>
        <v>288</v>
      </c>
      <c r="I166" s="32">
        <v>287870</v>
      </c>
    </row>
    <row r="167" spans="1:9" s="5" customFormat="1">
      <c r="A167" s="26" t="s">
        <v>14</v>
      </c>
      <c r="B167" s="27" t="s">
        <v>156</v>
      </c>
      <c r="C167" s="28">
        <v>994560</v>
      </c>
      <c r="D167" s="28">
        <v>497290</v>
      </c>
      <c r="E167" s="29">
        <f t="shared" si="42"/>
        <v>49729</v>
      </c>
      <c r="F167" s="29"/>
      <c r="G167" s="30">
        <f t="shared" si="43"/>
        <v>447561</v>
      </c>
      <c r="H167" s="31">
        <f t="shared" si="36"/>
        <v>448</v>
      </c>
      <c r="I167" s="32">
        <v>447550</v>
      </c>
    </row>
    <row r="168" spans="1:9" s="5" customFormat="1">
      <c r="A168" s="26" t="s">
        <v>14</v>
      </c>
      <c r="B168" s="27" t="s">
        <v>157</v>
      </c>
      <c r="C168" s="28">
        <v>1029880</v>
      </c>
      <c r="D168" s="28">
        <v>514950</v>
      </c>
      <c r="E168" s="29">
        <f t="shared" si="42"/>
        <v>51495</v>
      </c>
      <c r="F168" s="29"/>
      <c r="G168" s="30">
        <f t="shared" si="43"/>
        <v>463455</v>
      </c>
      <c r="H168" s="31">
        <f t="shared" si="36"/>
        <v>463</v>
      </c>
      <c r="I168" s="32">
        <v>463440</v>
      </c>
    </row>
    <row r="169" spans="1:9" s="5" customFormat="1">
      <c r="A169" s="26" t="s">
        <v>14</v>
      </c>
      <c r="B169" s="27" t="s">
        <v>158</v>
      </c>
      <c r="C169" s="28">
        <v>986560</v>
      </c>
      <c r="D169" s="28">
        <v>493290</v>
      </c>
      <c r="E169" s="29">
        <f t="shared" si="42"/>
        <v>49329</v>
      </c>
      <c r="F169" s="29"/>
      <c r="G169" s="30">
        <f t="shared" si="43"/>
        <v>443961</v>
      </c>
      <c r="H169" s="31">
        <f t="shared" si="36"/>
        <v>444</v>
      </c>
      <c r="I169" s="32">
        <v>443950</v>
      </c>
    </row>
    <row r="170" spans="1:9" s="5" customFormat="1">
      <c r="A170" s="26" t="s">
        <v>14</v>
      </c>
      <c r="B170" s="27" t="s">
        <v>159</v>
      </c>
      <c r="C170" s="28">
        <v>731010</v>
      </c>
      <c r="D170" s="28">
        <v>365510</v>
      </c>
      <c r="E170" s="29">
        <f t="shared" si="42"/>
        <v>36551</v>
      </c>
      <c r="F170" s="29"/>
      <c r="G170" s="30">
        <f t="shared" si="43"/>
        <v>328959</v>
      </c>
      <c r="H170" s="31">
        <f t="shared" si="36"/>
        <v>329</v>
      </c>
      <c r="I170" s="32">
        <v>328950</v>
      </c>
    </row>
    <row r="171" spans="1:9" s="5" customFormat="1">
      <c r="A171" s="26" t="s">
        <v>14</v>
      </c>
      <c r="B171" s="27" t="s">
        <v>160</v>
      </c>
      <c r="C171" s="28">
        <v>1181550</v>
      </c>
      <c r="D171" s="28">
        <v>590790</v>
      </c>
      <c r="E171" s="29">
        <f t="shared" si="42"/>
        <v>59079</v>
      </c>
      <c r="F171" s="29"/>
      <c r="G171" s="30">
        <f t="shared" si="43"/>
        <v>531711</v>
      </c>
      <c r="H171" s="31">
        <f t="shared" si="36"/>
        <v>532</v>
      </c>
      <c r="I171" s="32">
        <v>531690</v>
      </c>
    </row>
    <row r="172" spans="1:9" s="5" customFormat="1">
      <c r="A172" s="26" t="s">
        <v>14</v>
      </c>
      <c r="B172" s="27" t="s">
        <v>161</v>
      </c>
      <c r="C172" s="28">
        <v>1144280</v>
      </c>
      <c r="D172" s="28">
        <v>572150</v>
      </c>
      <c r="E172" s="29">
        <f t="shared" si="42"/>
        <v>57215</v>
      </c>
      <c r="F172" s="29"/>
      <c r="G172" s="30">
        <f t="shared" si="43"/>
        <v>514935</v>
      </c>
      <c r="H172" s="31">
        <f t="shared" si="36"/>
        <v>515</v>
      </c>
      <c r="I172" s="32">
        <v>514920</v>
      </c>
    </row>
    <row r="173" spans="1:9" s="5" customFormat="1">
      <c r="A173" s="26" t="s">
        <v>14</v>
      </c>
      <c r="B173" s="27" t="s">
        <v>162</v>
      </c>
      <c r="C173" s="28">
        <v>1324260</v>
      </c>
      <c r="D173" s="28">
        <v>662140</v>
      </c>
      <c r="E173" s="29">
        <f t="shared" si="42"/>
        <v>66214</v>
      </c>
      <c r="F173" s="29"/>
      <c r="G173" s="30">
        <f t="shared" si="43"/>
        <v>595926</v>
      </c>
      <c r="H173" s="31">
        <f t="shared" si="36"/>
        <v>596</v>
      </c>
      <c r="I173" s="32">
        <v>595910</v>
      </c>
    </row>
    <row r="174" spans="1:9" s="5" customFormat="1">
      <c r="A174" s="26" t="s">
        <v>14</v>
      </c>
      <c r="B174" s="27" t="s">
        <v>163</v>
      </c>
      <c r="C174" s="28">
        <v>776640</v>
      </c>
      <c r="D174" s="28">
        <v>388330</v>
      </c>
      <c r="E174" s="29">
        <f t="shared" si="42"/>
        <v>38833</v>
      </c>
      <c r="F174" s="29"/>
      <c r="G174" s="30">
        <f t="shared" si="43"/>
        <v>349497</v>
      </c>
      <c r="H174" s="31">
        <f t="shared" si="36"/>
        <v>349</v>
      </c>
      <c r="I174" s="32">
        <v>349480</v>
      </c>
    </row>
    <row r="175" spans="1:9" s="5" customFormat="1">
      <c r="A175" s="26" t="s">
        <v>14</v>
      </c>
      <c r="B175" s="27" t="s">
        <v>164</v>
      </c>
      <c r="C175" s="28">
        <v>1372880</v>
      </c>
      <c r="D175" s="28">
        <v>686450</v>
      </c>
      <c r="E175" s="29">
        <f t="shared" si="42"/>
        <v>68645</v>
      </c>
      <c r="F175" s="29"/>
      <c r="G175" s="30">
        <f t="shared" si="43"/>
        <v>617805</v>
      </c>
      <c r="H175" s="31">
        <f t="shared" si="36"/>
        <v>618</v>
      </c>
      <c r="I175" s="32">
        <v>617790</v>
      </c>
    </row>
    <row r="176" spans="1:9" s="5" customFormat="1">
      <c r="A176" s="26" t="s">
        <v>14</v>
      </c>
      <c r="B176" s="27" t="s">
        <v>165</v>
      </c>
      <c r="C176" s="28">
        <v>1085320</v>
      </c>
      <c r="D176" s="28">
        <v>542670</v>
      </c>
      <c r="E176" s="29">
        <f t="shared" si="42"/>
        <v>54267</v>
      </c>
      <c r="F176" s="29"/>
      <c r="G176" s="30">
        <f t="shared" si="43"/>
        <v>488403</v>
      </c>
      <c r="H176" s="31">
        <f t="shared" si="36"/>
        <v>488</v>
      </c>
      <c r="I176" s="32">
        <v>488390</v>
      </c>
    </row>
    <row r="177" spans="1:9" s="5" customFormat="1">
      <c r="A177" s="33" t="s">
        <v>255</v>
      </c>
      <c r="B177" s="34" t="s">
        <v>32</v>
      </c>
      <c r="C177" s="35">
        <v>14127070</v>
      </c>
      <c r="D177" s="35">
        <v>7063650</v>
      </c>
      <c r="E177" s="36">
        <f t="shared" ref="E177:H177" si="44">SUM(E165:E176)</f>
        <v>706365</v>
      </c>
      <c r="F177" s="36">
        <f t="shared" si="44"/>
        <v>706365</v>
      </c>
      <c r="G177" s="37">
        <f t="shared" si="44"/>
        <v>7063650</v>
      </c>
      <c r="H177" s="38">
        <f t="shared" si="44"/>
        <v>7064</v>
      </c>
      <c r="I177" s="39">
        <v>7063420</v>
      </c>
    </row>
    <row r="178" spans="1:9" s="5" customFormat="1">
      <c r="A178" s="26" t="s">
        <v>256</v>
      </c>
      <c r="B178" s="27" t="s">
        <v>15</v>
      </c>
      <c r="C178" s="28">
        <v>3560420</v>
      </c>
      <c r="D178" s="28">
        <v>1780210</v>
      </c>
      <c r="E178" s="29">
        <f t="shared" si="42"/>
        <v>178021</v>
      </c>
      <c r="F178" s="29">
        <f>E186</f>
        <v>550522</v>
      </c>
      <c r="G178" s="30">
        <f t="shared" ref="G178:G185" si="45">D178-E178+F178</f>
        <v>2152711</v>
      </c>
      <c r="H178" s="31">
        <f t="shared" si="36"/>
        <v>2153</v>
      </c>
      <c r="I178" s="32">
        <v>2152680</v>
      </c>
    </row>
    <row r="179" spans="1:9" s="5" customFormat="1">
      <c r="A179" s="26" t="s">
        <v>256</v>
      </c>
      <c r="B179" s="27" t="s">
        <v>166</v>
      </c>
      <c r="C179" s="28">
        <v>954610</v>
      </c>
      <c r="D179" s="28">
        <v>477310</v>
      </c>
      <c r="E179" s="29">
        <f t="shared" si="42"/>
        <v>47731</v>
      </c>
      <c r="F179" s="29"/>
      <c r="G179" s="30">
        <f t="shared" si="45"/>
        <v>429579</v>
      </c>
      <c r="H179" s="31">
        <v>429</v>
      </c>
      <c r="I179" s="32">
        <v>429570</v>
      </c>
    </row>
    <row r="180" spans="1:9" s="5" customFormat="1">
      <c r="A180" s="26" t="s">
        <v>15</v>
      </c>
      <c r="B180" s="27" t="s">
        <v>167</v>
      </c>
      <c r="C180" s="28">
        <v>1234910</v>
      </c>
      <c r="D180" s="28">
        <v>617470</v>
      </c>
      <c r="E180" s="29">
        <f t="shared" si="42"/>
        <v>61747</v>
      </c>
      <c r="F180" s="29"/>
      <c r="G180" s="30">
        <f t="shared" si="45"/>
        <v>555723</v>
      </c>
      <c r="H180" s="31">
        <f t="shared" si="36"/>
        <v>556</v>
      </c>
      <c r="I180" s="32">
        <v>555700</v>
      </c>
    </row>
    <row r="181" spans="1:9" s="5" customFormat="1">
      <c r="A181" s="26" t="s">
        <v>15</v>
      </c>
      <c r="B181" s="27" t="s">
        <v>168</v>
      </c>
      <c r="C181" s="28">
        <v>1265120</v>
      </c>
      <c r="D181" s="28">
        <v>632570</v>
      </c>
      <c r="E181" s="29">
        <f t="shared" si="42"/>
        <v>63257</v>
      </c>
      <c r="F181" s="29"/>
      <c r="G181" s="30">
        <f t="shared" si="45"/>
        <v>569313</v>
      </c>
      <c r="H181" s="31">
        <f t="shared" si="36"/>
        <v>569</v>
      </c>
      <c r="I181" s="32">
        <v>569300</v>
      </c>
    </row>
    <row r="182" spans="1:9" s="5" customFormat="1">
      <c r="A182" s="26" t="s">
        <v>15</v>
      </c>
      <c r="B182" s="27" t="s">
        <v>169</v>
      </c>
      <c r="C182" s="28">
        <v>1300260</v>
      </c>
      <c r="D182" s="28">
        <v>650140</v>
      </c>
      <c r="E182" s="29">
        <f t="shared" si="42"/>
        <v>65014</v>
      </c>
      <c r="F182" s="29"/>
      <c r="G182" s="30">
        <f t="shared" si="45"/>
        <v>585126</v>
      </c>
      <c r="H182" s="31">
        <f t="shared" si="36"/>
        <v>585</v>
      </c>
      <c r="I182" s="32">
        <v>585110</v>
      </c>
    </row>
    <row r="183" spans="1:9" s="5" customFormat="1">
      <c r="A183" s="26" t="s">
        <v>15</v>
      </c>
      <c r="B183" s="27" t="s">
        <v>170</v>
      </c>
      <c r="C183" s="28">
        <v>924230</v>
      </c>
      <c r="D183" s="28">
        <v>462120</v>
      </c>
      <c r="E183" s="29">
        <f t="shared" si="42"/>
        <v>46212</v>
      </c>
      <c r="F183" s="29"/>
      <c r="G183" s="30">
        <f t="shared" si="45"/>
        <v>415908</v>
      </c>
      <c r="H183" s="31">
        <f t="shared" si="36"/>
        <v>416</v>
      </c>
      <c r="I183" s="32">
        <v>415900</v>
      </c>
    </row>
    <row r="184" spans="1:9" s="5" customFormat="1">
      <c r="A184" s="26" t="s">
        <v>15</v>
      </c>
      <c r="B184" s="27" t="s">
        <v>171</v>
      </c>
      <c r="C184" s="28">
        <v>1142500</v>
      </c>
      <c r="D184" s="28">
        <v>571260</v>
      </c>
      <c r="E184" s="29">
        <f t="shared" si="42"/>
        <v>57126</v>
      </c>
      <c r="F184" s="29"/>
      <c r="G184" s="30">
        <f t="shared" si="45"/>
        <v>514134</v>
      </c>
      <c r="H184" s="31">
        <f t="shared" si="36"/>
        <v>514</v>
      </c>
      <c r="I184" s="32">
        <v>514120</v>
      </c>
    </row>
    <row r="185" spans="1:9" s="5" customFormat="1">
      <c r="A185" s="26" t="s">
        <v>15</v>
      </c>
      <c r="B185" s="27" t="s">
        <v>172</v>
      </c>
      <c r="C185" s="28">
        <v>628260</v>
      </c>
      <c r="D185" s="28">
        <v>314140</v>
      </c>
      <c r="E185" s="29">
        <f t="shared" si="42"/>
        <v>31414</v>
      </c>
      <c r="F185" s="29"/>
      <c r="G185" s="30">
        <f t="shared" si="45"/>
        <v>282726</v>
      </c>
      <c r="H185" s="31">
        <f t="shared" si="36"/>
        <v>283</v>
      </c>
      <c r="I185" s="32">
        <v>282710</v>
      </c>
    </row>
    <row r="186" spans="1:9" s="5" customFormat="1">
      <c r="A186" s="33" t="s">
        <v>256</v>
      </c>
      <c r="B186" s="34" t="s">
        <v>32</v>
      </c>
      <c r="C186" s="35">
        <v>11010310</v>
      </c>
      <c r="D186" s="35">
        <v>5505220</v>
      </c>
      <c r="E186" s="36">
        <f t="shared" ref="E186:H186" si="46">SUM(E178:E185)</f>
        <v>550522</v>
      </c>
      <c r="F186" s="36">
        <f t="shared" si="46"/>
        <v>550522</v>
      </c>
      <c r="G186" s="37">
        <f t="shared" si="46"/>
        <v>5505220</v>
      </c>
      <c r="H186" s="38">
        <f t="shared" si="46"/>
        <v>5505</v>
      </c>
      <c r="I186" s="39">
        <v>5505090</v>
      </c>
    </row>
    <row r="187" spans="1:9" s="5" customFormat="1">
      <c r="A187" s="26" t="s">
        <v>257</v>
      </c>
      <c r="B187" s="27" t="s">
        <v>16</v>
      </c>
      <c r="C187" s="28">
        <v>3187400</v>
      </c>
      <c r="D187" s="28">
        <v>1593700</v>
      </c>
      <c r="E187" s="29">
        <f t="shared" si="42"/>
        <v>159370</v>
      </c>
      <c r="F187" s="29">
        <f>E193</f>
        <v>430240</v>
      </c>
      <c r="G187" s="30">
        <f t="shared" ref="G187:G192" si="47">D187-E187+F187</f>
        <v>1864570</v>
      </c>
      <c r="H187" s="31">
        <f t="shared" si="36"/>
        <v>1865</v>
      </c>
      <c r="I187" s="32">
        <v>1864530</v>
      </c>
    </row>
    <row r="188" spans="1:9" s="5" customFormat="1">
      <c r="A188" s="26" t="s">
        <v>257</v>
      </c>
      <c r="B188" s="27" t="s">
        <v>173</v>
      </c>
      <c r="C188" s="28">
        <v>1959190</v>
      </c>
      <c r="D188" s="28">
        <v>979610</v>
      </c>
      <c r="E188" s="29">
        <f t="shared" si="42"/>
        <v>97961</v>
      </c>
      <c r="F188" s="29"/>
      <c r="G188" s="30">
        <f t="shared" si="47"/>
        <v>881649</v>
      </c>
      <c r="H188" s="31">
        <f t="shared" si="36"/>
        <v>882</v>
      </c>
      <c r="I188" s="32">
        <v>881630</v>
      </c>
    </row>
    <row r="189" spans="1:9" s="5" customFormat="1">
      <c r="A189" s="26" t="s">
        <v>16</v>
      </c>
      <c r="B189" s="27" t="s">
        <v>174</v>
      </c>
      <c r="C189" s="28">
        <v>1048590</v>
      </c>
      <c r="D189" s="28">
        <v>524310</v>
      </c>
      <c r="E189" s="29">
        <f t="shared" si="42"/>
        <v>52431</v>
      </c>
      <c r="F189" s="29"/>
      <c r="G189" s="30">
        <f t="shared" si="47"/>
        <v>471879</v>
      </c>
      <c r="H189" s="31">
        <f t="shared" si="36"/>
        <v>472</v>
      </c>
      <c r="I189" s="32">
        <v>471860</v>
      </c>
    </row>
    <row r="190" spans="1:9" s="5" customFormat="1">
      <c r="A190" s="26" t="s">
        <v>16</v>
      </c>
      <c r="B190" s="27" t="s">
        <v>175</v>
      </c>
      <c r="C190" s="28">
        <v>528850</v>
      </c>
      <c r="D190" s="28">
        <v>264430</v>
      </c>
      <c r="E190" s="29">
        <f t="shared" si="42"/>
        <v>26443</v>
      </c>
      <c r="F190" s="29"/>
      <c r="G190" s="30">
        <f t="shared" si="47"/>
        <v>237987</v>
      </c>
      <c r="H190" s="31">
        <f t="shared" si="36"/>
        <v>238</v>
      </c>
      <c r="I190" s="32">
        <v>237980</v>
      </c>
    </row>
    <row r="191" spans="1:9" s="5" customFormat="1">
      <c r="A191" s="26" t="s">
        <v>16</v>
      </c>
      <c r="B191" s="27" t="s">
        <v>176</v>
      </c>
      <c r="C191" s="28">
        <v>724100</v>
      </c>
      <c r="D191" s="28">
        <v>362060</v>
      </c>
      <c r="E191" s="29">
        <f t="shared" si="42"/>
        <v>36206</v>
      </c>
      <c r="F191" s="29"/>
      <c r="G191" s="30">
        <f t="shared" si="47"/>
        <v>325854</v>
      </c>
      <c r="H191" s="31">
        <f t="shared" si="36"/>
        <v>326</v>
      </c>
      <c r="I191" s="32">
        <v>325840</v>
      </c>
    </row>
    <row r="192" spans="1:9" s="5" customFormat="1">
      <c r="A192" s="26" t="s">
        <v>16</v>
      </c>
      <c r="B192" s="27" t="s">
        <v>177</v>
      </c>
      <c r="C192" s="28">
        <v>1156560</v>
      </c>
      <c r="D192" s="28">
        <v>578290</v>
      </c>
      <c r="E192" s="29">
        <f t="shared" si="42"/>
        <v>57829</v>
      </c>
      <c r="F192" s="29"/>
      <c r="G192" s="30">
        <f t="shared" si="47"/>
        <v>520461</v>
      </c>
      <c r="H192" s="31">
        <f t="shared" si="36"/>
        <v>520</v>
      </c>
      <c r="I192" s="32">
        <v>520450</v>
      </c>
    </row>
    <row r="193" spans="1:9" s="5" customFormat="1">
      <c r="A193" s="33" t="s">
        <v>257</v>
      </c>
      <c r="B193" s="34" t="s">
        <v>32</v>
      </c>
      <c r="C193" s="35">
        <v>8604690</v>
      </c>
      <c r="D193" s="35">
        <v>4302400</v>
      </c>
      <c r="E193" s="36">
        <f t="shared" ref="E193:H193" si="48">SUM(E187:E192)</f>
        <v>430240</v>
      </c>
      <c r="F193" s="36">
        <f t="shared" si="48"/>
        <v>430240</v>
      </c>
      <c r="G193" s="37">
        <f t="shared" si="48"/>
        <v>4302400</v>
      </c>
      <c r="H193" s="38">
        <f t="shared" si="48"/>
        <v>4303</v>
      </c>
      <c r="I193" s="39">
        <v>4302290</v>
      </c>
    </row>
    <row r="194" spans="1:9" s="5" customFormat="1">
      <c r="A194" s="26" t="s">
        <v>258</v>
      </c>
      <c r="B194" s="27" t="s">
        <v>17</v>
      </c>
      <c r="C194" s="28">
        <v>3453750</v>
      </c>
      <c r="D194" s="28">
        <v>1726880</v>
      </c>
      <c r="E194" s="29">
        <f t="shared" si="42"/>
        <v>172688</v>
      </c>
      <c r="F194" s="29">
        <f>E199</f>
        <v>383893</v>
      </c>
      <c r="G194" s="30">
        <f>D194-E194+F194</f>
        <v>1938085</v>
      </c>
      <c r="H194" s="31">
        <f t="shared" si="36"/>
        <v>1938</v>
      </c>
      <c r="I194" s="32">
        <v>1938050</v>
      </c>
    </row>
    <row r="195" spans="1:9" s="5" customFormat="1">
      <c r="A195" s="26" t="s">
        <v>258</v>
      </c>
      <c r="B195" s="27" t="s">
        <v>178</v>
      </c>
      <c r="C195" s="28">
        <v>1058130</v>
      </c>
      <c r="D195" s="28">
        <v>529080</v>
      </c>
      <c r="E195" s="29">
        <f t="shared" si="42"/>
        <v>52908</v>
      </c>
      <c r="F195" s="29"/>
      <c r="G195" s="30">
        <f>D195-E195+F195</f>
        <v>476172</v>
      </c>
      <c r="H195" s="31">
        <f t="shared" si="36"/>
        <v>476</v>
      </c>
      <c r="I195" s="32">
        <v>476150</v>
      </c>
    </row>
    <row r="196" spans="1:9" s="5" customFormat="1">
      <c r="A196" s="26" t="s">
        <v>17</v>
      </c>
      <c r="B196" s="27" t="s">
        <v>179</v>
      </c>
      <c r="C196" s="28">
        <v>949280</v>
      </c>
      <c r="D196" s="28">
        <v>474650</v>
      </c>
      <c r="E196" s="29">
        <f t="shared" si="42"/>
        <v>47465</v>
      </c>
      <c r="F196" s="29"/>
      <c r="G196" s="30">
        <f>D196-E196+F196</f>
        <v>427185</v>
      </c>
      <c r="H196" s="31">
        <f t="shared" si="36"/>
        <v>427</v>
      </c>
      <c r="I196" s="32">
        <v>427170</v>
      </c>
    </row>
    <row r="197" spans="1:9" s="5" customFormat="1">
      <c r="A197" s="26" t="s">
        <v>17</v>
      </c>
      <c r="B197" s="27" t="s">
        <v>180</v>
      </c>
      <c r="C197" s="28">
        <v>678070</v>
      </c>
      <c r="D197" s="28">
        <v>339040</v>
      </c>
      <c r="E197" s="29">
        <f t="shared" si="42"/>
        <v>33904</v>
      </c>
      <c r="F197" s="29"/>
      <c r="G197" s="30">
        <f>D197-E197+F197</f>
        <v>305136</v>
      </c>
      <c r="H197" s="31">
        <v>306</v>
      </c>
      <c r="I197" s="32">
        <v>305130</v>
      </c>
    </row>
    <row r="198" spans="1:9" s="5" customFormat="1">
      <c r="A198" s="26" t="s">
        <v>17</v>
      </c>
      <c r="B198" s="27" t="s">
        <v>181</v>
      </c>
      <c r="C198" s="28">
        <v>1538540</v>
      </c>
      <c r="D198" s="28">
        <v>769280</v>
      </c>
      <c r="E198" s="29">
        <f t="shared" si="42"/>
        <v>76928</v>
      </c>
      <c r="F198" s="29"/>
      <c r="G198" s="30">
        <f>D198-E198+F198</f>
        <v>692352</v>
      </c>
      <c r="H198" s="31">
        <f t="shared" si="36"/>
        <v>692</v>
      </c>
      <c r="I198" s="32">
        <v>692340</v>
      </c>
    </row>
    <row r="199" spans="1:9" s="5" customFormat="1">
      <c r="A199" s="33" t="s">
        <v>258</v>
      </c>
      <c r="B199" s="34" t="s">
        <v>32</v>
      </c>
      <c r="C199" s="35">
        <v>7677770</v>
      </c>
      <c r="D199" s="35">
        <v>3838930</v>
      </c>
      <c r="E199" s="36">
        <f t="shared" ref="E199:H199" si="49">SUM(E194:E198)</f>
        <v>383893</v>
      </c>
      <c r="F199" s="36">
        <f t="shared" si="49"/>
        <v>383893</v>
      </c>
      <c r="G199" s="37">
        <f t="shared" si="49"/>
        <v>3838930</v>
      </c>
      <c r="H199" s="38">
        <f t="shared" si="49"/>
        <v>3839</v>
      </c>
      <c r="I199" s="39">
        <v>3838840</v>
      </c>
    </row>
    <row r="200" spans="1:9" s="5" customFormat="1">
      <c r="A200" s="26" t="s">
        <v>259</v>
      </c>
      <c r="B200" s="27" t="s">
        <v>18</v>
      </c>
      <c r="C200" s="28">
        <v>1528960</v>
      </c>
      <c r="D200" s="28">
        <v>764480</v>
      </c>
      <c r="E200" s="29">
        <f t="shared" si="42"/>
        <v>76448</v>
      </c>
      <c r="F200" s="29">
        <f>E209</f>
        <v>354359</v>
      </c>
      <c r="G200" s="30">
        <f t="shared" ref="G200:G208" si="50">D200-E200+F200</f>
        <v>1042391</v>
      </c>
      <c r="H200" s="31">
        <f t="shared" si="36"/>
        <v>1042</v>
      </c>
      <c r="I200" s="32">
        <v>1042340</v>
      </c>
    </row>
    <row r="201" spans="1:9" s="5" customFormat="1">
      <c r="A201" s="26" t="s">
        <v>259</v>
      </c>
      <c r="B201" s="27" t="s">
        <v>182</v>
      </c>
      <c r="C201" s="28">
        <v>1048480</v>
      </c>
      <c r="D201" s="28">
        <v>524250</v>
      </c>
      <c r="E201" s="29">
        <f t="shared" si="42"/>
        <v>52425</v>
      </c>
      <c r="F201" s="29"/>
      <c r="G201" s="30">
        <f t="shared" si="50"/>
        <v>471825</v>
      </c>
      <c r="H201" s="31">
        <f t="shared" si="36"/>
        <v>472</v>
      </c>
      <c r="I201" s="32">
        <v>471810</v>
      </c>
    </row>
    <row r="202" spans="1:9" s="5" customFormat="1">
      <c r="A202" s="26" t="s">
        <v>18</v>
      </c>
      <c r="B202" s="27" t="s">
        <v>183</v>
      </c>
      <c r="C202" s="28">
        <v>651280</v>
      </c>
      <c r="D202" s="28">
        <v>325650</v>
      </c>
      <c r="E202" s="29">
        <f t="shared" si="42"/>
        <v>32565</v>
      </c>
      <c r="F202" s="29"/>
      <c r="G202" s="30">
        <f t="shared" si="50"/>
        <v>293085</v>
      </c>
      <c r="H202" s="31">
        <f t="shared" si="36"/>
        <v>293</v>
      </c>
      <c r="I202" s="32">
        <v>293070</v>
      </c>
    </row>
    <row r="203" spans="1:9" s="5" customFormat="1">
      <c r="A203" s="26" t="s">
        <v>18</v>
      </c>
      <c r="B203" s="27" t="s">
        <v>184</v>
      </c>
      <c r="C203" s="28">
        <v>1145980</v>
      </c>
      <c r="D203" s="28">
        <v>573000</v>
      </c>
      <c r="E203" s="29">
        <f t="shared" si="42"/>
        <v>57300</v>
      </c>
      <c r="F203" s="29"/>
      <c r="G203" s="30">
        <f t="shared" si="50"/>
        <v>515700</v>
      </c>
      <c r="H203" s="31">
        <f t="shared" si="36"/>
        <v>516</v>
      </c>
      <c r="I203" s="32">
        <v>515690</v>
      </c>
    </row>
    <row r="204" spans="1:9" s="5" customFormat="1">
      <c r="A204" s="26" t="s">
        <v>18</v>
      </c>
      <c r="B204" s="27" t="s">
        <v>185</v>
      </c>
      <c r="C204" s="28">
        <v>408810</v>
      </c>
      <c r="D204" s="28">
        <v>204410</v>
      </c>
      <c r="E204" s="29">
        <f t="shared" si="42"/>
        <v>20441</v>
      </c>
      <c r="F204" s="29"/>
      <c r="G204" s="30">
        <f t="shared" si="50"/>
        <v>183969</v>
      </c>
      <c r="H204" s="31">
        <f t="shared" si="36"/>
        <v>184</v>
      </c>
      <c r="I204" s="32">
        <v>183960</v>
      </c>
    </row>
    <row r="205" spans="1:9" s="5" customFormat="1">
      <c r="A205" s="26" t="s">
        <v>18</v>
      </c>
      <c r="B205" s="27" t="s">
        <v>186</v>
      </c>
      <c r="C205" s="28">
        <v>267700</v>
      </c>
      <c r="D205" s="28">
        <v>133860</v>
      </c>
      <c r="E205" s="29">
        <f t="shared" si="42"/>
        <v>13386</v>
      </c>
      <c r="F205" s="29"/>
      <c r="G205" s="30">
        <f t="shared" si="50"/>
        <v>120474</v>
      </c>
      <c r="H205" s="31">
        <f t="shared" si="36"/>
        <v>120</v>
      </c>
      <c r="I205" s="32">
        <v>120460</v>
      </c>
    </row>
    <row r="206" spans="1:9" s="5" customFormat="1">
      <c r="A206" s="26" t="s">
        <v>18</v>
      </c>
      <c r="B206" s="27" t="s">
        <v>187</v>
      </c>
      <c r="C206" s="28">
        <v>1046160</v>
      </c>
      <c r="D206" s="28">
        <v>523090</v>
      </c>
      <c r="E206" s="29">
        <f t="shared" si="42"/>
        <v>52309</v>
      </c>
      <c r="F206" s="29"/>
      <c r="G206" s="30">
        <f t="shared" si="50"/>
        <v>470781</v>
      </c>
      <c r="H206" s="31">
        <f t="shared" si="36"/>
        <v>471</v>
      </c>
      <c r="I206" s="32">
        <v>470770</v>
      </c>
    </row>
    <row r="207" spans="1:9" s="5" customFormat="1">
      <c r="A207" s="26" t="s">
        <v>18</v>
      </c>
      <c r="B207" s="27" t="s">
        <v>188</v>
      </c>
      <c r="C207" s="28">
        <v>856120</v>
      </c>
      <c r="D207" s="28">
        <v>428070</v>
      </c>
      <c r="E207" s="29">
        <f t="shared" si="42"/>
        <v>42807</v>
      </c>
      <c r="F207" s="29"/>
      <c r="G207" s="30">
        <f t="shared" si="50"/>
        <v>385263</v>
      </c>
      <c r="H207" s="31">
        <f t="shared" ref="H207:H208" si="51">ROUND(G207/1000,0)</f>
        <v>385</v>
      </c>
      <c r="I207" s="32">
        <v>385250</v>
      </c>
    </row>
    <row r="208" spans="1:9" s="5" customFormat="1">
      <c r="A208" s="26" t="s">
        <v>18</v>
      </c>
      <c r="B208" s="27" t="s">
        <v>189</v>
      </c>
      <c r="C208" s="28">
        <v>133530</v>
      </c>
      <c r="D208" s="28">
        <v>66780</v>
      </c>
      <c r="E208" s="29">
        <f t="shared" si="42"/>
        <v>6678</v>
      </c>
      <c r="F208" s="29"/>
      <c r="G208" s="30">
        <f t="shared" si="50"/>
        <v>60102</v>
      </c>
      <c r="H208" s="31">
        <f t="shared" si="51"/>
        <v>60</v>
      </c>
      <c r="I208" s="32">
        <v>60080</v>
      </c>
    </row>
    <row r="209" spans="1:9" s="5" customFormat="1">
      <c r="A209" s="33" t="s">
        <v>259</v>
      </c>
      <c r="B209" s="34" t="s">
        <v>32</v>
      </c>
      <c r="C209" s="35">
        <v>7087020</v>
      </c>
      <c r="D209" s="35">
        <v>3543590</v>
      </c>
      <c r="E209" s="36">
        <f t="shared" ref="E209:H209" si="52">SUM(E200:E208)</f>
        <v>354359</v>
      </c>
      <c r="F209" s="36">
        <f t="shared" si="52"/>
        <v>354359</v>
      </c>
      <c r="G209" s="37">
        <f t="shared" si="52"/>
        <v>3543590</v>
      </c>
      <c r="H209" s="38">
        <f t="shared" si="52"/>
        <v>3543</v>
      </c>
      <c r="I209" s="39">
        <v>3543430</v>
      </c>
    </row>
    <row r="210" spans="1:9" s="5" customFormat="1">
      <c r="A210" s="26" t="s">
        <v>260</v>
      </c>
      <c r="B210" s="27" t="s">
        <v>19</v>
      </c>
      <c r="C210" s="28">
        <v>4053730</v>
      </c>
      <c r="D210" s="28">
        <v>2026870</v>
      </c>
      <c r="E210" s="29">
        <f t="shared" si="42"/>
        <v>202687</v>
      </c>
      <c r="F210" s="29">
        <f>E219</f>
        <v>521665</v>
      </c>
      <c r="G210" s="30">
        <f t="shared" ref="G210:G218" si="53">D210-E210+F210</f>
        <v>2345848</v>
      </c>
      <c r="H210" s="31">
        <f t="shared" ref="H210:H245" si="54">ROUND(G210/1000,0)</f>
        <v>2346</v>
      </c>
      <c r="I210" s="32">
        <v>2345800</v>
      </c>
    </row>
    <row r="211" spans="1:9" s="5" customFormat="1">
      <c r="A211" s="26" t="s">
        <v>260</v>
      </c>
      <c r="B211" s="27" t="s">
        <v>190</v>
      </c>
      <c r="C211" s="28">
        <v>1037320</v>
      </c>
      <c r="D211" s="28">
        <v>518670</v>
      </c>
      <c r="E211" s="29">
        <f t="shared" si="42"/>
        <v>51867</v>
      </c>
      <c r="F211" s="29"/>
      <c r="G211" s="30">
        <f t="shared" si="53"/>
        <v>466803</v>
      </c>
      <c r="H211" s="31">
        <f t="shared" si="54"/>
        <v>467</v>
      </c>
      <c r="I211" s="32">
        <v>466790</v>
      </c>
    </row>
    <row r="212" spans="1:9" s="5" customFormat="1">
      <c r="A212" s="26" t="s">
        <v>19</v>
      </c>
      <c r="B212" s="27" t="s">
        <v>191</v>
      </c>
      <c r="C212" s="28">
        <v>239240</v>
      </c>
      <c r="D212" s="28">
        <v>119630</v>
      </c>
      <c r="E212" s="29">
        <f t="shared" si="42"/>
        <v>11963</v>
      </c>
      <c r="F212" s="29"/>
      <c r="G212" s="30">
        <f t="shared" si="53"/>
        <v>107667</v>
      </c>
      <c r="H212" s="31">
        <f t="shared" si="54"/>
        <v>108</v>
      </c>
      <c r="I212" s="32">
        <v>107650</v>
      </c>
    </row>
    <row r="213" spans="1:9" s="5" customFormat="1">
      <c r="A213" s="26" t="s">
        <v>19</v>
      </c>
      <c r="B213" s="27" t="s">
        <v>192</v>
      </c>
      <c r="C213" s="28">
        <v>966040</v>
      </c>
      <c r="D213" s="28">
        <v>483030</v>
      </c>
      <c r="E213" s="29">
        <f t="shared" si="42"/>
        <v>48303</v>
      </c>
      <c r="F213" s="29"/>
      <c r="G213" s="30">
        <f t="shared" si="53"/>
        <v>434727</v>
      </c>
      <c r="H213" s="31">
        <f t="shared" si="54"/>
        <v>435</v>
      </c>
      <c r="I213" s="32">
        <v>434710</v>
      </c>
    </row>
    <row r="214" spans="1:9" s="5" customFormat="1">
      <c r="A214" s="26" t="s">
        <v>19</v>
      </c>
      <c r="B214" s="27" t="s">
        <v>193</v>
      </c>
      <c r="C214" s="28">
        <v>352480</v>
      </c>
      <c r="D214" s="28">
        <v>176250</v>
      </c>
      <c r="E214" s="29">
        <f t="shared" si="42"/>
        <v>17625</v>
      </c>
      <c r="F214" s="29"/>
      <c r="G214" s="30">
        <f t="shared" si="53"/>
        <v>158625</v>
      </c>
      <c r="H214" s="31">
        <f t="shared" si="54"/>
        <v>159</v>
      </c>
      <c r="I214" s="32">
        <v>158610</v>
      </c>
    </row>
    <row r="215" spans="1:9" s="5" customFormat="1">
      <c r="A215" s="26" t="s">
        <v>19</v>
      </c>
      <c r="B215" s="27" t="s">
        <v>194</v>
      </c>
      <c r="C215" s="28">
        <v>970700</v>
      </c>
      <c r="D215" s="28">
        <v>485360</v>
      </c>
      <c r="E215" s="29">
        <f t="shared" si="42"/>
        <v>48536</v>
      </c>
      <c r="F215" s="29"/>
      <c r="G215" s="30">
        <f t="shared" si="53"/>
        <v>436824</v>
      </c>
      <c r="H215" s="31">
        <f t="shared" si="54"/>
        <v>437</v>
      </c>
      <c r="I215" s="32">
        <v>436810</v>
      </c>
    </row>
    <row r="216" spans="1:9" s="5" customFormat="1">
      <c r="A216" s="26" t="s">
        <v>19</v>
      </c>
      <c r="B216" s="27" t="s">
        <v>195</v>
      </c>
      <c r="C216" s="28">
        <v>1012510</v>
      </c>
      <c r="D216" s="28">
        <v>506270</v>
      </c>
      <c r="E216" s="29">
        <f t="shared" si="42"/>
        <v>50627</v>
      </c>
      <c r="F216" s="29"/>
      <c r="G216" s="30">
        <f t="shared" si="53"/>
        <v>455643</v>
      </c>
      <c r="H216" s="31">
        <v>455</v>
      </c>
      <c r="I216" s="32">
        <v>455620</v>
      </c>
    </row>
    <row r="217" spans="1:9" s="5" customFormat="1">
      <c r="A217" s="26" t="s">
        <v>19</v>
      </c>
      <c r="B217" s="27" t="s">
        <v>196</v>
      </c>
      <c r="C217" s="28">
        <v>867600</v>
      </c>
      <c r="D217" s="28">
        <v>433800</v>
      </c>
      <c r="E217" s="29">
        <f t="shared" si="42"/>
        <v>43380</v>
      </c>
      <c r="F217" s="29"/>
      <c r="G217" s="30">
        <f t="shared" si="53"/>
        <v>390420</v>
      </c>
      <c r="H217" s="31">
        <f t="shared" si="54"/>
        <v>390</v>
      </c>
      <c r="I217" s="32">
        <v>390420</v>
      </c>
    </row>
    <row r="218" spans="1:9" s="5" customFormat="1">
      <c r="A218" s="26" t="s">
        <v>19</v>
      </c>
      <c r="B218" s="27" t="s">
        <v>197</v>
      </c>
      <c r="C218" s="28">
        <v>933520</v>
      </c>
      <c r="D218" s="28">
        <v>466770</v>
      </c>
      <c r="E218" s="29">
        <f t="shared" si="42"/>
        <v>46677</v>
      </c>
      <c r="F218" s="29"/>
      <c r="G218" s="30">
        <f t="shared" si="53"/>
        <v>420093</v>
      </c>
      <c r="H218" s="31">
        <f t="shared" si="54"/>
        <v>420</v>
      </c>
      <c r="I218" s="32">
        <v>420080</v>
      </c>
    </row>
    <row r="219" spans="1:9" s="5" customFormat="1">
      <c r="A219" s="33" t="s">
        <v>260</v>
      </c>
      <c r="B219" s="34" t="s">
        <v>32</v>
      </c>
      <c r="C219" s="35">
        <v>10433140</v>
      </c>
      <c r="D219" s="35">
        <v>5216650</v>
      </c>
      <c r="E219" s="36">
        <f t="shared" ref="E219:H219" si="55">SUM(E210:E218)</f>
        <v>521665</v>
      </c>
      <c r="F219" s="36">
        <f t="shared" si="55"/>
        <v>521665</v>
      </c>
      <c r="G219" s="37">
        <f t="shared" si="55"/>
        <v>5216650</v>
      </c>
      <c r="H219" s="38">
        <f t="shared" si="55"/>
        <v>5217</v>
      </c>
      <c r="I219" s="39">
        <v>5216490</v>
      </c>
    </row>
    <row r="220" spans="1:9" s="5" customFormat="1">
      <c r="A220" s="26" t="s">
        <v>261</v>
      </c>
      <c r="B220" s="27" t="s">
        <v>20</v>
      </c>
      <c r="C220" s="28">
        <v>4473790</v>
      </c>
      <c r="D220" s="28">
        <v>2236900</v>
      </c>
      <c r="E220" s="29">
        <f t="shared" si="42"/>
        <v>223690</v>
      </c>
      <c r="F220" s="29">
        <f>E236</f>
        <v>820392</v>
      </c>
      <c r="G220" s="30">
        <f t="shared" ref="G220:G235" si="56">D220-E220+F220</f>
        <v>2833602</v>
      </c>
      <c r="H220" s="31">
        <f t="shared" si="54"/>
        <v>2834</v>
      </c>
      <c r="I220" s="32">
        <v>2833520</v>
      </c>
    </row>
    <row r="221" spans="1:9" s="5" customFormat="1">
      <c r="A221" s="26" t="s">
        <v>261</v>
      </c>
      <c r="B221" s="27" t="s">
        <v>198</v>
      </c>
      <c r="C221" s="28">
        <v>11250</v>
      </c>
      <c r="D221" s="28">
        <v>5630</v>
      </c>
      <c r="E221" s="29">
        <f t="shared" si="42"/>
        <v>563</v>
      </c>
      <c r="F221" s="29"/>
      <c r="G221" s="30">
        <f t="shared" si="56"/>
        <v>5067</v>
      </c>
      <c r="H221" s="31">
        <f t="shared" si="54"/>
        <v>5</v>
      </c>
      <c r="I221" s="32">
        <v>5060</v>
      </c>
    </row>
    <row r="222" spans="1:9" s="5" customFormat="1">
      <c r="A222" s="26" t="s">
        <v>261</v>
      </c>
      <c r="B222" s="27" t="s">
        <v>199</v>
      </c>
      <c r="C222" s="28">
        <v>832840</v>
      </c>
      <c r="D222" s="28">
        <v>416430</v>
      </c>
      <c r="E222" s="29">
        <f t="shared" si="42"/>
        <v>41643</v>
      </c>
      <c r="F222" s="29"/>
      <c r="G222" s="30">
        <f t="shared" si="56"/>
        <v>374787</v>
      </c>
      <c r="H222" s="31">
        <f t="shared" si="54"/>
        <v>375</v>
      </c>
      <c r="I222" s="32">
        <v>374770</v>
      </c>
    </row>
    <row r="223" spans="1:9" s="5" customFormat="1">
      <c r="A223" s="26" t="s">
        <v>20</v>
      </c>
      <c r="B223" s="27" t="s">
        <v>200</v>
      </c>
      <c r="C223" s="28">
        <v>687030</v>
      </c>
      <c r="D223" s="28">
        <v>343520</v>
      </c>
      <c r="E223" s="29">
        <f t="shared" si="42"/>
        <v>34352</v>
      </c>
      <c r="F223" s="29"/>
      <c r="G223" s="30">
        <f t="shared" si="56"/>
        <v>309168</v>
      </c>
      <c r="H223" s="31">
        <f t="shared" si="54"/>
        <v>309</v>
      </c>
      <c r="I223" s="32">
        <v>309160</v>
      </c>
    </row>
    <row r="224" spans="1:9" s="5" customFormat="1">
      <c r="A224" s="26" t="s">
        <v>20</v>
      </c>
      <c r="B224" s="27" t="s">
        <v>201</v>
      </c>
      <c r="C224" s="28">
        <v>317400</v>
      </c>
      <c r="D224" s="28">
        <v>158700</v>
      </c>
      <c r="E224" s="29">
        <f t="shared" si="42"/>
        <v>15870</v>
      </c>
      <c r="F224" s="29"/>
      <c r="G224" s="30">
        <f t="shared" si="56"/>
        <v>142830</v>
      </c>
      <c r="H224" s="31">
        <f t="shared" si="54"/>
        <v>143</v>
      </c>
      <c r="I224" s="32">
        <v>142830</v>
      </c>
    </row>
    <row r="225" spans="1:9" s="5" customFormat="1">
      <c r="A225" s="26" t="s">
        <v>20</v>
      </c>
      <c r="B225" s="27" t="s">
        <v>202</v>
      </c>
      <c r="C225" s="28">
        <v>1134970</v>
      </c>
      <c r="D225" s="28">
        <v>567500</v>
      </c>
      <c r="E225" s="29">
        <f t="shared" si="42"/>
        <v>56750</v>
      </c>
      <c r="F225" s="29"/>
      <c r="G225" s="30">
        <f t="shared" si="56"/>
        <v>510750</v>
      </c>
      <c r="H225" s="31">
        <f t="shared" si="54"/>
        <v>511</v>
      </c>
      <c r="I225" s="32">
        <v>510730</v>
      </c>
    </row>
    <row r="226" spans="1:9" s="5" customFormat="1">
      <c r="A226" s="26" t="s">
        <v>20</v>
      </c>
      <c r="B226" s="27" t="s">
        <v>203</v>
      </c>
      <c r="C226" s="28">
        <v>1213940</v>
      </c>
      <c r="D226" s="28">
        <v>606980</v>
      </c>
      <c r="E226" s="29">
        <f t="shared" si="42"/>
        <v>60698</v>
      </c>
      <c r="F226" s="29"/>
      <c r="G226" s="30">
        <f t="shared" si="56"/>
        <v>546282</v>
      </c>
      <c r="H226" s="31">
        <f t="shared" si="54"/>
        <v>546</v>
      </c>
      <c r="I226" s="32">
        <v>546270</v>
      </c>
    </row>
    <row r="227" spans="1:9" s="5" customFormat="1">
      <c r="A227" s="26" t="s">
        <v>20</v>
      </c>
      <c r="B227" s="27" t="s">
        <v>204</v>
      </c>
      <c r="C227" s="28">
        <v>1062600</v>
      </c>
      <c r="D227" s="28">
        <v>531300</v>
      </c>
      <c r="E227" s="29">
        <f t="shared" si="42"/>
        <v>53130</v>
      </c>
      <c r="F227" s="29"/>
      <c r="G227" s="30">
        <f t="shared" si="56"/>
        <v>478170</v>
      </c>
      <c r="H227" s="31">
        <f t="shared" si="54"/>
        <v>478</v>
      </c>
      <c r="I227" s="32">
        <v>478170</v>
      </c>
    </row>
    <row r="228" spans="1:9" s="5" customFormat="1">
      <c r="A228" s="26" t="s">
        <v>20</v>
      </c>
      <c r="B228" s="27" t="s">
        <v>205</v>
      </c>
      <c r="C228" s="28">
        <v>630740</v>
      </c>
      <c r="D228" s="28">
        <v>315380</v>
      </c>
      <c r="E228" s="29">
        <f t="shared" si="42"/>
        <v>31538</v>
      </c>
      <c r="F228" s="29"/>
      <c r="G228" s="30">
        <f t="shared" si="56"/>
        <v>283842</v>
      </c>
      <c r="H228" s="31">
        <f t="shared" si="54"/>
        <v>284</v>
      </c>
      <c r="I228" s="32">
        <v>283830</v>
      </c>
    </row>
    <row r="229" spans="1:9" s="5" customFormat="1">
      <c r="A229" s="26" t="s">
        <v>20</v>
      </c>
      <c r="B229" s="27" t="s">
        <v>206</v>
      </c>
      <c r="C229" s="28">
        <v>1046150</v>
      </c>
      <c r="D229" s="28">
        <v>523090</v>
      </c>
      <c r="E229" s="29">
        <f t="shared" ref="E229:E245" si="57">D229*10%</f>
        <v>52309</v>
      </c>
      <c r="F229" s="29"/>
      <c r="G229" s="30">
        <f t="shared" si="56"/>
        <v>470781</v>
      </c>
      <c r="H229" s="31">
        <f t="shared" si="54"/>
        <v>471</v>
      </c>
      <c r="I229" s="32">
        <v>470760</v>
      </c>
    </row>
    <row r="230" spans="1:9" s="5" customFormat="1">
      <c r="A230" s="26" t="s">
        <v>20</v>
      </c>
      <c r="B230" s="27" t="s">
        <v>207</v>
      </c>
      <c r="C230" s="28">
        <v>946950</v>
      </c>
      <c r="D230" s="28">
        <v>473490</v>
      </c>
      <c r="E230" s="29">
        <f t="shared" si="57"/>
        <v>47349</v>
      </c>
      <c r="F230" s="29"/>
      <c r="G230" s="30">
        <f t="shared" si="56"/>
        <v>426141</v>
      </c>
      <c r="H230" s="31">
        <f t="shared" si="54"/>
        <v>426</v>
      </c>
      <c r="I230" s="32">
        <v>426120</v>
      </c>
    </row>
    <row r="231" spans="1:9" s="5" customFormat="1">
      <c r="A231" s="26" t="s">
        <v>20</v>
      </c>
      <c r="B231" s="27" t="s">
        <v>208</v>
      </c>
      <c r="C231" s="28">
        <v>1094630</v>
      </c>
      <c r="D231" s="28">
        <v>547320</v>
      </c>
      <c r="E231" s="29">
        <f t="shared" si="57"/>
        <v>54732</v>
      </c>
      <c r="F231" s="29"/>
      <c r="G231" s="30">
        <f t="shared" si="56"/>
        <v>492588</v>
      </c>
      <c r="H231" s="31">
        <f t="shared" si="54"/>
        <v>493</v>
      </c>
      <c r="I231" s="32">
        <v>492580</v>
      </c>
    </row>
    <row r="232" spans="1:9" s="5" customFormat="1">
      <c r="A232" s="26" t="s">
        <v>20</v>
      </c>
      <c r="B232" s="27" t="s">
        <v>209</v>
      </c>
      <c r="C232" s="28">
        <v>832400</v>
      </c>
      <c r="D232" s="28">
        <v>416200</v>
      </c>
      <c r="E232" s="29">
        <f t="shared" si="57"/>
        <v>41620</v>
      </c>
      <c r="F232" s="29"/>
      <c r="G232" s="30">
        <f t="shared" si="56"/>
        <v>374580</v>
      </c>
      <c r="H232" s="31">
        <v>374</v>
      </c>
      <c r="I232" s="32">
        <v>374580</v>
      </c>
    </row>
    <row r="233" spans="1:9" s="5" customFormat="1">
      <c r="A233" s="26" t="s">
        <v>20</v>
      </c>
      <c r="B233" s="27" t="s">
        <v>210</v>
      </c>
      <c r="C233" s="28">
        <v>1088710</v>
      </c>
      <c r="D233" s="28">
        <v>544370</v>
      </c>
      <c r="E233" s="29">
        <f t="shared" si="57"/>
        <v>54437</v>
      </c>
      <c r="F233" s="29"/>
      <c r="G233" s="30">
        <f t="shared" si="56"/>
        <v>489933</v>
      </c>
      <c r="H233" s="31">
        <f t="shared" si="54"/>
        <v>490</v>
      </c>
      <c r="I233" s="32">
        <v>489910</v>
      </c>
    </row>
    <row r="234" spans="1:9" s="5" customFormat="1">
      <c r="A234" s="26" t="s">
        <v>20</v>
      </c>
      <c r="B234" s="27" t="s">
        <v>211</v>
      </c>
      <c r="C234" s="28">
        <v>738840</v>
      </c>
      <c r="D234" s="28">
        <v>369430</v>
      </c>
      <c r="E234" s="29">
        <f t="shared" si="57"/>
        <v>36943</v>
      </c>
      <c r="F234" s="29"/>
      <c r="G234" s="30">
        <f t="shared" si="56"/>
        <v>332487</v>
      </c>
      <c r="H234" s="31">
        <f t="shared" si="54"/>
        <v>332</v>
      </c>
      <c r="I234" s="32">
        <v>332470</v>
      </c>
    </row>
    <row r="235" spans="1:9" s="5" customFormat="1">
      <c r="A235" s="26" t="s">
        <v>20</v>
      </c>
      <c r="B235" s="27" t="s">
        <v>212</v>
      </c>
      <c r="C235" s="28">
        <v>295340</v>
      </c>
      <c r="D235" s="28">
        <v>147680</v>
      </c>
      <c r="E235" s="29">
        <f t="shared" si="57"/>
        <v>14768</v>
      </c>
      <c r="F235" s="29"/>
      <c r="G235" s="30">
        <f t="shared" si="56"/>
        <v>132912</v>
      </c>
      <c r="H235" s="31">
        <f t="shared" si="54"/>
        <v>133</v>
      </c>
      <c r="I235" s="32">
        <v>132900</v>
      </c>
    </row>
    <row r="236" spans="1:9" s="5" customFormat="1">
      <c r="A236" s="33" t="s">
        <v>261</v>
      </c>
      <c r="B236" s="34" t="s">
        <v>32</v>
      </c>
      <c r="C236" s="35">
        <v>16407580</v>
      </c>
      <c r="D236" s="35">
        <v>8203920</v>
      </c>
      <c r="E236" s="36">
        <f t="shared" ref="E236:H236" si="58">SUM(E220:E235)</f>
        <v>820392</v>
      </c>
      <c r="F236" s="36">
        <f t="shared" si="58"/>
        <v>820392</v>
      </c>
      <c r="G236" s="37">
        <f t="shared" si="58"/>
        <v>8203920</v>
      </c>
      <c r="H236" s="38">
        <f t="shared" si="58"/>
        <v>8204</v>
      </c>
      <c r="I236" s="39">
        <v>8203660</v>
      </c>
    </row>
    <row r="237" spans="1:9" s="5" customFormat="1">
      <c r="A237" s="26" t="s">
        <v>262</v>
      </c>
      <c r="B237" s="27" t="s">
        <v>21</v>
      </c>
      <c r="C237" s="28">
        <v>1375560</v>
      </c>
      <c r="D237" s="28">
        <v>687780</v>
      </c>
      <c r="E237" s="29">
        <f t="shared" si="57"/>
        <v>68778</v>
      </c>
      <c r="F237" s="29">
        <f>E246</f>
        <v>442712</v>
      </c>
      <c r="G237" s="30">
        <f t="shared" ref="G237:G245" si="59">D237-E237+F237</f>
        <v>1061714</v>
      </c>
      <c r="H237" s="31">
        <f t="shared" si="54"/>
        <v>1062</v>
      </c>
      <c r="I237" s="32">
        <v>1061680</v>
      </c>
    </row>
    <row r="238" spans="1:9" s="5" customFormat="1">
      <c r="A238" s="26" t="s">
        <v>262</v>
      </c>
      <c r="B238" s="27" t="s">
        <v>213</v>
      </c>
      <c r="C238" s="28">
        <v>1088260</v>
      </c>
      <c r="D238" s="28">
        <v>544140</v>
      </c>
      <c r="E238" s="29">
        <f t="shared" si="57"/>
        <v>54414</v>
      </c>
      <c r="F238" s="29"/>
      <c r="G238" s="30">
        <f t="shared" si="59"/>
        <v>489726</v>
      </c>
      <c r="H238" s="31">
        <f t="shared" si="54"/>
        <v>490</v>
      </c>
      <c r="I238" s="32">
        <v>489710</v>
      </c>
    </row>
    <row r="239" spans="1:9" s="5" customFormat="1">
      <c r="A239" s="26" t="s">
        <v>21</v>
      </c>
      <c r="B239" s="27" t="s">
        <v>214</v>
      </c>
      <c r="C239" s="28">
        <v>938650</v>
      </c>
      <c r="D239" s="28">
        <v>469330</v>
      </c>
      <c r="E239" s="29">
        <f t="shared" si="57"/>
        <v>46933</v>
      </c>
      <c r="F239" s="29"/>
      <c r="G239" s="30">
        <f t="shared" si="59"/>
        <v>422397</v>
      </c>
      <c r="H239" s="31">
        <f t="shared" si="54"/>
        <v>422</v>
      </c>
      <c r="I239" s="32">
        <v>422390</v>
      </c>
    </row>
    <row r="240" spans="1:9" s="5" customFormat="1">
      <c r="A240" s="26" t="s">
        <v>21</v>
      </c>
      <c r="B240" s="27" t="s">
        <v>215</v>
      </c>
      <c r="C240" s="28">
        <v>1278420</v>
      </c>
      <c r="D240" s="28">
        <v>639220</v>
      </c>
      <c r="E240" s="29">
        <f t="shared" si="57"/>
        <v>63922</v>
      </c>
      <c r="F240" s="29"/>
      <c r="G240" s="30">
        <f t="shared" si="59"/>
        <v>575298</v>
      </c>
      <c r="H240" s="31">
        <f t="shared" si="54"/>
        <v>575</v>
      </c>
      <c r="I240" s="32">
        <v>575280</v>
      </c>
    </row>
    <row r="241" spans="1:9" s="5" customFormat="1">
      <c r="A241" s="26" t="s">
        <v>21</v>
      </c>
      <c r="B241" s="27" t="s">
        <v>216</v>
      </c>
      <c r="C241" s="28">
        <v>891130</v>
      </c>
      <c r="D241" s="28">
        <v>445580</v>
      </c>
      <c r="E241" s="29">
        <f t="shared" si="57"/>
        <v>44558</v>
      </c>
      <c r="F241" s="29"/>
      <c r="G241" s="30">
        <f t="shared" si="59"/>
        <v>401022</v>
      </c>
      <c r="H241" s="31">
        <f t="shared" si="54"/>
        <v>401</v>
      </c>
      <c r="I241" s="32">
        <v>401000</v>
      </c>
    </row>
    <row r="242" spans="1:9" s="5" customFormat="1">
      <c r="A242" s="26" t="s">
        <v>21</v>
      </c>
      <c r="B242" s="27" t="s">
        <v>217</v>
      </c>
      <c r="C242" s="28">
        <v>1069830</v>
      </c>
      <c r="D242" s="28">
        <v>534920</v>
      </c>
      <c r="E242" s="29">
        <f t="shared" si="57"/>
        <v>53492</v>
      </c>
      <c r="F242" s="29"/>
      <c r="G242" s="30">
        <f t="shared" si="59"/>
        <v>481428</v>
      </c>
      <c r="H242" s="31">
        <f t="shared" si="54"/>
        <v>481</v>
      </c>
      <c r="I242" s="32">
        <v>481420</v>
      </c>
    </row>
    <row r="243" spans="1:9" s="5" customFormat="1">
      <c r="A243" s="26" t="s">
        <v>21</v>
      </c>
      <c r="B243" s="27" t="s">
        <v>218</v>
      </c>
      <c r="C243" s="28">
        <v>777660</v>
      </c>
      <c r="D243" s="28">
        <v>388840</v>
      </c>
      <c r="E243" s="29">
        <f t="shared" si="57"/>
        <v>38884</v>
      </c>
      <c r="F243" s="29"/>
      <c r="G243" s="30">
        <f t="shared" si="59"/>
        <v>349956</v>
      </c>
      <c r="H243" s="31">
        <f t="shared" si="54"/>
        <v>350</v>
      </c>
      <c r="I243" s="32">
        <v>349940</v>
      </c>
    </row>
    <row r="244" spans="1:9" s="5" customFormat="1">
      <c r="A244" s="26" t="s">
        <v>21</v>
      </c>
      <c r="B244" s="27" t="s">
        <v>219</v>
      </c>
      <c r="C244" s="28">
        <v>722160</v>
      </c>
      <c r="D244" s="28">
        <v>361090</v>
      </c>
      <c r="E244" s="29">
        <f t="shared" si="57"/>
        <v>36109</v>
      </c>
      <c r="F244" s="29"/>
      <c r="G244" s="30">
        <f t="shared" si="59"/>
        <v>324981</v>
      </c>
      <c r="H244" s="31">
        <f t="shared" si="54"/>
        <v>325</v>
      </c>
      <c r="I244" s="32">
        <v>324970</v>
      </c>
    </row>
    <row r="245" spans="1:9">
      <c r="A245" s="26" t="s">
        <v>21</v>
      </c>
      <c r="B245" s="27" t="s">
        <v>220</v>
      </c>
      <c r="C245" s="28">
        <v>712430</v>
      </c>
      <c r="D245" s="28">
        <v>356220</v>
      </c>
      <c r="E245" s="29">
        <f t="shared" si="57"/>
        <v>35622</v>
      </c>
      <c r="F245" s="29"/>
      <c r="G245" s="30">
        <f t="shared" si="59"/>
        <v>320598</v>
      </c>
      <c r="H245" s="31">
        <f t="shared" si="54"/>
        <v>321</v>
      </c>
      <c r="I245" s="32">
        <v>320590</v>
      </c>
    </row>
    <row r="246" spans="1:9" ht="13.5" customHeight="1">
      <c r="A246" s="33" t="s">
        <v>262</v>
      </c>
      <c r="B246" s="34" t="s">
        <v>32</v>
      </c>
      <c r="C246" s="35">
        <v>8854100</v>
      </c>
      <c r="D246" s="35">
        <v>4427120</v>
      </c>
      <c r="E246" s="36">
        <f t="shared" ref="E246:H246" si="60">SUM(E237:E245)</f>
        <v>442712</v>
      </c>
      <c r="F246" s="36">
        <f t="shared" si="60"/>
        <v>442712</v>
      </c>
      <c r="G246" s="37">
        <f t="shared" si="60"/>
        <v>4427120</v>
      </c>
      <c r="H246" s="38">
        <f t="shared" si="60"/>
        <v>4427</v>
      </c>
      <c r="I246" s="39">
        <v>4426980</v>
      </c>
    </row>
    <row r="247" spans="1:9" ht="15" customHeight="1">
      <c r="A247" s="26" t="s">
        <v>263</v>
      </c>
      <c r="B247" s="27" t="s">
        <v>22</v>
      </c>
      <c r="C247" s="28">
        <v>64890</v>
      </c>
      <c r="D247" s="28">
        <v>32450</v>
      </c>
      <c r="E247" s="48" t="s">
        <v>264</v>
      </c>
      <c r="F247" s="48" t="s">
        <v>264</v>
      </c>
      <c r="G247" s="49">
        <f>D247</f>
        <v>32450</v>
      </c>
      <c r="H247" s="31">
        <f t="shared" ref="H247" si="61">ROUND(G247/1000,0)</f>
        <v>32</v>
      </c>
      <c r="I247" s="32">
        <v>32440</v>
      </c>
    </row>
    <row r="248" spans="1:9">
      <c r="A248" s="33" t="s">
        <v>22</v>
      </c>
      <c r="B248" s="34" t="s">
        <v>265</v>
      </c>
      <c r="C248" s="35">
        <v>64890</v>
      </c>
      <c r="D248" s="35">
        <v>32450</v>
      </c>
      <c r="E248" s="36">
        <f t="shared" ref="E248:H248" si="62">SUM(E247)</f>
        <v>0</v>
      </c>
      <c r="F248" s="36">
        <f t="shared" si="62"/>
        <v>0</v>
      </c>
      <c r="G248" s="37">
        <f t="shared" si="62"/>
        <v>32450</v>
      </c>
      <c r="H248" s="38">
        <f t="shared" si="62"/>
        <v>32</v>
      </c>
      <c r="I248" s="39">
        <v>32440</v>
      </c>
    </row>
    <row r="249" spans="1:9" ht="14.25" thickBot="1">
      <c r="A249" s="50" t="s">
        <v>266</v>
      </c>
      <c r="B249" s="51"/>
      <c r="C249" s="52">
        <f t="shared" ref="C249:I249" si="63">SUM(C15,C28,C41,C50,C64,C74,C84,C92,C106,C114,C127,C142,C149,C158,C164,C177,C186,C193,C199,C209,C219,C236,C246,C248)</f>
        <v>243686290</v>
      </c>
      <c r="D249" s="53">
        <f t="shared" si="63"/>
        <v>121845060</v>
      </c>
      <c r="E249" s="53">
        <f t="shared" si="63"/>
        <v>12181261</v>
      </c>
      <c r="F249" s="53">
        <f t="shared" si="63"/>
        <v>12181261</v>
      </c>
      <c r="G249" s="54">
        <f t="shared" si="63"/>
        <v>121845060</v>
      </c>
      <c r="H249" s="55">
        <f t="shared" si="63"/>
        <v>121845</v>
      </c>
      <c r="I249" s="56">
        <f t="shared" si="63"/>
        <v>121841230</v>
      </c>
    </row>
    <row r="250" spans="1:9" ht="14.25" thickTop="1"/>
    <row r="257" spans="2:2">
      <c r="B257" s="14"/>
    </row>
  </sheetData>
  <autoFilter ref="A5:I249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6" type="noConversion"/>
  <printOptions horizontalCentered="1"/>
  <pageMargins left="0.15748031496062992" right="0.23622047244094491" top="0.41" bottom="0.35433070866141736" header="0.27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우정청별</vt:lpstr>
      <vt:lpstr>총괄국별</vt:lpstr>
      <vt:lpstr>소속국별</vt:lpstr>
      <vt:lpstr>Sheet1</vt:lpstr>
      <vt:lpstr>소속국별!Print_Titles</vt:lpstr>
      <vt:lpstr>총괄국별!Print_Titles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3</cp:revision>
  <cp:lastPrinted>2017-08-21T04:46:24Z</cp:lastPrinted>
  <dcterms:created xsi:type="dcterms:W3CDTF">2016-07-08T06:46:32Z</dcterms:created>
  <dcterms:modified xsi:type="dcterms:W3CDTF">2017-08-21T04:49:17Z</dcterms:modified>
</cp:coreProperties>
</file>