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040" tabRatio="816"/>
  </bookViews>
  <sheets>
    <sheet name="청별" sheetId="38" r:id="rId1"/>
    <sheet name="총괄국" sheetId="36" r:id="rId2"/>
    <sheet name="소속국" sheetId="40" r:id="rId3"/>
  </sheets>
  <definedNames>
    <definedName name="_xlnm._FilterDatabase" localSheetId="2" hidden="1">소속국!$A$5:$I$5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소속국!$3:$5</definedName>
    <definedName name="_xlnm.Print_Titles" localSheetId="0">#REF!</definedName>
    <definedName name="_xlnm.Print_Titles" localSheetId="1">총괄국!$3:$3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I251" i="40"/>
  <c r="D251"/>
  <c r="C251"/>
  <c r="F250"/>
  <c r="E250"/>
  <c r="G249"/>
  <c r="G250" s="1"/>
  <c r="E247"/>
  <c r="G247" s="1"/>
  <c r="H247" s="1"/>
  <c r="E246"/>
  <c r="G246" s="1"/>
  <c r="H246" s="1"/>
  <c r="E245"/>
  <c r="G245" s="1"/>
  <c r="H245" s="1"/>
  <c r="E244"/>
  <c r="G244" s="1"/>
  <c r="H244" s="1"/>
  <c r="E243"/>
  <c r="G243" s="1"/>
  <c r="H243" s="1"/>
  <c r="E242"/>
  <c r="G242" s="1"/>
  <c r="H242" s="1"/>
  <c r="E241"/>
  <c r="G241" s="1"/>
  <c r="H241" s="1"/>
  <c r="E240"/>
  <c r="E239"/>
  <c r="E237"/>
  <c r="G237" s="1"/>
  <c r="H237" s="1"/>
  <c r="G236"/>
  <c r="H236" s="1"/>
  <c r="E236"/>
  <c r="G235"/>
  <c r="E235"/>
  <c r="E234"/>
  <c r="G234" s="1"/>
  <c r="H234" s="1"/>
  <c r="E233"/>
  <c r="G233" s="1"/>
  <c r="H233" s="1"/>
  <c r="E232"/>
  <c r="G232" s="1"/>
  <c r="H232" s="1"/>
  <c r="G231"/>
  <c r="H231" s="1"/>
  <c r="E231"/>
  <c r="E230"/>
  <c r="G230" s="1"/>
  <c r="H230" s="1"/>
  <c r="E229"/>
  <c r="G229" s="1"/>
  <c r="H229" s="1"/>
  <c r="H228"/>
  <c r="G228"/>
  <c r="E228"/>
  <c r="E227"/>
  <c r="G227" s="1"/>
  <c r="H227" s="1"/>
  <c r="E226"/>
  <c r="G226" s="1"/>
  <c r="H226" s="1"/>
  <c r="E225"/>
  <c r="G225" s="1"/>
  <c r="H225" s="1"/>
  <c r="H224"/>
  <c r="G224"/>
  <c r="E224"/>
  <c r="E223"/>
  <c r="G223" s="1"/>
  <c r="H223" s="1"/>
  <c r="E222"/>
  <c r="G222" s="1"/>
  <c r="H222" s="1"/>
  <c r="E221"/>
  <c r="E219"/>
  <c r="G219" s="1"/>
  <c r="H219" s="1"/>
  <c r="E218"/>
  <c r="G218" s="1"/>
  <c r="H218" s="1"/>
  <c r="E217"/>
  <c r="G217" s="1"/>
  <c r="H217" s="1"/>
  <c r="E216"/>
  <c r="G216" s="1"/>
  <c r="H216" s="1"/>
  <c r="E215"/>
  <c r="G215" s="1"/>
  <c r="H215" s="1"/>
  <c r="E214"/>
  <c r="G214" s="1"/>
  <c r="H214" s="1"/>
  <c r="E213"/>
  <c r="G213" s="1"/>
  <c r="H213" s="1"/>
  <c r="E212"/>
  <c r="E211"/>
  <c r="E209"/>
  <c r="G209" s="1"/>
  <c r="H209" s="1"/>
  <c r="E208"/>
  <c r="G208" s="1"/>
  <c r="H208" s="1"/>
  <c r="E207"/>
  <c r="G207" s="1"/>
  <c r="H207" s="1"/>
  <c r="G206"/>
  <c r="H206" s="1"/>
  <c r="E206"/>
  <c r="E205"/>
  <c r="G205" s="1"/>
  <c r="H205" s="1"/>
  <c r="E204"/>
  <c r="G204" s="1"/>
  <c r="H204" s="1"/>
  <c r="E203"/>
  <c r="G203" s="1"/>
  <c r="H203" s="1"/>
  <c r="E202"/>
  <c r="G202" s="1"/>
  <c r="H202" s="1"/>
  <c r="E201"/>
  <c r="E199"/>
  <c r="G199" s="1"/>
  <c r="H199" s="1"/>
  <c r="E198"/>
  <c r="G198" s="1"/>
  <c r="H198" s="1"/>
  <c r="E197"/>
  <c r="G197" s="1"/>
  <c r="H197" s="1"/>
  <c r="E196"/>
  <c r="E195"/>
  <c r="E193"/>
  <c r="G193" s="1"/>
  <c r="H193" s="1"/>
  <c r="H192"/>
  <c r="G192"/>
  <c r="E192"/>
  <c r="E191"/>
  <c r="G191" s="1"/>
  <c r="H191" s="1"/>
  <c r="E190"/>
  <c r="G190" s="1"/>
  <c r="H190" s="1"/>
  <c r="E189"/>
  <c r="G189" s="1"/>
  <c r="H189" s="1"/>
  <c r="E188"/>
  <c r="E186"/>
  <c r="G186" s="1"/>
  <c r="E185"/>
  <c r="G185" s="1"/>
  <c r="H185" s="1"/>
  <c r="E184"/>
  <c r="G184" s="1"/>
  <c r="H184" s="1"/>
  <c r="E183"/>
  <c r="G183" s="1"/>
  <c r="H183" s="1"/>
  <c r="E182"/>
  <c r="G182" s="1"/>
  <c r="E181"/>
  <c r="G181" s="1"/>
  <c r="H181" s="1"/>
  <c r="E180"/>
  <c r="G180" s="1"/>
  <c r="H180" s="1"/>
  <c r="E179"/>
  <c r="G179" s="1"/>
  <c r="H179" s="1"/>
  <c r="E178"/>
  <c r="E176"/>
  <c r="G176" s="1"/>
  <c r="H176" s="1"/>
  <c r="E175"/>
  <c r="G175" s="1"/>
  <c r="H175" s="1"/>
  <c r="E174"/>
  <c r="G174" s="1"/>
  <c r="H174" s="1"/>
  <c r="G173"/>
  <c r="H173" s="1"/>
  <c r="E173"/>
  <c r="E172"/>
  <c r="G172" s="1"/>
  <c r="H172" s="1"/>
  <c r="G171"/>
  <c r="H171" s="1"/>
  <c r="E171"/>
  <c r="E170"/>
  <c r="G170" s="1"/>
  <c r="H170" s="1"/>
  <c r="E169"/>
  <c r="G169" s="1"/>
  <c r="H169" s="1"/>
  <c r="E168"/>
  <c r="G168" s="1"/>
  <c r="H168" s="1"/>
  <c r="E167"/>
  <c r="G167" s="1"/>
  <c r="H167" s="1"/>
  <c r="E166"/>
  <c r="G166" s="1"/>
  <c r="H166" s="1"/>
  <c r="E165"/>
  <c r="E163"/>
  <c r="G163" s="1"/>
  <c r="H163" s="1"/>
  <c r="E162"/>
  <c r="G162" s="1"/>
  <c r="H161"/>
  <c r="G161"/>
  <c r="E161"/>
  <c r="E160"/>
  <c r="G160" s="1"/>
  <c r="H160" s="1"/>
  <c r="E159"/>
  <c r="E157"/>
  <c r="G157" s="1"/>
  <c r="H157" s="1"/>
  <c r="E156"/>
  <c r="G156" s="1"/>
  <c r="H156" s="1"/>
  <c r="E155"/>
  <c r="G155" s="1"/>
  <c r="H155" s="1"/>
  <c r="E154"/>
  <c r="G154" s="1"/>
  <c r="E153"/>
  <c r="G153" s="1"/>
  <c r="H153" s="1"/>
  <c r="E152"/>
  <c r="G152" s="1"/>
  <c r="H152" s="1"/>
  <c r="E151"/>
  <c r="E150"/>
  <c r="E148"/>
  <c r="G148" s="1"/>
  <c r="H148" s="1"/>
  <c r="E147"/>
  <c r="G147" s="1"/>
  <c r="G146"/>
  <c r="H146" s="1"/>
  <c r="E146"/>
  <c r="E145"/>
  <c r="G145" s="1"/>
  <c r="E144"/>
  <c r="G144" s="1"/>
  <c r="H144" s="1"/>
  <c r="E143"/>
  <c r="E141"/>
  <c r="G141" s="1"/>
  <c r="H141" s="1"/>
  <c r="G140"/>
  <c r="H140" s="1"/>
  <c r="E140"/>
  <c r="E139"/>
  <c r="G139" s="1"/>
  <c r="H139" s="1"/>
  <c r="E138"/>
  <c r="G138" s="1"/>
  <c r="H138" s="1"/>
  <c r="E137"/>
  <c r="G137" s="1"/>
  <c r="H137" s="1"/>
  <c r="E136"/>
  <c r="G136" s="1"/>
  <c r="H136" s="1"/>
  <c r="G135"/>
  <c r="H135" s="1"/>
  <c r="E135"/>
  <c r="E134"/>
  <c r="G134" s="1"/>
  <c r="H134" s="1"/>
  <c r="E133"/>
  <c r="G133" s="1"/>
  <c r="H133" s="1"/>
  <c r="E132"/>
  <c r="G132" s="1"/>
  <c r="H132" s="1"/>
  <c r="G131"/>
  <c r="H131" s="1"/>
  <c r="E13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E123"/>
  <c r="G123" s="1"/>
  <c r="H123" s="1"/>
  <c r="E122"/>
  <c r="G122" s="1"/>
  <c r="H122" s="1"/>
  <c r="E121"/>
  <c r="G121" s="1"/>
  <c r="H121" s="1"/>
  <c r="E120"/>
  <c r="G120" s="1"/>
  <c r="H120" s="1"/>
  <c r="E119"/>
  <c r="G119" s="1"/>
  <c r="H119" s="1"/>
  <c r="E118"/>
  <c r="G118" s="1"/>
  <c r="H118" s="1"/>
  <c r="E117"/>
  <c r="G117" s="1"/>
  <c r="H117" s="1"/>
  <c r="E116"/>
  <c r="G116" s="1"/>
  <c r="H116" s="1"/>
  <c r="E115"/>
  <c r="E127" s="1"/>
  <c r="F115" s="1"/>
  <c r="F127" s="1"/>
  <c r="G113"/>
  <c r="H113" s="1"/>
  <c r="E113"/>
  <c r="E112"/>
  <c r="G112" s="1"/>
  <c r="H112" s="1"/>
  <c r="G111"/>
  <c r="H111" s="1"/>
  <c r="E111"/>
  <c r="E110"/>
  <c r="G110" s="1"/>
  <c r="E109"/>
  <c r="G109" s="1"/>
  <c r="H109" s="1"/>
  <c r="E108"/>
  <c r="G108" s="1"/>
  <c r="H108" s="1"/>
  <c r="E107"/>
  <c r="E105"/>
  <c r="G105" s="1"/>
  <c r="H105" s="1"/>
  <c r="E104"/>
  <c r="G104" s="1"/>
  <c r="H104" s="1"/>
  <c r="E103"/>
  <c r="G103" s="1"/>
  <c r="H103" s="1"/>
  <c r="E102"/>
  <c r="G102" s="1"/>
  <c r="H102" s="1"/>
  <c r="G101"/>
  <c r="H101" s="1"/>
  <c r="E101"/>
  <c r="E100"/>
  <c r="G100" s="1"/>
  <c r="H100" s="1"/>
  <c r="E99"/>
  <c r="G99" s="1"/>
  <c r="H99" s="1"/>
  <c r="E98"/>
  <c r="G98" s="1"/>
  <c r="H98" s="1"/>
  <c r="G97"/>
  <c r="H97" s="1"/>
  <c r="E97"/>
  <c r="E96"/>
  <c r="G96" s="1"/>
  <c r="H96" s="1"/>
  <c r="E95"/>
  <c r="G95" s="1"/>
  <c r="H95" s="1"/>
  <c r="H94"/>
  <c r="G94"/>
  <c r="E94"/>
  <c r="E93"/>
  <c r="E91"/>
  <c r="G91" s="1"/>
  <c r="H91" s="1"/>
  <c r="E90"/>
  <c r="G90" s="1"/>
  <c r="H90" s="1"/>
  <c r="E89"/>
  <c r="G89" s="1"/>
  <c r="H89" s="1"/>
  <c r="E88"/>
  <c r="G88" s="1"/>
  <c r="H88" s="1"/>
  <c r="E87"/>
  <c r="G87" s="1"/>
  <c r="H87" s="1"/>
  <c r="E86"/>
  <c r="G86" s="1"/>
  <c r="H86" s="1"/>
  <c r="E85"/>
  <c r="E83"/>
  <c r="G83" s="1"/>
  <c r="H83" s="1"/>
  <c r="E82"/>
  <c r="G82" s="1"/>
  <c r="H82" s="1"/>
  <c r="E81"/>
  <c r="G81" s="1"/>
  <c r="H81" s="1"/>
  <c r="G80"/>
  <c r="H80" s="1"/>
  <c r="E80"/>
  <c r="E79"/>
  <c r="G79" s="1"/>
  <c r="H79" s="1"/>
  <c r="E78"/>
  <c r="G78" s="1"/>
  <c r="H78" s="1"/>
  <c r="G77"/>
  <c r="E77"/>
  <c r="E76"/>
  <c r="G76" s="1"/>
  <c r="H76" s="1"/>
  <c r="E75"/>
  <c r="E73"/>
  <c r="G73" s="1"/>
  <c r="H73" s="1"/>
  <c r="E72"/>
  <c r="G72" s="1"/>
  <c r="H72" s="1"/>
  <c r="E71"/>
  <c r="G71" s="1"/>
  <c r="H71" s="1"/>
  <c r="E70"/>
  <c r="G70" s="1"/>
  <c r="H70" s="1"/>
  <c r="E69"/>
  <c r="G69" s="1"/>
  <c r="H69" s="1"/>
  <c r="E68"/>
  <c r="G68" s="1"/>
  <c r="H68" s="1"/>
  <c r="E67"/>
  <c r="G67" s="1"/>
  <c r="H67" s="1"/>
  <c r="E66"/>
  <c r="G66" s="1"/>
  <c r="H66" s="1"/>
  <c r="E65"/>
  <c r="E63"/>
  <c r="G63" s="1"/>
  <c r="H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H57" s="1"/>
  <c r="E56"/>
  <c r="G56" s="1"/>
  <c r="H56" s="1"/>
  <c r="E55"/>
  <c r="G55" s="1"/>
  <c r="H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H48" s="1"/>
  <c r="E47"/>
  <c r="G47" s="1"/>
  <c r="H47" s="1"/>
  <c r="E46"/>
  <c r="G46" s="1"/>
  <c r="H46" s="1"/>
  <c r="G45"/>
  <c r="H45" s="1"/>
  <c r="E45"/>
  <c r="E44"/>
  <c r="G44" s="1"/>
  <c r="E43"/>
  <c r="G43" s="1"/>
  <c r="H43" s="1"/>
  <c r="E42"/>
  <c r="E40"/>
  <c r="G40" s="1"/>
  <c r="H40" s="1"/>
  <c r="E39"/>
  <c r="G39" s="1"/>
  <c r="H39" s="1"/>
  <c r="G38"/>
  <c r="H38" s="1"/>
  <c r="E38"/>
  <c r="E37"/>
  <c r="G37" s="1"/>
  <c r="H37" s="1"/>
  <c r="G36"/>
  <c r="H36" s="1"/>
  <c r="E36"/>
  <c r="E35"/>
  <c r="G35" s="1"/>
  <c r="H35" s="1"/>
  <c r="E34"/>
  <c r="G34" s="1"/>
  <c r="E33"/>
  <c r="G33" s="1"/>
  <c r="H33" s="1"/>
  <c r="E32"/>
  <c r="G32" s="1"/>
  <c r="H32" s="1"/>
  <c r="E31"/>
  <c r="G31" s="1"/>
  <c r="H31" s="1"/>
  <c r="E30"/>
  <c r="G30" s="1"/>
  <c r="H30" s="1"/>
  <c r="E29"/>
  <c r="E27"/>
  <c r="G27" s="1"/>
  <c r="E26"/>
  <c r="G26" s="1"/>
  <c r="H26" s="1"/>
  <c r="E25"/>
  <c r="G25" s="1"/>
  <c r="H25" s="1"/>
  <c r="E24"/>
  <c r="G24" s="1"/>
  <c r="H24" s="1"/>
  <c r="E23"/>
  <c r="G23" s="1"/>
  <c r="E22"/>
  <c r="G22" s="1"/>
  <c r="H22" s="1"/>
  <c r="E21"/>
  <c r="G21" s="1"/>
  <c r="H21" s="1"/>
  <c r="E20"/>
  <c r="G20" s="1"/>
  <c r="H20" s="1"/>
  <c r="E19"/>
  <c r="G19" s="1"/>
  <c r="H19" s="1"/>
  <c r="E18"/>
  <c r="G18" s="1"/>
  <c r="H18" s="1"/>
  <c r="E17"/>
  <c r="G17" s="1"/>
  <c r="H17" s="1"/>
  <c r="E16"/>
  <c r="E14"/>
  <c r="G14" s="1"/>
  <c r="H14" s="1"/>
  <c r="E13"/>
  <c r="G13" s="1"/>
  <c r="H13" s="1"/>
  <c r="E12"/>
  <c r="G12" s="1"/>
  <c r="H12" s="1"/>
  <c r="E11"/>
  <c r="G11" s="1"/>
  <c r="H11" s="1"/>
  <c r="E10"/>
  <c r="G10" s="1"/>
  <c r="H10" s="1"/>
  <c r="E9"/>
  <c r="G9" s="1"/>
  <c r="H9" s="1"/>
  <c r="E8"/>
  <c r="G8" s="1"/>
  <c r="H8" s="1"/>
  <c r="E7"/>
  <c r="G7" s="1"/>
  <c r="H7" s="1"/>
  <c r="E6"/>
  <c r="E29" i="36"/>
  <c r="C29"/>
  <c r="B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E50" i="40" l="1"/>
  <c r="F42" s="1"/>
  <c r="E149"/>
  <c r="F143" s="1"/>
  <c r="G143" s="1"/>
  <c r="E41"/>
  <c r="F29" s="1"/>
  <c r="F41" s="1"/>
  <c r="E74"/>
  <c r="F65" s="1"/>
  <c r="F74" s="1"/>
  <c r="E114"/>
  <c r="F107" s="1"/>
  <c r="G107" s="1"/>
  <c r="E177"/>
  <c r="F165" s="1"/>
  <c r="F177" s="1"/>
  <c r="E200"/>
  <c r="F195" s="1"/>
  <c r="G195" s="1"/>
  <c r="E248"/>
  <c r="F239" s="1"/>
  <c r="F248" s="1"/>
  <c r="E84"/>
  <c r="F75" s="1"/>
  <c r="G75" s="1"/>
  <c r="E158"/>
  <c r="F150" s="1"/>
  <c r="F158" s="1"/>
  <c r="E187"/>
  <c r="F178" s="1"/>
  <c r="F187" s="1"/>
  <c r="E220"/>
  <c r="F211" s="1"/>
  <c r="G211" s="1"/>
  <c r="G150"/>
  <c r="F200"/>
  <c r="F50"/>
  <c r="G42"/>
  <c r="G165"/>
  <c r="F220"/>
  <c r="E15"/>
  <c r="E64"/>
  <c r="F51" s="1"/>
  <c r="E92"/>
  <c r="F85" s="1"/>
  <c r="E28"/>
  <c r="F16" s="1"/>
  <c r="F28" s="1"/>
  <c r="E106"/>
  <c r="F93" s="1"/>
  <c r="F106" s="1"/>
  <c r="G115"/>
  <c r="E142"/>
  <c r="F128" s="1"/>
  <c r="F142" s="1"/>
  <c r="E194"/>
  <c r="F188" s="1"/>
  <c r="F194" s="1"/>
  <c r="E210"/>
  <c r="F201" s="1"/>
  <c r="F210" s="1"/>
  <c r="E238"/>
  <c r="F221" s="1"/>
  <c r="F238" s="1"/>
  <c r="H249"/>
  <c r="H250" s="1"/>
  <c r="G151"/>
  <c r="H151" s="1"/>
  <c r="E164"/>
  <c r="F159" s="1"/>
  <c r="F164" s="1"/>
  <c r="G196"/>
  <c r="H196" s="1"/>
  <c r="G212"/>
  <c r="H212" s="1"/>
  <c r="G240"/>
  <c r="H240" s="1"/>
  <c r="D29" i="36"/>
  <c r="G29" i="40" l="1"/>
  <c r="F149"/>
  <c r="G178"/>
  <c r="G239"/>
  <c r="H239" s="1"/>
  <c r="H248" s="1"/>
  <c r="G65"/>
  <c r="F84"/>
  <c r="G93"/>
  <c r="F114"/>
  <c r="G188"/>
  <c r="H115"/>
  <c r="H127" s="1"/>
  <c r="G127"/>
  <c r="F92"/>
  <c r="G85"/>
  <c r="G41"/>
  <c r="H29"/>
  <c r="H41" s="1"/>
  <c r="G50"/>
  <c r="H42"/>
  <c r="H50" s="1"/>
  <c r="G200"/>
  <c r="H195"/>
  <c r="H200" s="1"/>
  <c r="G158"/>
  <c r="H158"/>
  <c r="G220"/>
  <c r="H211"/>
  <c r="H220" s="1"/>
  <c r="G149"/>
  <c r="H143"/>
  <c r="H149" s="1"/>
  <c r="H187"/>
  <c r="G187"/>
  <c r="G74"/>
  <c r="H65"/>
  <c r="H74" s="1"/>
  <c r="E251"/>
  <c r="F6"/>
  <c r="G194"/>
  <c r="H188"/>
  <c r="H194" s="1"/>
  <c r="H93"/>
  <c r="H106" s="1"/>
  <c r="G106"/>
  <c r="G248"/>
  <c r="G114"/>
  <c r="H107"/>
  <c r="H114" s="1"/>
  <c r="F64"/>
  <c r="G51"/>
  <c r="H75"/>
  <c r="H84" s="1"/>
  <c r="G84"/>
  <c r="G177"/>
  <c r="H165"/>
  <c r="H177" s="1"/>
  <c r="G159"/>
  <c r="G128"/>
  <c r="G16"/>
  <c r="G221"/>
  <c r="G201"/>
  <c r="G142" l="1"/>
  <c r="H128"/>
  <c r="H142" s="1"/>
  <c r="F15"/>
  <c r="F251" s="1"/>
  <c r="G6"/>
  <c r="G28"/>
  <c r="H16"/>
  <c r="H28" s="1"/>
  <c r="G238"/>
  <c r="H238"/>
  <c r="G64"/>
  <c r="H51"/>
  <c r="H64" s="1"/>
  <c r="G92"/>
  <c r="H85"/>
  <c r="H92" s="1"/>
  <c r="G210"/>
  <c r="H201"/>
  <c r="H210" s="1"/>
  <c r="G164"/>
  <c r="H159"/>
  <c r="H164" s="1"/>
  <c r="G15" l="1"/>
  <c r="G251" s="1"/>
  <c r="H6"/>
  <c r="H15" s="1"/>
  <c r="H251" s="1"/>
</calcChain>
</file>

<file path=xl/sharedStrings.xml><?xml version="1.0" encoding="utf-8"?>
<sst xmlns="http://schemas.openxmlformats.org/spreadsheetml/2006/main" count="603" uniqueCount="310">
  <si>
    <t xml:space="preserve"> </t>
  </si>
  <si>
    <t>관서</t>
  </si>
  <si>
    <t>예산배정액</t>
  </si>
  <si>
    <t>이체금액</t>
  </si>
  <si>
    <t>실지급액</t>
  </si>
  <si>
    <t>모집구분</t>
  </si>
  <si>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</si>
  <si>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</si>
  <si>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</si>
  <si>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</si>
  <si>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</si>
  <si>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</si>
  <si>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</si>
  <si>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</si>
  <si>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</si>
  <si>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</si>
  <si>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</si>
  <si>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</si>
  <si>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</si>
  <si>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</si>
  <si>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</si>
  <si>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</si>
  <si>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</si>
  <si>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</si>
  <si>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</si>
  <si>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</si>
  <si>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</si>
  <si>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</si>
  <si>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</si>
  <si>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서울구로</t>
  </si>
  <si>
    <t>직원</t>
  </si>
  <si>
    <t>계</t>
  </si>
  <si>
    <t>합계</t>
  </si>
  <si>
    <t>총괄국명</t>
    <phoneticPr fontId="5" type="noConversion"/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</si>
  <si>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</si>
  <si>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</si>
  <si>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</si>
  <si>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</si>
  <si>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</si>
  <si>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</si>
  <si>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</si>
  <si>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</si>
  <si>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</si>
  <si>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</si>
  <si>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</si>
  <si>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</si>
  <si>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</si>
  <si>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</si>
  <si>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</si>
  <si>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</si>
  <si>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</si>
  <si>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</si>
  <si>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</si>
  <si>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</si>
  <si>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</si>
  <si>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</si>
  <si>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</si>
  <si>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</si>
  <si>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</si>
  <si>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</si>
  <si>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</si>
  <si>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</si>
  <si>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</si>
  <si>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</si>
  <si>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</si>
  <si>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</si>
  <si>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</si>
  <si>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</si>
  <si>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</si>
  <si>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</si>
  <si>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</si>
  <si>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</si>
  <si>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</si>
  <si>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</si>
  <si>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</si>
  <si>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</si>
  <si>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</si>
  <si>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</si>
  <si>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</si>
  <si>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</si>
  <si>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</si>
  <si>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</si>
  <si>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</si>
  <si>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</si>
  <si>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</si>
  <si>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</si>
  <si>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</si>
  <si>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</si>
  <si>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</si>
  <si>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</si>
  <si>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</si>
  <si>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</si>
  <si>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</si>
  <si>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</si>
  <si>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</si>
  <si>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</si>
  <si>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</si>
  <si>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</si>
  <si>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</si>
  <si>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</si>
  <si>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</si>
  <si>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</si>
  <si>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</si>
  <si>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</si>
  <si>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</si>
  <si>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</si>
  <si>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</si>
  <si>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</si>
  <si>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</si>
  <si>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</si>
  <si>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</si>
  <si>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</si>
  <si>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</si>
  <si>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</si>
  <si>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</si>
  <si>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</si>
  <si>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</si>
  <si>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</si>
  <si>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</si>
  <si>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</si>
  <si>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</si>
  <si>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</si>
  <si>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</si>
  <si>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</si>
  <si>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</si>
  <si>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</si>
  <si>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</si>
  <si>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</si>
  <si>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</si>
  <si>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</si>
  <si>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</si>
  <si>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</si>
  <si>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</si>
  <si>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</si>
  <si>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</si>
  <si>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</si>
  <si>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</si>
  <si>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</si>
  <si>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</si>
  <si>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</si>
  <si>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</si>
  <si>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</si>
  <si>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</si>
  <si>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</si>
  <si>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</si>
  <si>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</si>
  <si>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</si>
  <si>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</si>
  <si>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</si>
  <si>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</si>
  <si>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</si>
  <si>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</si>
  <si>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</si>
  <si>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</si>
  <si>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</si>
  <si>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</si>
  <si>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</si>
  <si>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</si>
  <si>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</si>
  <si>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</si>
  <si>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</si>
  <si>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</si>
  <si>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</si>
  <si>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</si>
  <si>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</si>
  <si>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</si>
  <si>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</si>
  <si>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</si>
  <si>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</si>
  <si>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</si>
  <si>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</si>
  <si>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</si>
  <si>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</si>
  <si>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</si>
  <si>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</si>
  <si>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서울돈암동</t>
  </si>
  <si>
    <t>서울정릉</t>
  </si>
  <si>
    <t>고려대학교</t>
  </si>
  <si>
    <t>서울한국과학기술연구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</si>
  <si>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</si>
  <si>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</si>
  <si>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</si>
  <si>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</si>
  <si>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</si>
  <si>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</si>
  <si>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</si>
  <si>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</si>
  <si>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</si>
  <si>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</si>
  <si>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</si>
  <si>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</si>
  <si>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</si>
  <si>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</si>
  <si>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</si>
  <si>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</si>
  <si>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</si>
  <si>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</si>
  <si>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</si>
  <si>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</si>
  <si>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</si>
  <si>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</si>
  <si>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</si>
  <si>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</si>
  <si>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</si>
  <si>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</si>
  <si>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</si>
  <si>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</si>
  <si>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</si>
  <si>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</si>
  <si>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</si>
  <si>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</si>
  <si>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</si>
  <si>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</si>
  <si>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</si>
  <si>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</si>
  <si>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</si>
  <si>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</si>
  <si>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</si>
  <si>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</si>
  <si>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</si>
  <si>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</si>
  <si>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서울오금동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</si>
  <si>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</si>
  <si>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</si>
  <si>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</si>
  <si>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</si>
  <si>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</si>
  <si>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</si>
  <si>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</si>
  <si>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</si>
  <si>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</si>
  <si>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</si>
  <si>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총괄국 마케팅경비</t>
    <phoneticPr fontId="5" type="noConversion"/>
  </si>
  <si>
    <t>수용비 (50%)</t>
    <phoneticPr fontId="5" type="noConversion"/>
  </si>
  <si>
    <t>수용비산출액
(A-B+C)</t>
    <phoneticPr fontId="5" type="noConversion"/>
  </si>
  <si>
    <t>서울중앙</t>
    <phoneticPr fontId="5" type="noConversion"/>
  </si>
  <si>
    <t>서울용산</t>
    <phoneticPr fontId="5" type="noConversion"/>
  </si>
  <si>
    <t>광화문</t>
    <phoneticPr fontId="5" type="noConversion"/>
  </si>
  <si>
    <t>우정청별</t>
    <phoneticPr fontId="5" type="noConversion"/>
  </si>
  <si>
    <t>서울청</t>
    <phoneticPr fontId="5" type="noConversion"/>
  </si>
  <si>
    <t>경인청</t>
    <phoneticPr fontId="5" type="noConversion"/>
  </si>
  <si>
    <t>부산청</t>
    <phoneticPr fontId="5" type="noConversion"/>
  </si>
  <si>
    <t>충청청</t>
    <phoneticPr fontId="5" type="noConversion"/>
  </si>
  <si>
    <t>전남청</t>
    <phoneticPr fontId="5" type="noConversion"/>
  </si>
  <si>
    <t>경북청</t>
    <phoneticPr fontId="5" type="noConversion"/>
  </si>
  <si>
    <t>전북청</t>
    <phoneticPr fontId="5" type="noConversion"/>
  </si>
  <si>
    <t>강원청</t>
    <phoneticPr fontId="5" type="noConversion"/>
  </si>
  <si>
    <t>제주청</t>
    <phoneticPr fontId="5" type="noConversion"/>
  </si>
  <si>
    <t>기  타</t>
    <phoneticPr fontId="5" type="noConversion"/>
  </si>
  <si>
    <t>총  계</t>
    <phoneticPr fontId="5" type="noConversion"/>
  </si>
  <si>
    <t>우체국 재원</t>
    <phoneticPr fontId="5" type="noConversion"/>
  </si>
  <si>
    <t>우정청 재원</t>
    <phoneticPr fontId="5" type="noConversion"/>
  </si>
  <si>
    <t>본부 재원</t>
    <phoneticPr fontId="5" type="noConversion"/>
  </si>
  <si>
    <t>(단위: 원)</t>
    <phoneticPr fontId="5" type="noConversion"/>
  </si>
  <si>
    <t>총괄국명</t>
    <phoneticPr fontId="5" type="noConversion"/>
  </si>
  <si>
    <t>합  계</t>
    <phoneticPr fontId="5" type="noConversion"/>
  </si>
  <si>
    <t>관서모집경비(원)</t>
    <phoneticPr fontId="5" type="noConversion"/>
  </si>
  <si>
    <t>합  계</t>
    <phoneticPr fontId="5" type="noConversion"/>
  </si>
  <si>
    <r>
      <t xml:space="preserve">포상금(계좌이체,
</t>
    </r>
    <r>
      <rPr>
        <b/>
        <sz val="11"/>
        <color rgb="FF000000"/>
        <rFont val="맑은 고딕"/>
        <family val="3"/>
        <charset val="129"/>
      </rPr>
      <t>5231-362-310-03)</t>
    </r>
    <phoneticPr fontId="5" type="noConversion"/>
  </si>
  <si>
    <r>
      <t xml:space="preserve">수용비(예산배정,
</t>
    </r>
    <r>
      <rPr>
        <b/>
        <sz val="11"/>
        <color rgb="FF000000"/>
        <rFont val="맑은 고딕"/>
        <family val="3"/>
        <charset val="129"/>
      </rPr>
      <t>5231-362-210-01)</t>
    </r>
    <phoneticPr fontId="5" type="noConversion"/>
  </si>
  <si>
    <r>
      <t xml:space="preserve">예산배정액(천원)
</t>
    </r>
    <r>
      <rPr>
        <b/>
        <sz val="11"/>
        <color rgb="FF000000"/>
        <rFont val="맑은 고딕"/>
        <family val="3"/>
        <charset val="129"/>
      </rPr>
      <t>(5231-362-210-01)</t>
    </r>
    <phoneticPr fontId="5" type="noConversion"/>
  </si>
  <si>
    <t>(단위 : 원)</t>
    <phoneticPr fontId="5" type="noConversion"/>
  </si>
  <si>
    <t>소속국명</t>
    <phoneticPr fontId="5" type="noConversion"/>
  </si>
  <si>
    <t>7월 관서
모집경비(원)</t>
    <phoneticPr fontId="5" type="noConversion"/>
  </si>
  <si>
    <t>포상금 (50%)</t>
    <phoneticPr fontId="5" type="noConversion"/>
  </si>
  <si>
    <t>수용비
발생액(A)</t>
    <phoneticPr fontId="5" type="noConversion"/>
  </si>
  <si>
    <t>예산배정액(천원)</t>
    <phoneticPr fontId="5" type="noConversion"/>
  </si>
  <si>
    <t>공금계좌이체액(원)</t>
    <phoneticPr fontId="5" type="noConversion"/>
  </si>
  <si>
    <r>
      <t>소속국차감10%</t>
    </r>
    <r>
      <rPr>
        <sz val="10"/>
        <color rgb="FF000000"/>
        <rFont val="맑은 고딕"/>
        <family val="3"/>
        <charset val="129"/>
      </rPr>
      <t>(B)</t>
    </r>
    <phoneticPr fontId="5" type="noConversion"/>
  </si>
  <si>
    <t>총괄국배정(C)</t>
    <phoneticPr fontId="5" type="noConversion"/>
  </si>
  <si>
    <t>5231-362-210-01</t>
    <phoneticPr fontId="5" type="noConversion"/>
  </si>
  <si>
    <t>5231-362-310-03</t>
    <phoneticPr fontId="5" type="noConversion"/>
  </si>
  <si>
    <t>광화문</t>
    <phoneticPr fontId="5" type="noConversion"/>
  </si>
  <si>
    <t>서울구로</t>
    <phoneticPr fontId="5" type="noConversion"/>
  </si>
  <si>
    <t>서울도봉</t>
    <phoneticPr fontId="5" type="noConversion"/>
  </si>
  <si>
    <t>동대문</t>
    <phoneticPr fontId="5" type="noConversion"/>
  </si>
  <si>
    <t>서울마포</t>
    <phoneticPr fontId="5" type="noConversion"/>
  </si>
  <si>
    <t>서울관악</t>
    <phoneticPr fontId="5" type="noConversion"/>
  </si>
  <si>
    <t>서울광진</t>
    <phoneticPr fontId="5" type="noConversion"/>
  </si>
  <si>
    <t>서울은평</t>
    <phoneticPr fontId="5" type="noConversion"/>
  </si>
  <si>
    <t>여의도</t>
    <phoneticPr fontId="5" type="noConversion"/>
  </si>
  <si>
    <t>여의도</t>
    <phoneticPr fontId="5" type="noConversion"/>
  </si>
  <si>
    <t>서울강남</t>
    <phoneticPr fontId="5" type="noConversion"/>
  </si>
  <si>
    <t>서울중랑</t>
    <phoneticPr fontId="5" type="noConversion"/>
  </si>
  <si>
    <t>서울강동</t>
    <phoneticPr fontId="5" type="noConversion"/>
  </si>
  <si>
    <t>1.1일 고덕동 업무중지국으로 총괄국에 배정</t>
    <phoneticPr fontId="5" type="noConversion"/>
  </si>
  <si>
    <t>서울금천</t>
    <phoneticPr fontId="5" type="noConversion"/>
  </si>
  <si>
    <t>서울노원</t>
    <phoneticPr fontId="5" type="noConversion"/>
  </si>
  <si>
    <t>서울성북</t>
    <phoneticPr fontId="5" type="noConversion"/>
  </si>
  <si>
    <t>6.1일 과학기술연구원 폐국으로 총괄국으로 배정</t>
    <phoneticPr fontId="5" type="noConversion"/>
  </si>
  <si>
    <t>서울양천</t>
    <phoneticPr fontId="5" type="noConversion"/>
  </si>
  <si>
    <t>서울동작</t>
    <phoneticPr fontId="5" type="noConversion"/>
  </si>
  <si>
    <t>서대문</t>
    <phoneticPr fontId="5" type="noConversion"/>
  </si>
  <si>
    <t>서대문</t>
    <phoneticPr fontId="5" type="noConversion"/>
  </si>
  <si>
    <t>서대문</t>
    <phoneticPr fontId="5" type="noConversion"/>
  </si>
  <si>
    <t>서울서초</t>
    <phoneticPr fontId="5" type="noConversion"/>
  </si>
  <si>
    <t>서울송파</t>
    <phoneticPr fontId="5" type="noConversion"/>
  </si>
  <si>
    <t>6.1일 오금동 폐국으로 총괄국으로 배정</t>
    <phoneticPr fontId="5" type="noConversion"/>
  </si>
  <si>
    <t>서울강서</t>
    <phoneticPr fontId="5" type="noConversion"/>
  </si>
  <si>
    <t>국제물류센터</t>
    <phoneticPr fontId="5" type="noConversion"/>
  </si>
  <si>
    <t>-</t>
    <phoneticPr fontId="5" type="noConversion"/>
  </si>
  <si>
    <t>소계</t>
    <phoneticPr fontId="5" type="noConversion"/>
  </si>
  <si>
    <t>합계</t>
    <phoneticPr fontId="5" type="noConversion"/>
  </si>
  <si>
    <r>
      <t>2017. 7월분 우체국예금 관서모집경비 지급내역</t>
    </r>
    <r>
      <rPr>
        <u/>
        <sz val="15"/>
        <color rgb="FF000000"/>
        <rFont val="HY헤드라인M"/>
        <family val="1"/>
        <charset val="129"/>
      </rPr>
      <t>(청별)</t>
    </r>
    <phoneticPr fontId="5" type="noConversion"/>
  </si>
  <si>
    <r>
      <t>2017. 7월분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(총괄국별)</t>
    </r>
    <phoneticPr fontId="5" type="noConversion"/>
  </si>
  <si>
    <r>
      <t>2017.7월분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(소속국별)</t>
    </r>
    <phoneticPr fontId="5" type="noConversion"/>
  </si>
  <si>
    <t>광 화 문</t>
    <phoneticPr fontId="5" type="noConversion"/>
  </si>
  <si>
    <t>동 대 문</t>
    <phoneticPr fontId="5" type="noConversion"/>
  </si>
  <si>
    <t>여 의 도</t>
    <phoneticPr fontId="5" type="noConversion"/>
  </si>
  <si>
    <t>서 대 문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</si>
</sst>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9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indexed="8"/>
      <name val="HY헤드라인M"/>
      <family val="1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u/>
      <sz val="17"/>
      <color rgb="FF000000"/>
      <name val="HY헤드라인M"/>
      <family val="1"/>
      <charset val="129"/>
    </font>
    <font>
      <u/>
      <sz val="15"/>
      <color rgb="FF000000"/>
      <name val="HY헤드라인M"/>
      <family val="1"/>
      <charset val="129"/>
    </font>
    <font>
      <b/>
      <u/>
      <sz val="18"/>
      <color rgb="FF000000"/>
      <name val="HY헤드라인M"/>
      <family val="1"/>
      <charset val="129"/>
    </font>
    <font>
      <b/>
      <u/>
      <sz val="15"/>
      <color rgb="FF000000"/>
      <name val="HY헤드라인M"/>
      <family val="1"/>
      <charset val="129"/>
    </font>
    <font>
      <b/>
      <u/>
      <sz val="17"/>
      <color rgb="FF000000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ck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13" fillId="0" borderId="0"/>
    <xf numFmtId="0" fontId="1" fillId="0" borderId="0">
      <alignment vertical="center"/>
    </xf>
  </cellStyleXfs>
  <cellXfs count="105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6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/>
    </xf>
    <xf numFmtId="49" fontId="4" fillId="0" borderId="0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Fill="1" applyBorder="1" applyAlignment="1" applyProtection="1">
      <alignment horizontal="lef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11" fillId="0" borderId="0" xfId="29" applyNumberFormat="1" applyFont="1" applyFill="1" applyBorder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right" vertical="center"/>
    </xf>
    <xf numFmtId="0" fontId="12" fillId="0" borderId="0" xfId="1" applyNumberFormat="1" applyFont="1" applyFill="1" applyBorder="1" applyAlignment="1" applyProtection="1">
      <alignment vertical="center"/>
    </xf>
    <xf numFmtId="49" fontId="14" fillId="2" borderId="4" xfId="1" applyNumberFormat="1" applyFont="1" applyFill="1" applyBorder="1" applyAlignment="1" applyProtection="1">
      <alignment horizontal="center" vertical="center"/>
    </xf>
    <xf numFmtId="49" fontId="14" fillId="2" borderId="1" xfId="1" applyNumberFormat="1" applyFont="1" applyFill="1" applyBorder="1" applyAlignment="1" applyProtection="1">
      <alignment horizontal="center" vertical="center"/>
    </xf>
    <xf numFmtId="176" fontId="14" fillId="2" borderId="1" xfId="1" applyNumberFormat="1" applyFont="1" applyFill="1" applyBorder="1" applyAlignment="1" applyProtection="1">
      <alignment horizontal="center" vertical="center"/>
    </xf>
    <xf numFmtId="176" fontId="14" fillId="2" borderId="1" xfId="1" applyNumberFormat="1" applyFont="1" applyFill="1" applyBorder="1" applyAlignment="1" applyProtection="1">
      <alignment horizontal="center" vertical="center"/>
    </xf>
    <xf numFmtId="49" fontId="14" fillId="2" borderId="8" xfId="1" applyNumberFormat="1" applyFont="1" applyFill="1" applyBorder="1" applyAlignment="1" applyProtection="1">
      <alignment horizontal="center" vertical="center"/>
    </xf>
    <xf numFmtId="49" fontId="14" fillId="5" borderId="4" xfId="1" applyNumberFormat="1" applyFont="1" applyFill="1" applyBorder="1" applyAlignment="1" applyProtection="1">
      <alignment horizontal="center" vertical="center"/>
    </xf>
    <xf numFmtId="49" fontId="14" fillId="5" borderId="1" xfId="1" applyNumberFormat="1" applyFont="1" applyFill="1" applyBorder="1" applyAlignment="1" applyProtection="1">
      <alignment horizontal="center" vertical="center"/>
    </xf>
    <xf numFmtId="49" fontId="14" fillId="5" borderId="9" xfId="1" applyNumberFormat="1" applyFont="1" applyFill="1" applyBorder="1" applyAlignment="1" applyProtection="1">
      <alignment horizontal="center" vertical="center"/>
    </xf>
    <xf numFmtId="176" fontId="15" fillId="6" borderId="0" xfId="0" applyNumberFormat="1" applyFont="1" applyFill="1" applyBorder="1" applyAlignment="1" applyProtection="1">
      <alignment vertical="center"/>
    </xf>
    <xf numFmtId="49" fontId="14" fillId="5" borderId="8" xfId="1" applyNumberFormat="1" applyFont="1" applyFill="1" applyBorder="1" applyAlignment="1" applyProtection="1">
      <alignment horizontal="center" vertical="center"/>
    </xf>
    <xf numFmtId="176" fontId="15" fillId="0" borderId="0" xfId="0" applyNumberFormat="1" applyFont="1" applyFill="1" applyBorder="1" applyAlignment="1" applyProtection="1">
      <alignment vertical="center"/>
    </xf>
    <xf numFmtId="49" fontId="15" fillId="0" borderId="4" xfId="1" applyNumberFormat="1" applyFont="1" applyFill="1" applyBorder="1" applyAlignment="1" applyProtection="1">
      <alignment horizontal="center" vertical="center"/>
    </xf>
    <xf numFmtId="49" fontId="15" fillId="0" borderId="1" xfId="1" applyNumberFormat="1" applyFont="1" applyFill="1" applyBorder="1" applyAlignment="1" applyProtection="1">
      <alignment horizontal="center" vertical="center"/>
    </xf>
    <xf numFmtId="49" fontId="15" fillId="0" borderId="9" xfId="1" applyNumberFormat="1" applyFont="1" applyFill="1" applyBorder="1" applyAlignment="1" applyProtection="1">
      <alignment horizontal="center" vertical="center"/>
    </xf>
    <xf numFmtId="49" fontId="15" fillId="0" borderId="8" xfId="1" applyNumberFormat="1" applyFont="1" applyFill="1" applyBorder="1" applyAlignment="1" applyProtection="1">
      <alignment horizontal="center" vertical="center"/>
    </xf>
    <xf numFmtId="176" fontId="15" fillId="0" borderId="1" xfId="1" applyNumberFormat="1" applyFont="1" applyFill="1" applyBorder="1" applyAlignment="1" applyProtection="1">
      <alignment horizontal="center" vertical="center"/>
    </xf>
    <xf numFmtId="176" fontId="15" fillId="0" borderId="20" xfId="0" applyNumberFormat="1" applyFont="1" applyFill="1" applyBorder="1" applyAlignment="1" applyProtection="1">
      <alignment vertical="center"/>
    </xf>
    <xf numFmtId="176" fontId="14" fillId="2" borderId="4" xfId="1" applyNumberFormat="1" applyFont="1" applyFill="1" applyBorder="1" applyAlignment="1" applyProtection="1">
      <alignment horizontal="center" vertical="center"/>
    </xf>
    <xf numFmtId="176" fontId="15" fillId="0" borderId="21" xfId="0" applyNumberFormat="1" applyFont="1" applyFill="1" applyBorder="1" applyAlignment="1" applyProtection="1">
      <alignment vertical="center"/>
    </xf>
    <xf numFmtId="176" fontId="15" fillId="0" borderId="22" xfId="0" applyNumberFormat="1" applyFont="1" applyFill="1" applyBorder="1" applyAlignment="1" applyProtection="1">
      <alignment vertical="center"/>
    </xf>
    <xf numFmtId="176" fontId="15" fillId="0" borderId="0" xfId="1" applyNumberFormat="1" applyFont="1" applyFill="1" applyBorder="1" applyAlignment="1" applyProtection="1">
      <alignment horizontal="right" vertical="center"/>
    </xf>
    <xf numFmtId="49" fontId="17" fillId="5" borderId="10" xfId="1" applyNumberFormat="1" applyFont="1" applyFill="1" applyBorder="1" applyAlignment="1" applyProtection="1">
      <alignment horizontal="center" vertical="center"/>
    </xf>
    <xf numFmtId="176" fontId="17" fillId="5" borderId="11" xfId="1" applyNumberFormat="1" applyFont="1" applyFill="1" applyBorder="1" applyAlignment="1" applyProtection="1">
      <alignment horizontal="center" vertical="center" wrapText="1"/>
    </xf>
    <xf numFmtId="176" fontId="17" fillId="5" borderId="12" xfId="1" applyNumberFormat="1" applyFont="1" applyFill="1" applyBorder="1" applyAlignment="1" applyProtection="1">
      <alignment horizontal="center" vertical="center" wrapText="1"/>
    </xf>
    <xf numFmtId="49" fontId="17" fillId="5" borderId="14" xfId="1" applyNumberFormat="1" applyFont="1" applyFill="1" applyBorder="1" applyAlignment="1" applyProtection="1">
      <alignment horizontal="center" vertical="center"/>
    </xf>
    <xf numFmtId="176" fontId="17" fillId="5" borderId="10" xfId="1" applyNumberFormat="1" applyFont="1" applyFill="1" applyBorder="1" applyAlignment="1" applyProtection="1">
      <alignment horizontal="center" vertical="center" wrapText="1"/>
    </xf>
    <xf numFmtId="176" fontId="17" fillId="5" borderId="15" xfId="1" applyNumberFormat="1" applyFont="1" applyFill="1" applyBorder="1" applyAlignment="1" applyProtection="1">
      <alignment horizontal="center" vertical="center" wrapText="1"/>
    </xf>
    <xf numFmtId="176" fontId="17" fillId="5" borderId="16" xfId="1" applyNumberFormat="1" applyFont="1" applyFill="1" applyBorder="1" applyAlignment="1" applyProtection="1">
      <alignment horizontal="center" vertical="center" wrapText="1"/>
    </xf>
    <xf numFmtId="49" fontId="18" fillId="0" borderId="15" xfId="1" applyNumberFormat="1" applyFont="1" applyFill="1" applyBorder="1" applyAlignment="1" applyProtection="1">
      <alignment horizontal="center" vertical="center"/>
    </xf>
    <xf numFmtId="176" fontId="19" fillId="0" borderId="15" xfId="1" applyNumberFormat="1" applyFont="1" applyFill="1" applyBorder="1" applyAlignment="1" applyProtection="1">
      <alignment vertical="center"/>
    </xf>
    <xf numFmtId="176" fontId="18" fillId="0" borderId="11" xfId="1" applyNumberFormat="1" applyFont="1" applyFill="1" applyBorder="1" applyAlignment="1" applyProtection="1">
      <alignment vertical="center"/>
    </xf>
    <xf numFmtId="49" fontId="17" fillId="7" borderId="15" xfId="1" applyNumberFormat="1" applyFont="1" applyFill="1" applyBorder="1" applyAlignment="1" applyProtection="1">
      <alignment horizontal="center" vertical="center"/>
    </xf>
    <xf numFmtId="176" fontId="17" fillId="7" borderId="15" xfId="1" applyNumberFormat="1" applyFont="1" applyFill="1" applyBorder="1" applyAlignment="1" applyProtection="1">
      <alignment vertical="center"/>
    </xf>
    <xf numFmtId="176" fontId="17" fillId="5" borderId="13" xfId="1" applyNumberFormat="1" applyFont="1" applyFill="1" applyBorder="1" applyAlignment="1" applyProtection="1">
      <alignment horizontal="center" vertical="center" wrapText="1"/>
    </xf>
    <xf numFmtId="176" fontId="17" fillId="5" borderId="17" xfId="1" applyNumberFormat="1" applyFont="1" applyFill="1" applyBorder="1" applyAlignment="1" applyProtection="1">
      <alignment horizontal="center" vertical="center" wrapText="1"/>
    </xf>
    <xf numFmtId="176" fontId="17" fillId="0" borderId="18" xfId="1" applyNumberFormat="1" applyFont="1" applyFill="1" applyBorder="1" applyAlignment="1" applyProtection="1">
      <alignment horizontal="center" vertical="center"/>
    </xf>
    <xf numFmtId="176" fontId="17" fillId="7" borderId="19" xfId="1" applyNumberFormat="1" applyFont="1" applyFill="1" applyBorder="1" applyAlignment="1" applyProtection="1">
      <alignment horizontal="center" vertical="center"/>
    </xf>
    <xf numFmtId="0" fontId="9" fillId="0" borderId="0" xfId="1" applyNumberFormat="1" applyFont="1" applyFill="1" applyBorder="1" applyAlignment="1" applyProtection="1">
      <alignment vertical="center"/>
    </xf>
    <xf numFmtId="49" fontId="15" fillId="0" borderId="0" xfId="1" applyNumberFormat="1" applyFont="1" applyFill="1" applyBorder="1" applyAlignment="1" applyProtection="1">
      <alignment vertical="center"/>
    </xf>
    <xf numFmtId="0" fontId="15" fillId="0" borderId="0" xfId="1" applyNumberFormat="1" applyFont="1" applyFill="1" applyBorder="1" applyAlignment="1" applyProtection="1">
      <alignment vertical="center"/>
    </xf>
    <xf numFmtId="49" fontId="15" fillId="0" borderId="0" xfId="1" applyNumberFormat="1" applyFont="1" applyFill="1" applyBorder="1" applyAlignment="1" applyProtection="1">
      <alignment horizontal="left" vertical="center"/>
    </xf>
    <xf numFmtId="176" fontId="15" fillId="0" borderId="0" xfId="1" applyNumberFormat="1" applyFont="1" applyFill="1" applyBorder="1" applyAlignment="1" applyProtection="1">
      <alignment vertical="center"/>
    </xf>
    <xf numFmtId="0" fontId="9" fillId="0" borderId="0" xfId="1" applyNumberFormat="1" applyFont="1" applyFill="1" applyBorder="1" applyAlignment="1" applyProtection="1">
      <alignment horizontal="right" vertical="center"/>
    </xf>
    <xf numFmtId="49" fontId="14" fillId="5" borderId="1" xfId="1" applyNumberFormat="1" applyFont="1" applyFill="1" applyBorder="1" applyAlignment="1" applyProtection="1">
      <alignment horizontal="center" vertical="center"/>
    </xf>
    <xf numFmtId="0" fontId="14" fillId="5" borderId="1" xfId="1" applyNumberFormat="1" applyFont="1" applyFill="1" applyBorder="1" applyAlignment="1" applyProtection="1">
      <alignment horizontal="center" vertical="center" wrapText="1"/>
    </xf>
    <xf numFmtId="0" fontId="14" fillId="5" borderId="1" xfId="1" applyNumberFormat="1" applyFont="1" applyFill="1" applyBorder="1" applyAlignment="1" applyProtection="1">
      <alignment horizontal="center" vertical="center"/>
    </xf>
    <xf numFmtId="0" fontId="14" fillId="5" borderId="1" xfId="1" applyNumberFormat="1" applyFont="1" applyFill="1" applyBorder="1" applyAlignment="1" applyProtection="1">
      <alignment horizontal="center" vertical="center"/>
    </xf>
    <xf numFmtId="176" fontId="20" fillId="5" borderId="1" xfId="1" applyNumberFormat="1" applyFont="1" applyFill="1" applyBorder="1" applyAlignment="1" applyProtection="1">
      <alignment horizontal="center" vertical="center" wrapText="1"/>
    </xf>
    <xf numFmtId="176" fontId="15" fillId="5" borderId="1" xfId="1" applyNumberFormat="1" applyFont="1" applyFill="1" applyBorder="1" applyAlignment="1" applyProtection="1">
      <alignment horizontal="center" vertical="center" wrapText="1"/>
    </xf>
    <xf numFmtId="176" fontId="14" fillId="5" borderId="2" xfId="1" applyNumberFormat="1" applyFont="1" applyFill="1" applyBorder="1" applyAlignment="1" applyProtection="1">
      <alignment horizontal="center" vertical="center" wrapText="1"/>
    </xf>
    <xf numFmtId="176" fontId="14" fillId="5" borderId="5" xfId="1" applyNumberFormat="1" applyFont="1" applyFill="1" applyBorder="1" applyAlignment="1" applyProtection="1">
      <alignment horizontal="center" vertical="center" wrapText="1"/>
    </xf>
    <xf numFmtId="0" fontId="14" fillId="5" borderId="3" xfId="1" applyNumberFormat="1" applyFont="1" applyFill="1" applyBorder="1" applyAlignment="1" applyProtection="1">
      <alignment horizontal="center" vertical="center"/>
    </xf>
    <xf numFmtId="176" fontId="20" fillId="5" borderId="1" xfId="1" applyNumberFormat="1" applyFont="1" applyFill="1" applyBorder="1" applyAlignment="1" applyProtection="1">
      <alignment horizontal="center" vertical="center"/>
    </xf>
    <xf numFmtId="176" fontId="21" fillId="5" borderId="1" xfId="1" applyNumberFormat="1" applyFont="1" applyFill="1" applyBorder="1" applyAlignment="1" applyProtection="1">
      <alignment horizontal="center" vertical="center" wrapText="1"/>
    </xf>
    <xf numFmtId="176" fontId="15" fillId="5" borderId="1" xfId="1" applyNumberFormat="1" applyFont="1" applyFill="1" applyBorder="1" applyAlignment="1" applyProtection="1">
      <alignment horizontal="center" vertical="center" wrapText="1"/>
    </xf>
    <xf numFmtId="176" fontId="14" fillId="5" borderId="6" xfId="1" applyNumberFormat="1" applyFont="1" applyFill="1" applyBorder="1" applyAlignment="1" applyProtection="1">
      <alignment horizontal="center" vertical="center" wrapText="1"/>
    </xf>
    <xf numFmtId="49" fontId="15" fillId="0" borderId="1" xfId="1" applyNumberFormat="1" applyFont="1" applyFill="1" applyBorder="1" applyAlignment="1" applyProtection="1">
      <alignment vertical="center"/>
    </xf>
    <xf numFmtId="41" fontId="15" fillId="0" borderId="1" xfId="2" applyFont="1" applyFill="1" applyBorder="1" applyAlignment="1" applyProtection="1">
      <alignment vertical="center"/>
    </xf>
    <xf numFmtId="41" fontId="20" fillId="0" borderId="1" xfId="2" applyFont="1" applyFill="1" applyBorder="1" applyAlignment="1" applyProtection="1">
      <alignment vertical="center"/>
    </xf>
    <xf numFmtId="176" fontId="15" fillId="0" borderId="1" xfId="1" applyNumberFormat="1" applyFont="1" applyFill="1" applyBorder="1" applyAlignment="1" applyProtection="1">
      <alignment vertical="center"/>
    </xf>
    <xf numFmtId="176" fontId="15" fillId="0" borderId="2" xfId="1" applyNumberFormat="1" applyFont="1" applyFill="1" applyBorder="1" applyAlignment="1" applyProtection="1">
      <alignment vertical="center"/>
    </xf>
    <xf numFmtId="176" fontId="14" fillId="0" borderId="6" xfId="1" applyNumberFormat="1" applyFont="1" applyFill="1" applyBorder="1" applyAlignment="1" applyProtection="1">
      <alignment vertical="center"/>
    </xf>
    <xf numFmtId="41" fontId="15" fillId="0" borderId="3" xfId="2" applyFont="1" applyFill="1" applyBorder="1" applyAlignment="1" applyProtection="1">
      <alignment vertical="center"/>
    </xf>
    <xf numFmtId="49" fontId="15" fillId="3" borderId="1" xfId="1" applyNumberFormat="1" applyFont="1" applyFill="1" applyBorder="1" applyAlignment="1" applyProtection="1">
      <alignment horizontal="center" vertical="center"/>
    </xf>
    <xf numFmtId="49" fontId="15" fillId="3" borderId="1" xfId="1" applyNumberFormat="1" applyFont="1" applyFill="1" applyBorder="1" applyAlignment="1" applyProtection="1">
      <alignment vertical="center"/>
    </xf>
    <xf numFmtId="41" fontId="15" fillId="3" borderId="1" xfId="2" applyFont="1" applyFill="1" applyBorder="1" applyAlignment="1" applyProtection="1">
      <alignment vertical="center"/>
    </xf>
    <xf numFmtId="41" fontId="15" fillId="3" borderId="2" xfId="2" applyFont="1" applyFill="1" applyBorder="1" applyAlignment="1" applyProtection="1">
      <alignment vertical="center"/>
    </xf>
    <xf numFmtId="41" fontId="15" fillId="3" borderId="3" xfId="2" applyFont="1" applyFill="1" applyBorder="1" applyAlignment="1" applyProtection="1">
      <alignment vertical="center"/>
    </xf>
    <xf numFmtId="49" fontId="15" fillId="0" borderId="1" xfId="1" applyNumberFormat="1" applyFont="1" applyFill="1" applyBorder="1" applyAlignment="1" applyProtection="1">
      <alignment horizontal="left" vertical="center"/>
    </xf>
    <xf numFmtId="0" fontId="15" fillId="0" borderId="1" xfId="1" applyNumberFormat="1" applyFont="1" applyFill="1" applyBorder="1" applyAlignment="1" applyProtection="1">
      <alignment vertical="center"/>
    </xf>
    <xf numFmtId="49" fontId="15" fillId="6" borderId="1" xfId="1" applyNumberFormat="1" applyFont="1" applyFill="1" applyBorder="1" applyAlignment="1" applyProtection="1">
      <alignment horizontal="center" vertical="center"/>
    </xf>
    <xf numFmtId="49" fontId="15" fillId="6" borderId="1" xfId="1" applyNumberFormat="1" applyFont="1" applyFill="1" applyBorder="1" applyAlignment="1" applyProtection="1">
      <alignment vertical="center"/>
    </xf>
    <xf numFmtId="41" fontId="15" fillId="6" borderId="1" xfId="2" applyFont="1" applyFill="1" applyBorder="1" applyAlignment="1" applyProtection="1">
      <alignment vertical="center"/>
    </xf>
    <xf numFmtId="41" fontId="20" fillId="6" borderId="1" xfId="2" applyFont="1" applyFill="1" applyBorder="1" applyAlignment="1" applyProtection="1">
      <alignment vertical="center"/>
    </xf>
    <xf numFmtId="176" fontId="15" fillId="6" borderId="1" xfId="1" applyNumberFormat="1" applyFont="1" applyFill="1" applyBorder="1" applyAlignment="1" applyProtection="1">
      <alignment vertical="center"/>
    </xf>
    <xf numFmtId="176" fontId="15" fillId="6" borderId="2" xfId="1" applyNumberFormat="1" applyFont="1" applyFill="1" applyBorder="1" applyAlignment="1" applyProtection="1">
      <alignment vertical="center"/>
    </xf>
    <xf numFmtId="176" fontId="14" fillId="6" borderId="6" xfId="1" applyNumberFormat="1" applyFont="1" applyFill="1" applyBorder="1" applyAlignment="1" applyProtection="1">
      <alignment vertical="center"/>
    </xf>
    <xf numFmtId="41" fontId="15" fillId="6" borderId="3" xfId="2" applyFont="1" applyFill="1" applyBorder="1" applyAlignment="1" applyProtection="1">
      <alignment vertical="center"/>
    </xf>
    <xf numFmtId="0" fontId="22" fillId="6" borderId="0" xfId="1" applyNumberFormat="1" applyFont="1" applyFill="1" applyBorder="1" applyAlignment="1" applyProtection="1">
      <alignment vertical="center"/>
    </xf>
    <xf numFmtId="0" fontId="15" fillId="6" borderId="0" xfId="1" applyNumberFormat="1" applyFont="1" applyFill="1" applyBorder="1" applyAlignment="1" applyProtection="1">
      <alignment vertical="center"/>
    </xf>
    <xf numFmtId="41" fontId="15" fillId="0" borderId="2" xfId="2" applyFont="1" applyFill="1" applyBorder="1" applyAlignment="1" applyProtection="1">
      <alignment vertical="center"/>
    </xf>
    <xf numFmtId="49" fontId="15" fillId="4" borderId="1" xfId="1" applyNumberFormat="1" applyFont="1" applyFill="1" applyBorder="1" applyAlignment="1" applyProtection="1">
      <alignment horizontal="center" vertical="center"/>
    </xf>
    <xf numFmtId="49" fontId="15" fillId="4" borderId="1" xfId="1" applyNumberFormat="1" applyFont="1" applyFill="1" applyBorder="1" applyAlignment="1" applyProtection="1">
      <alignment vertical="center"/>
    </xf>
    <xf numFmtId="176" fontId="23" fillId="4" borderId="1" xfId="1" applyNumberFormat="1" applyFont="1" applyFill="1" applyBorder="1" applyAlignment="1" applyProtection="1">
      <alignment vertical="center"/>
    </xf>
    <xf numFmtId="176" fontId="15" fillId="4" borderId="1" xfId="1" applyNumberFormat="1" applyFont="1" applyFill="1" applyBorder="1" applyAlignment="1" applyProtection="1">
      <alignment vertical="center"/>
    </xf>
    <xf numFmtId="176" fontId="23" fillId="4" borderId="2" xfId="1" applyNumberFormat="1" applyFont="1" applyFill="1" applyBorder="1" applyAlignment="1" applyProtection="1">
      <alignment vertical="center"/>
    </xf>
    <xf numFmtId="176" fontId="15" fillId="4" borderId="7" xfId="1" applyNumberFormat="1" applyFont="1" applyFill="1" applyBorder="1" applyAlignment="1" applyProtection="1">
      <alignment vertical="center"/>
    </xf>
    <xf numFmtId="0" fontId="16" fillId="0" borderId="0" xfId="1" applyNumberFormat="1" applyFont="1" applyFill="1" applyBorder="1" applyAlignment="1" applyProtection="1">
      <alignment vertical="center"/>
    </xf>
    <xf numFmtId="0" fontId="9" fillId="0" borderId="0" xfId="1" applyNumberFormat="1" applyFont="1" applyFill="1" applyBorder="1" applyAlignment="1" applyProtection="1">
      <alignment horizontal="center" vertical="center"/>
    </xf>
    <xf numFmtId="176" fontId="24" fillId="0" borderId="0" xfId="1" applyNumberFormat="1" applyFont="1" applyFill="1" applyBorder="1" applyAlignment="1" applyProtection="1">
      <alignment horizontal="center" vertical="center"/>
    </xf>
    <xf numFmtId="176" fontId="26" fillId="0" borderId="0" xfId="1" applyNumberFormat="1" applyFont="1" applyFill="1" applyBorder="1" applyAlignment="1" applyProtection="1">
      <alignment horizontal="center" vertical="center"/>
    </xf>
    <xf numFmtId="176" fontId="28" fillId="0" borderId="0" xfId="1" applyNumberFormat="1" applyFont="1" applyFill="1" applyBorder="1" applyAlignment="1" applyProtection="1">
      <alignment horizontal="center" vertical="center"/>
    </xf>
    <xf numFmtId="41" fontId="14" fillId="3" borderId="6" xfId="2" applyFont="1" applyFill="1" applyBorder="1" applyAlignment="1" applyProtection="1">
      <alignment vertical="center"/>
    </xf>
  </cellXfs>
  <cellStyles count="33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view="pageBreakPreview" zoomScaleSheetLayoutView="100" workbookViewId="0">
      <pane xSplit="2" ySplit="4" topLeftCell="C5" activePane="bottomRight" state="frozen"/>
      <selection activeCell="B17" sqref="B17"/>
      <selection pane="topRight" activeCell="B17" sqref="B17"/>
      <selection pane="bottomLeft" activeCell="B17" sqref="B17"/>
      <selection pane="bottomRight" activeCell="D32" sqref="D32"/>
    </sheetView>
  </sheetViews>
  <sheetFormatPr defaultColWidth="8.77734375" defaultRowHeight="12"/>
  <cols>
    <col min="1" max="1" width="9.21875" style="8" customWidth="1"/>
    <col min="2" max="2" width="8.5546875" style="5" customWidth="1"/>
    <col min="3" max="3" width="12.77734375" style="5" customWidth="1"/>
    <col min="4" max="4" width="12.109375" style="5" customWidth="1"/>
    <col min="5" max="6" width="12.5546875" style="5" customWidth="1"/>
    <col min="7" max="7" width="14.44140625" style="5" customWidth="1"/>
    <col min="8" max="8" width="12.77734375" style="5" customWidth="1"/>
    <col min="9" max="9" width="12.44140625" style="5" customWidth="1"/>
    <col min="10" max="10" width="8.77734375" style="5" customWidth="1"/>
    <col min="11" max="16384" width="8.77734375" style="5"/>
  </cols>
  <sheetData>
    <row r="1" spans="1:9" ht="33.75" customHeight="1">
      <c r="A1" s="101" t="s">
        <v>303</v>
      </c>
      <c r="B1" s="101"/>
      <c r="C1" s="101"/>
      <c r="D1" s="101"/>
      <c r="E1" s="101"/>
      <c r="F1" s="101"/>
      <c r="G1" s="101"/>
      <c r="H1" s="101"/>
      <c r="I1" s="101"/>
    </row>
    <row r="2" spans="1:9" ht="18" customHeight="1">
      <c r="A2" s="7"/>
      <c r="B2" s="6" t="s">
        <v>0</v>
      </c>
      <c r="C2" s="2"/>
      <c r="D2" s="2"/>
      <c r="E2" s="2"/>
      <c r="F2" s="2"/>
      <c r="G2" s="2"/>
      <c r="H2" s="2"/>
      <c r="I2" s="32" t="s">
        <v>253</v>
      </c>
    </row>
    <row r="3" spans="1:9" ht="12.75" customHeight="1">
      <c r="A3" s="12" t="s">
        <v>238</v>
      </c>
      <c r="B3" s="13" t="s">
        <v>5</v>
      </c>
      <c r="C3" s="14" t="s">
        <v>252</v>
      </c>
      <c r="D3" s="15" t="s">
        <v>251</v>
      </c>
      <c r="E3" s="15"/>
      <c r="F3" s="15"/>
      <c r="G3" s="15" t="s">
        <v>250</v>
      </c>
      <c r="H3" s="15"/>
      <c r="I3" s="15"/>
    </row>
    <row r="4" spans="1:9" ht="12.75" customHeight="1">
      <c r="A4" s="16"/>
      <c r="B4" s="13"/>
      <c r="C4" s="29" t="s">
        <v>4</v>
      </c>
      <c r="D4" s="29" t="s">
        <v>4</v>
      </c>
      <c r="E4" s="29" t="s">
        <v>2</v>
      </c>
      <c r="F4" s="29" t="s">
        <v>3</v>
      </c>
      <c r="G4" s="29" t="s">
        <v>4</v>
      </c>
      <c r="H4" s="29" t="s">
        <v>2</v>
      </c>
      <c r="I4" s="29" t="s">
        <v>3</v>
      </c>
    </row>
    <row r="5" spans="1:9" ht="12.75" customHeight="1">
      <c r="A5" s="17" t="s">
        <v>239</v>
      </c>
      <c r="B5" s="18" t="s">
        <v>30</v>
      </c>
      <c r="C5" s="30">
        <v>0</v>
      </c>
      <c r="D5" s="31">
        <v>0</v>
      </c>
      <c r="E5" s="31">
        <v>0</v>
      </c>
      <c r="F5" s="31">
        <v>0</v>
      </c>
      <c r="G5" s="31">
        <v>19492810</v>
      </c>
      <c r="H5" s="31">
        <v>0</v>
      </c>
      <c r="I5" s="31">
        <v>0</v>
      </c>
    </row>
    <row r="6" spans="1:9" ht="12.75" customHeight="1">
      <c r="A6" s="19"/>
      <c r="B6" s="18" t="s">
        <v>1</v>
      </c>
      <c r="C6" s="20">
        <v>14989410</v>
      </c>
      <c r="D6" s="20">
        <v>44961260</v>
      </c>
      <c r="E6" s="20">
        <v>22480630</v>
      </c>
      <c r="F6" s="20">
        <v>22480630</v>
      </c>
      <c r="G6" s="20">
        <v>239798390</v>
      </c>
      <c r="H6" s="20">
        <v>119901000</v>
      </c>
      <c r="I6" s="20">
        <v>119897390</v>
      </c>
    </row>
    <row r="7" spans="1:9" ht="12.75" customHeight="1">
      <c r="A7" s="21"/>
      <c r="B7" s="18" t="s">
        <v>31</v>
      </c>
      <c r="C7" s="22">
        <v>14989410</v>
      </c>
      <c r="D7" s="22">
        <v>44961260</v>
      </c>
      <c r="E7" s="22">
        <v>22480630</v>
      </c>
      <c r="F7" s="22">
        <v>22480630</v>
      </c>
      <c r="G7" s="22">
        <v>259291200</v>
      </c>
      <c r="H7" s="22">
        <v>119901000</v>
      </c>
      <c r="I7" s="22">
        <v>119897390</v>
      </c>
    </row>
    <row r="8" spans="1:9" ht="12.75" customHeight="1">
      <c r="A8" s="23" t="s">
        <v>240</v>
      </c>
      <c r="B8" s="24" t="s">
        <v>30</v>
      </c>
      <c r="C8" s="22">
        <v>0</v>
      </c>
      <c r="D8" s="22">
        <v>0</v>
      </c>
      <c r="E8" s="22">
        <v>0</v>
      </c>
      <c r="F8" s="22">
        <v>0</v>
      </c>
      <c r="G8" s="22">
        <v>18960760</v>
      </c>
      <c r="H8" s="22">
        <v>0</v>
      </c>
      <c r="I8" s="22">
        <v>0</v>
      </c>
    </row>
    <row r="9" spans="1:9" ht="12.75" customHeight="1">
      <c r="A9" s="25"/>
      <c r="B9" s="24" t="s">
        <v>1</v>
      </c>
      <c r="C9" s="22">
        <v>17414500</v>
      </c>
      <c r="D9" s="22">
        <v>52234190</v>
      </c>
      <c r="E9" s="22">
        <v>26117100</v>
      </c>
      <c r="F9" s="22">
        <v>26117090</v>
      </c>
      <c r="G9" s="22">
        <v>278588550</v>
      </c>
      <c r="H9" s="22">
        <v>139296710</v>
      </c>
      <c r="I9" s="22">
        <v>139291840</v>
      </c>
    </row>
    <row r="10" spans="1:9" ht="12.75" customHeight="1">
      <c r="A10" s="26"/>
      <c r="B10" s="24" t="s">
        <v>31</v>
      </c>
      <c r="C10" s="22">
        <v>17414500</v>
      </c>
      <c r="D10" s="22">
        <v>52234190</v>
      </c>
      <c r="E10" s="22">
        <v>26117100</v>
      </c>
      <c r="F10" s="22">
        <v>26117090</v>
      </c>
      <c r="G10" s="22">
        <v>297549310</v>
      </c>
      <c r="H10" s="22">
        <v>139296710</v>
      </c>
      <c r="I10" s="22">
        <v>139291840</v>
      </c>
    </row>
    <row r="11" spans="1:9" ht="12.75" customHeight="1">
      <c r="A11" s="23" t="s">
        <v>241</v>
      </c>
      <c r="B11" s="24" t="s">
        <v>30</v>
      </c>
      <c r="C11" s="22">
        <v>0</v>
      </c>
      <c r="D11" s="22">
        <v>0</v>
      </c>
      <c r="E11" s="22">
        <v>0</v>
      </c>
      <c r="F11" s="22">
        <v>0</v>
      </c>
      <c r="G11" s="22">
        <v>31039190</v>
      </c>
      <c r="H11" s="22">
        <v>0</v>
      </c>
      <c r="I11" s="22">
        <v>0</v>
      </c>
    </row>
    <row r="12" spans="1:9" ht="12.75" customHeight="1">
      <c r="A12" s="25"/>
      <c r="B12" s="24" t="s">
        <v>1</v>
      </c>
      <c r="C12" s="22">
        <v>17888020</v>
      </c>
      <c r="D12" s="22">
        <v>53654800</v>
      </c>
      <c r="E12" s="22">
        <v>26827400</v>
      </c>
      <c r="F12" s="22">
        <v>26827400</v>
      </c>
      <c r="G12" s="22">
        <v>286165120</v>
      </c>
      <c r="H12" s="22">
        <v>143084980</v>
      </c>
      <c r="I12" s="22">
        <v>143080140</v>
      </c>
    </row>
    <row r="13" spans="1:9" ht="12.75" customHeight="1">
      <c r="A13" s="26"/>
      <c r="B13" s="24" t="s">
        <v>31</v>
      </c>
      <c r="C13" s="22">
        <v>17888020</v>
      </c>
      <c r="D13" s="22">
        <v>53654800</v>
      </c>
      <c r="E13" s="22">
        <v>26827400</v>
      </c>
      <c r="F13" s="22">
        <v>26827400</v>
      </c>
      <c r="G13" s="22">
        <v>317204310</v>
      </c>
      <c r="H13" s="22">
        <v>143084980</v>
      </c>
      <c r="I13" s="22">
        <v>143080140</v>
      </c>
    </row>
    <row r="14" spans="1:9" ht="12.75" customHeight="1">
      <c r="A14" s="23" t="s">
        <v>242</v>
      </c>
      <c r="B14" s="24" t="s">
        <v>30</v>
      </c>
      <c r="C14" s="22">
        <v>0</v>
      </c>
      <c r="D14" s="22">
        <v>0</v>
      </c>
      <c r="E14" s="22">
        <v>0</v>
      </c>
      <c r="F14" s="22">
        <v>0</v>
      </c>
      <c r="G14" s="22">
        <v>35515200</v>
      </c>
      <c r="H14" s="22">
        <v>0</v>
      </c>
      <c r="I14" s="22">
        <v>0</v>
      </c>
    </row>
    <row r="15" spans="1:9" ht="12.75" customHeight="1">
      <c r="A15" s="25"/>
      <c r="B15" s="24" t="s">
        <v>1</v>
      </c>
      <c r="C15" s="22">
        <v>11839820</v>
      </c>
      <c r="D15" s="22">
        <v>35510780</v>
      </c>
      <c r="E15" s="22">
        <v>17755390</v>
      </c>
      <c r="F15" s="22">
        <v>17755390</v>
      </c>
      <c r="G15" s="22">
        <v>189396570</v>
      </c>
      <c r="H15" s="22">
        <v>94700500</v>
      </c>
      <c r="I15" s="22">
        <v>94696070</v>
      </c>
    </row>
    <row r="16" spans="1:9" ht="12.75" customHeight="1">
      <c r="A16" s="26"/>
      <c r="B16" s="24" t="s">
        <v>31</v>
      </c>
      <c r="C16" s="22">
        <v>11839820</v>
      </c>
      <c r="D16" s="22">
        <v>35510780</v>
      </c>
      <c r="E16" s="22">
        <v>17755390</v>
      </c>
      <c r="F16" s="22">
        <v>17755390</v>
      </c>
      <c r="G16" s="22">
        <v>224911770</v>
      </c>
      <c r="H16" s="22">
        <v>94700500</v>
      </c>
      <c r="I16" s="22">
        <v>94696070</v>
      </c>
    </row>
    <row r="17" spans="1:9" ht="12.75" customHeight="1">
      <c r="A17" s="23" t="s">
        <v>243</v>
      </c>
      <c r="B17" s="24" t="s">
        <v>30</v>
      </c>
      <c r="C17" s="22">
        <v>0</v>
      </c>
      <c r="D17" s="22">
        <v>0</v>
      </c>
      <c r="E17" s="22">
        <v>0</v>
      </c>
      <c r="F17" s="22">
        <v>0</v>
      </c>
      <c r="G17" s="22">
        <v>40997250</v>
      </c>
      <c r="H17" s="22">
        <v>0</v>
      </c>
      <c r="I17" s="22">
        <v>0</v>
      </c>
    </row>
    <row r="18" spans="1:9" ht="12.75" customHeight="1">
      <c r="A18" s="25"/>
      <c r="B18" s="24" t="s">
        <v>1</v>
      </c>
      <c r="C18" s="22">
        <v>9801970</v>
      </c>
      <c r="D18" s="22">
        <v>29399080</v>
      </c>
      <c r="E18" s="22">
        <v>14699540</v>
      </c>
      <c r="F18" s="22">
        <v>14699540</v>
      </c>
      <c r="G18" s="22">
        <v>156799480</v>
      </c>
      <c r="H18" s="22">
        <v>78401590</v>
      </c>
      <c r="I18" s="22">
        <v>78397890</v>
      </c>
    </row>
    <row r="19" spans="1:9" ht="12.75" customHeight="1">
      <c r="A19" s="26"/>
      <c r="B19" s="24" t="s">
        <v>31</v>
      </c>
      <c r="C19" s="22">
        <v>9801970</v>
      </c>
      <c r="D19" s="22">
        <v>29399080</v>
      </c>
      <c r="E19" s="22">
        <v>14699540</v>
      </c>
      <c r="F19" s="22">
        <v>14699540</v>
      </c>
      <c r="G19" s="22">
        <v>197796730</v>
      </c>
      <c r="H19" s="22">
        <v>78401590</v>
      </c>
      <c r="I19" s="22">
        <v>78397890</v>
      </c>
    </row>
    <row r="20" spans="1:9" ht="12.75" customHeight="1">
      <c r="A20" s="23" t="s">
        <v>244</v>
      </c>
      <c r="B20" s="24" t="s">
        <v>30</v>
      </c>
      <c r="C20" s="22">
        <v>0</v>
      </c>
      <c r="D20" s="22">
        <v>0</v>
      </c>
      <c r="E20" s="22">
        <v>0</v>
      </c>
      <c r="F20" s="22">
        <v>0</v>
      </c>
      <c r="G20" s="22">
        <v>27707720</v>
      </c>
      <c r="H20" s="22">
        <v>0</v>
      </c>
      <c r="I20" s="22">
        <v>0</v>
      </c>
    </row>
    <row r="21" spans="1:9" ht="12.75" customHeight="1">
      <c r="A21" s="25"/>
      <c r="B21" s="24" t="s">
        <v>1</v>
      </c>
      <c r="C21" s="22">
        <v>10679410</v>
      </c>
      <c r="D21" s="22">
        <v>32030620</v>
      </c>
      <c r="E21" s="22">
        <v>16015310</v>
      </c>
      <c r="F21" s="22">
        <v>16015310</v>
      </c>
      <c r="G21" s="22">
        <v>170834740</v>
      </c>
      <c r="H21" s="22">
        <v>85419530</v>
      </c>
      <c r="I21" s="22">
        <v>85415210</v>
      </c>
    </row>
    <row r="22" spans="1:9" ht="12.75" customHeight="1">
      <c r="A22" s="26"/>
      <c r="B22" s="24" t="s">
        <v>31</v>
      </c>
      <c r="C22" s="22">
        <v>10679410</v>
      </c>
      <c r="D22" s="22">
        <v>32030620</v>
      </c>
      <c r="E22" s="22">
        <v>16015310</v>
      </c>
      <c r="F22" s="22">
        <v>16015310</v>
      </c>
      <c r="G22" s="22">
        <v>198542460</v>
      </c>
      <c r="H22" s="22">
        <v>85419530</v>
      </c>
      <c r="I22" s="22">
        <v>85415210</v>
      </c>
    </row>
    <row r="23" spans="1:9" ht="12.75" customHeight="1">
      <c r="A23" s="23" t="s">
        <v>245</v>
      </c>
      <c r="B23" s="24" t="s">
        <v>30</v>
      </c>
      <c r="C23" s="22">
        <v>0</v>
      </c>
      <c r="D23" s="22">
        <v>0</v>
      </c>
      <c r="E23" s="22">
        <v>0</v>
      </c>
      <c r="F23" s="22">
        <v>0</v>
      </c>
      <c r="G23" s="22">
        <v>40773400</v>
      </c>
      <c r="H23" s="22">
        <v>0</v>
      </c>
      <c r="I23" s="22">
        <v>0</v>
      </c>
    </row>
    <row r="24" spans="1:9" ht="12.75" customHeight="1">
      <c r="A24" s="25"/>
      <c r="B24" s="24" t="s">
        <v>1</v>
      </c>
      <c r="C24" s="22">
        <v>5531790</v>
      </c>
      <c r="D24" s="22">
        <v>16591470</v>
      </c>
      <c r="E24" s="22">
        <v>8295740</v>
      </c>
      <c r="F24" s="22">
        <v>8295730</v>
      </c>
      <c r="G24" s="22">
        <v>88490440</v>
      </c>
      <c r="H24" s="22">
        <v>44246330</v>
      </c>
      <c r="I24" s="22">
        <v>44244110</v>
      </c>
    </row>
    <row r="25" spans="1:9" ht="12.75" customHeight="1">
      <c r="A25" s="26"/>
      <c r="B25" s="24" t="s">
        <v>31</v>
      </c>
      <c r="C25" s="22">
        <v>5531790</v>
      </c>
      <c r="D25" s="22">
        <v>16591470</v>
      </c>
      <c r="E25" s="22">
        <v>8295740</v>
      </c>
      <c r="F25" s="22">
        <v>8295730</v>
      </c>
      <c r="G25" s="22">
        <v>129263840</v>
      </c>
      <c r="H25" s="22">
        <v>44246330</v>
      </c>
      <c r="I25" s="22">
        <v>44244110</v>
      </c>
    </row>
    <row r="26" spans="1:9" ht="12.75" customHeight="1">
      <c r="A26" s="23" t="s">
        <v>246</v>
      </c>
      <c r="B26" s="24" t="s">
        <v>30</v>
      </c>
      <c r="C26" s="22">
        <v>0</v>
      </c>
      <c r="D26" s="22">
        <v>0</v>
      </c>
      <c r="E26" s="22">
        <v>0</v>
      </c>
      <c r="F26" s="22">
        <v>0</v>
      </c>
      <c r="G26" s="22">
        <v>10846270</v>
      </c>
      <c r="H26" s="22">
        <v>0</v>
      </c>
      <c r="I26" s="22">
        <v>0</v>
      </c>
    </row>
    <row r="27" spans="1:9" ht="12.75" customHeight="1">
      <c r="A27" s="25"/>
      <c r="B27" s="24" t="s">
        <v>1</v>
      </c>
      <c r="C27" s="22">
        <v>4703910</v>
      </c>
      <c r="D27" s="22">
        <v>14107570</v>
      </c>
      <c r="E27" s="22">
        <v>7053790</v>
      </c>
      <c r="F27" s="22">
        <v>7053780</v>
      </c>
      <c r="G27" s="22">
        <v>75243260</v>
      </c>
      <c r="H27" s="22">
        <v>37622750</v>
      </c>
      <c r="I27" s="22">
        <v>37620510</v>
      </c>
    </row>
    <row r="28" spans="1:9" ht="12.75" customHeight="1">
      <c r="A28" s="26"/>
      <c r="B28" s="24" t="s">
        <v>31</v>
      </c>
      <c r="C28" s="22">
        <v>4703910</v>
      </c>
      <c r="D28" s="22">
        <v>14107570</v>
      </c>
      <c r="E28" s="22">
        <v>7053790</v>
      </c>
      <c r="F28" s="22">
        <v>7053780</v>
      </c>
      <c r="G28" s="22">
        <v>86089530</v>
      </c>
      <c r="H28" s="22">
        <v>37622750</v>
      </c>
      <c r="I28" s="22">
        <v>37620510</v>
      </c>
    </row>
    <row r="29" spans="1:9" ht="12.75" customHeight="1">
      <c r="A29" s="23" t="s">
        <v>247</v>
      </c>
      <c r="B29" s="24" t="s">
        <v>30</v>
      </c>
      <c r="C29" s="22">
        <v>0</v>
      </c>
      <c r="D29" s="22">
        <v>0</v>
      </c>
      <c r="E29" s="22">
        <v>0</v>
      </c>
      <c r="F29" s="22">
        <v>0</v>
      </c>
      <c r="G29" s="22">
        <v>3602310</v>
      </c>
      <c r="H29" s="22">
        <v>0</v>
      </c>
      <c r="I29" s="22">
        <v>0</v>
      </c>
    </row>
    <row r="30" spans="1:9" ht="12.75" customHeight="1">
      <c r="A30" s="25"/>
      <c r="B30" s="24" t="s">
        <v>1</v>
      </c>
      <c r="C30" s="22">
        <v>885960</v>
      </c>
      <c r="D30" s="22">
        <v>2656830</v>
      </c>
      <c r="E30" s="22">
        <v>1328420</v>
      </c>
      <c r="F30" s="22">
        <v>1328410</v>
      </c>
      <c r="G30" s="22">
        <v>14170460</v>
      </c>
      <c r="H30" s="22">
        <v>7085560</v>
      </c>
      <c r="I30" s="22">
        <v>7084900</v>
      </c>
    </row>
    <row r="31" spans="1:9" ht="12.75" customHeight="1">
      <c r="A31" s="26"/>
      <c r="B31" s="24" t="s">
        <v>31</v>
      </c>
      <c r="C31" s="22">
        <v>885960</v>
      </c>
      <c r="D31" s="22">
        <v>2656830</v>
      </c>
      <c r="E31" s="22">
        <v>1328420</v>
      </c>
      <c r="F31" s="22">
        <v>1328410</v>
      </c>
      <c r="G31" s="22">
        <v>17772770</v>
      </c>
      <c r="H31" s="22">
        <v>7085560</v>
      </c>
      <c r="I31" s="22">
        <v>7084900</v>
      </c>
    </row>
    <row r="32" spans="1:9" ht="12.75" customHeight="1">
      <c r="A32" s="23" t="s">
        <v>248</v>
      </c>
      <c r="B32" s="24" t="s">
        <v>30</v>
      </c>
      <c r="C32" s="22">
        <v>0</v>
      </c>
      <c r="D32" s="22">
        <v>0</v>
      </c>
      <c r="E32" s="22">
        <v>0</v>
      </c>
      <c r="F32" s="22">
        <v>0</v>
      </c>
      <c r="G32" s="22">
        <v>7420</v>
      </c>
      <c r="H32" s="22">
        <v>0</v>
      </c>
      <c r="I32" s="22">
        <v>0</v>
      </c>
    </row>
    <row r="33" spans="1:9" ht="12.75" customHeight="1">
      <c r="A33" s="25"/>
      <c r="B33" s="24" t="s">
        <v>1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</row>
    <row r="34" spans="1:9" ht="12.75" customHeight="1">
      <c r="A34" s="26"/>
      <c r="B34" s="24" t="s">
        <v>31</v>
      </c>
      <c r="C34" s="22">
        <v>0</v>
      </c>
      <c r="D34" s="22">
        <v>0</v>
      </c>
      <c r="E34" s="22">
        <v>0</v>
      </c>
      <c r="F34" s="22">
        <v>0</v>
      </c>
      <c r="G34" s="22">
        <v>7420</v>
      </c>
      <c r="H34" s="22">
        <v>0</v>
      </c>
      <c r="I34" s="22">
        <v>0</v>
      </c>
    </row>
    <row r="35" spans="1:9" ht="12.75" customHeight="1">
      <c r="A35" s="23" t="s">
        <v>249</v>
      </c>
      <c r="B35" s="24" t="s">
        <v>30</v>
      </c>
      <c r="C35" s="22">
        <v>0</v>
      </c>
      <c r="D35" s="22">
        <v>0</v>
      </c>
      <c r="E35" s="22">
        <v>0</v>
      </c>
      <c r="F35" s="22">
        <v>0</v>
      </c>
      <c r="G35" s="22">
        <v>228942330</v>
      </c>
      <c r="H35" s="22">
        <v>0</v>
      </c>
      <c r="I35" s="22">
        <v>0</v>
      </c>
    </row>
    <row r="36" spans="1:9" ht="12.75" customHeight="1">
      <c r="A36" s="25"/>
      <c r="B36" s="24" t="s">
        <v>1</v>
      </c>
      <c r="C36" s="22">
        <v>93734790</v>
      </c>
      <c r="D36" s="22">
        <v>281146600</v>
      </c>
      <c r="E36" s="22">
        <v>140573320</v>
      </c>
      <c r="F36" s="22">
        <v>140573280</v>
      </c>
      <c r="G36" s="22">
        <v>1499487010</v>
      </c>
      <c r="H36" s="22">
        <v>749758950</v>
      </c>
      <c r="I36" s="22">
        <v>749728060</v>
      </c>
    </row>
    <row r="37" spans="1:9" ht="12.75" customHeight="1" thickBot="1">
      <c r="A37" s="26"/>
      <c r="B37" s="27" t="s">
        <v>32</v>
      </c>
      <c r="C37" s="28">
        <v>93734790</v>
      </c>
      <c r="D37" s="28">
        <v>281146600</v>
      </c>
      <c r="E37" s="28">
        <v>140573320</v>
      </c>
      <c r="F37" s="28">
        <v>140573280</v>
      </c>
      <c r="G37" s="28">
        <v>1728429340</v>
      </c>
      <c r="H37" s="28">
        <v>749758950</v>
      </c>
      <c r="I37" s="28">
        <v>749728060</v>
      </c>
    </row>
  </sheetData>
  <mergeCells count="16">
    <mergeCell ref="A29:A31"/>
    <mergeCell ref="A32:A34"/>
    <mergeCell ref="A35:A37"/>
    <mergeCell ref="A11:A13"/>
    <mergeCell ref="A14:A16"/>
    <mergeCell ref="A17:A19"/>
    <mergeCell ref="A20:A22"/>
    <mergeCell ref="A23:A25"/>
    <mergeCell ref="A26:A28"/>
    <mergeCell ref="A8:A10"/>
    <mergeCell ref="A1:I1"/>
    <mergeCell ref="B3:B4"/>
    <mergeCell ref="D3:F3"/>
    <mergeCell ref="G3:I3"/>
    <mergeCell ref="A5:A7"/>
    <mergeCell ref="A3:A4"/>
  </mergeCells>
  <phoneticPr fontId="5" type="noConversion"/>
  <printOptions horizontalCentered="1"/>
  <pageMargins left="0.56000000000000005" right="0.54" top="0.6" bottom="0.47244094488188981" header="0.31496062992125984" footer="0.2755905511811023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F14" sqref="F14"/>
    </sheetView>
  </sheetViews>
  <sheetFormatPr defaultColWidth="8.88671875" defaultRowHeight="13.5"/>
  <cols>
    <col min="1" max="1" width="11.77734375" style="1" customWidth="1"/>
    <col min="2" max="2" width="16.21875" style="4" customWidth="1"/>
    <col min="3" max="3" width="16.88671875" style="1" customWidth="1"/>
    <col min="4" max="4" width="14.21875" style="1" customWidth="1"/>
    <col min="5" max="5" width="18" style="4" customWidth="1"/>
    <col min="6" max="16384" width="8.88671875" style="1"/>
  </cols>
  <sheetData>
    <row r="1" spans="1:5" ht="43.5" customHeight="1">
      <c r="A1" s="102" t="s">
        <v>304</v>
      </c>
      <c r="B1" s="102"/>
      <c r="C1" s="102"/>
      <c r="D1" s="102"/>
      <c r="E1" s="102"/>
    </row>
    <row r="2" spans="1:5" ht="18.75" customHeight="1" thickBot="1">
      <c r="A2" s="9"/>
      <c r="B2" s="3"/>
      <c r="C2" s="2"/>
      <c r="D2" s="2"/>
      <c r="E2" s="10"/>
    </row>
    <row r="3" spans="1:5" ht="30.75" customHeight="1" thickTop="1">
      <c r="A3" s="33" t="s">
        <v>254</v>
      </c>
      <c r="B3" s="34" t="s">
        <v>256</v>
      </c>
      <c r="C3" s="35"/>
      <c r="D3" s="35"/>
      <c r="E3" s="45" t="s">
        <v>260</v>
      </c>
    </row>
    <row r="4" spans="1:5" ht="34.5" customHeight="1">
      <c r="A4" s="36"/>
      <c r="B4" s="37" t="s">
        <v>258</v>
      </c>
      <c r="C4" s="38" t="s">
        <v>259</v>
      </c>
      <c r="D4" s="39" t="s">
        <v>257</v>
      </c>
      <c r="E4" s="46"/>
    </row>
    <row r="5" spans="1:5" ht="21.75" customHeight="1">
      <c r="A5" s="40" t="s">
        <v>6</v>
      </c>
      <c r="B5" s="41">
        <v>4574260</v>
      </c>
      <c r="C5" s="41">
        <v>4574400</v>
      </c>
      <c r="D5" s="42">
        <f>SUM(B5:C5)</f>
        <v>9148660</v>
      </c>
      <c r="E5" s="47">
        <v>4574</v>
      </c>
    </row>
    <row r="6" spans="1:5" ht="21.75" customHeight="1">
      <c r="A6" s="40" t="s">
        <v>7</v>
      </c>
      <c r="B6" s="41">
        <v>6146520</v>
      </c>
      <c r="C6" s="41">
        <v>6146710</v>
      </c>
      <c r="D6" s="42">
        <f t="shared" ref="D6:D28" si="0">SUM(B6:C6)</f>
        <v>12293230</v>
      </c>
      <c r="E6" s="47">
        <v>6147</v>
      </c>
    </row>
    <row r="7" spans="1:5" ht="21.75" customHeight="1">
      <c r="A7" s="40" t="s">
        <v>306</v>
      </c>
      <c r="B7" s="41">
        <v>5732570</v>
      </c>
      <c r="C7" s="41">
        <v>5732760</v>
      </c>
      <c r="D7" s="42">
        <f t="shared" si="0"/>
        <v>11465330</v>
      </c>
      <c r="E7" s="47">
        <v>5733</v>
      </c>
    </row>
    <row r="8" spans="1:5" ht="21.75" customHeight="1">
      <c r="A8" s="40" t="s">
        <v>29</v>
      </c>
      <c r="B8" s="41">
        <v>2660780</v>
      </c>
      <c r="C8" s="41">
        <v>2660880</v>
      </c>
      <c r="D8" s="42">
        <f t="shared" si="0"/>
        <v>5321660</v>
      </c>
      <c r="E8" s="47">
        <v>2661</v>
      </c>
    </row>
    <row r="9" spans="1:5" ht="21.75" customHeight="1">
      <c r="A9" s="40" t="s">
        <v>9</v>
      </c>
      <c r="B9" s="41">
        <v>7079930</v>
      </c>
      <c r="C9" s="41">
        <v>7080150</v>
      </c>
      <c r="D9" s="42">
        <f t="shared" si="0"/>
        <v>14160080</v>
      </c>
      <c r="E9" s="47">
        <v>7081</v>
      </c>
    </row>
    <row r="10" spans="1:5" ht="21.75" customHeight="1">
      <c r="A10" s="40" t="s">
        <v>307</v>
      </c>
      <c r="B10" s="41">
        <v>5400030</v>
      </c>
      <c r="C10" s="41">
        <v>5400190</v>
      </c>
      <c r="D10" s="42">
        <f t="shared" si="0"/>
        <v>10800220</v>
      </c>
      <c r="E10" s="47">
        <v>5401</v>
      </c>
    </row>
    <row r="11" spans="1:5" ht="21.75" customHeight="1">
      <c r="A11" s="40" t="s">
        <v>11</v>
      </c>
      <c r="B11" s="41">
        <v>4400160</v>
      </c>
      <c r="C11" s="41">
        <v>4400350</v>
      </c>
      <c r="D11" s="42">
        <f t="shared" si="0"/>
        <v>8800510</v>
      </c>
      <c r="E11" s="47">
        <v>4400</v>
      </c>
    </row>
    <row r="12" spans="1:5" ht="21.75" customHeight="1">
      <c r="A12" s="40" t="s">
        <v>12</v>
      </c>
      <c r="B12" s="41">
        <v>3380200</v>
      </c>
      <c r="C12" s="41">
        <v>3380310</v>
      </c>
      <c r="D12" s="42">
        <f t="shared" si="0"/>
        <v>6760510</v>
      </c>
      <c r="E12" s="47">
        <v>3381</v>
      </c>
    </row>
    <row r="13" spans="1:5" ht="21.75" customHeight="1">
      <c r="A13" s="40" t="s">
        <v>13</v>
      </c>
      <c r="B13" s="41">
        <v>7715150</v>
      </c>
      <c r="C13" s="41">
        <v>7715350</v>
      </c>
      <c r="D13" s="42">
        <f t="shared" si="0"/>
        <v>15430500</v>
      </c>
      <c r="E13" s="47">
        <v>7715</v>
      </c>
    </row>
    <row r="14" spans="1:5" ht="21.75" customHeight="1">
      <c r="A14" s="40" t="s">
        <v>14</v>
      </c>
      <c r="B14" s="41">
        <v>3663660</v>
      </c>
      <c r="C14" s="41">
        <v>3663790</v>
      </c>
      <c r="D14" s="42">
        <f t="shared" si="0"/>
        <v>7327450</v>
      </c>
      <c r="E14" s="47">
        <v>3664</v>
      </c>
    </row>
    <row r="15" spans="1:5" ht="21.75" customHeight="1">
      <c r="A15" s="40" t="s">
        <v>308</v>
      </c>
      <c r="B15" s="41">
        <v>7171240</v>
      </c>
      <c r="C15" s="41">
        <v>7171420</v>
      </c>
      <c r="D15" s="42">
        <f t="shared" si="0"/>
        <v>14342660</v>
      </c>
      <c r="E15" s="47">
        <v>7171</v>
      </c>
    </row>
    <row r="16" spans="1:5" ht="21.75" customHeight="1">
      <c r="A16" s="40" t="s">
        <v>16</v>
      </c>
      <c r="B16" s="41">
        <v>8771930</v>
      </c>
      <c r="C16" s="41">
        <v>8772160</v>
      </c>
      <c r="D16" s="42">
        <f t="shared" si="0"/>
        <v>17544090</v>
      </c>
      <c r="E16" s="47">
        <v>8773</v>
      </c>
    </row>
    <row r="17" spans="1:5" ht="21.75" customHeight="1">
      <c r="A17" s="40" t="s">
        <v>17</v>
      </c>
      <c r="B17" s="41">
        <v>4162450</v>
      </c>
      <c r="C17" s="41">
        <v>4162530</v>
      </c>
      <c r="D17" s="42">
        <f t="shared" si="0"/>
        <v>8324980</v>
      </c>
      <c r="E17" s="47">
        <v>4163</v>
      </c>
    </row>
    <row r="18" spans="1:5" ht="21.75" customHeight="1">
      <c r="A18" s="40" t="s">
        <v>18</v>
      </c>
      <c r="B18" s="41">
        <v>4086930</v>
      </c>
      <c r="C18" s="41">
        <v>4087070</v>
      </c>
      <c r="D18" s="42">
        <f t="shared" si="0"/>
        <v>8174000</v>
      </c>
      <c r="E18" s="47">
        <v>4085</v>
      </c>
    </row>
    <row r="19" spans="1:5" ht="21.75" customHeight="1">
      <c r="A19" s="40" t="s">
        <v>19</v>
      </c>
      <c r="B19" s="41">
        <v>2746900</v>
      </c>
      <c r="C19" s="41">
        <v>2746980</v>
      </c>
      <c r="D19" s="42">
        <f t="shared" si="0"/>
        <v>5493880</v>
      </c>
      <c r="E19" s="47">
        <v>2747</v>
      </c>
    </row>
    <row r="20" spans="1:5" ht="21.75" customHeight="1">
      <c r="A20" s="40" t="s">
        <v>20</v>
      </c>
      <c r="B20" s="41">
        <v>6784370</v>
      </c>
      <c r="C20" s="41">
        <v>6784550</v>
      </c>
      <c r="D20" s="42">
        <f t="shared" si="0"/>
        <v>13568920</v>
      </c>
      <c r="E20" s="47">
        <v>6785</v>
      </c>
    </row>
    <row r="21" spans="1:5" ht="21.75" customHeight="1">
      <c r="A21" s="40" t="s">
        <v>21</v>
      </c>
      <c r="B21" s="41">
        <v>5758300</v>
      </c>
      <c r="C21" s="41">
        <v>5758420</v>
      </c>
      <c r="D21" s="42">
        <f t="shared" si="0"/>
        <v>11516720</v>
      </c>
      <c r="E21" s="47">
        <v>5758</v>
      </c>
    </row>
    <row r="22" spans="1:5" ht="21.75" customHeight="1">
      <c r="A22" s="40" t="s">
        <v>22</v>
      </c>
      <c r="B22" s="41">
        <v>4416450</v>
      </c>
      <c r="C22" s="41">
        <v>4416550</v>
      </c>
      <c r="D22" s="42">
        <f t="shared" si="0"/>
        <v>8833000</v>
      </c>
      <c r="E22" s="47">
        <v>4417</v>
      </c>
    </row>
    <row r="23" spans="1:5" ht="21.75" customHeight="1">
      <c r="A23" s="40" t="s">
        <v>23</v>
      </c>
      <c r="B23" s="41">
        <v>3569690</v>
      </c>
      <c r="C23" s="41">
        <v>3569780</v>
      </c>
      <c r="D23" s="42">
        <f t="shared" si="0"/>
        <v>7139470</v>
      </c>
      <c r="E23" s="47">
        <v>3570</v>
      </c>
    </row>
    <row r="24" spans="1:5" ht="21.75" customHeight="1">
      <c r="A24" s="40" t="s">
        <v>309</v>
      </c>
      <c r="B24" s="41">
        <v>3702070</v>
      </c>
      <c r="C24" s="41">
        <v>3702260</v>
      </c>
      <c r="D24" s="42">
        <f t="shared" si="0"/>
        <v>7404330</v>
      </c>
      <c r="E24" s="47">
        <v>3703</v>
      </c>
    </row>
    <row r="25" spans="1:5" ht="21.75" customHeight="1">
      <c r="A25" s="40" t="s">
        <v>25</v>
      </c>
      <c r="B25" s="41">
        <v>5621090</v>
      </c>
      <c r="C25" s="41">
        <v>5621240</v>
      </c>
      <c r="D25" s="42">
        <f t="shared" si="0"/>
        <v>11242330</v>
      </c>
      <c r="E25" s="47">
        <v>5621</v>
      </c>
    </row>
    <row r="26" spans="1:5" ht="21.75" customHeight="1">
      <c r="A26" s="40" t="s">
        <v>26</v>
      </c>
      <c r="B26" s="41">
        <v>7851660</v>
      </c>
      <c r="C26" s="41">
        <v>7851990</v>
      </c>
      <c r="D26" s="42">
        <f t="shared" si="0"/>
        <v>15703650</v>
      </c>
      <c r="E26" s="47">
        <v>7851</v>
      </c>
    </row>
    <row r="27" spans="1:5" ht="21.75" customHeight="1">
      <c r="A27" s="40" t="s">
        <v>27</v>
      </c>
      <c r="B27" s="41">
        <v>4476820</v>
      </c>
      <c r="C27" s="41">
        <v>4476920</v>
      </c>
      <c r="D27" s="42">
        <f t="shared" si="0"/>
        <v>8953740</v>
      </c>
      <c r="E27" s="47">
        <v>4476</v>
      </c>
    </row>
    <row r="28" spans="1:5" ht="21.75" customHeight="1">
      <c r="A28" s="40" t="s">
        <v>28</v>
      </c>
      <c r="B28" s="41">
        <v>24230</v>
      </c>
      <c r="C28" s="41">
        <v>24240</v>
      </c>
      <c r="D28" s="42">
        <f t="shared" si="0"/>
        <v>48470</v>
      </c>
      <c r="E28" s="47">
        <v>24</v>
      </c>
    </row>
    <row r="29" spans="1:5" s="11" customFormat="1" ht="21.75" customHeight="1" thickBot="1">
      <c r="A29" s="43" t="s">
        <v>255</v>
      </c>
      <c r="B29" s="44">
        <f>SUM(B5:B28)</f>
        <v>119897390</v>
      </c>
      <c r="C29" s="44">
        <f t="shared" ref="C29:D29" si="1">SUM(C5:C28)</f>
        <v>119901000</v>
      </c>
      <c r="D29" s="44">
        <f t="shared" si="1"/>
        <v>239798390</v>
      </c>
      <c r="E29" s="48">
        <f>SUM(E5:E28)</f>
        <v>119901</v>
      </c>
    </row>
    <row r="30" spans="1:5" ht="14.25" thickTop="1"/>
  </sheetData>
  <mergeCells count="4">
    <mergeCell ref="A1:E1"/>
    <mergeCell ref="A3:A4"/>
    <mergeCell ref="B3:D3"/>
    <mergeCell ref="E3:E4"/>
  </mergeCells>
  <phoneticPr fontId="5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2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254" sqref="H254"/>
    </sheetView>
  </sheetViews>
  <sheetFormatPr defaultColWidth="8.88671875" defaultRowHeight="16.5"/>
  <cols>
    <col min="1" max="1" width="9.88671875" style="49" customWidth="1"/>
    <col min="2" max="2" width="16.6640625" style="49" customWidth="1"/>
    <col min="3" max="3" width="14.21875" style="49" customWidth="1"/>
    <col min="4" max="4" width="10.77734375" style="49" bestFit="1" customWidth="1"/>
    <col min="5" max="5" width="13.21875" style="49" customWidth="1"/>
    <col min="6" max="6" width="12.6640625" style="49" bestFit="1" customWidth="1"/>
    <col min="7" max="7" width="11.21875" style="49" bestFit="1" customWidth="1"/>
    <col min="8" max="8" width="16.77734375" style="99" bestFit="1" customWidth="1"/>
    <col min="9" max="9" width="16.88671875" style="100" customWidth="1"/>
    <col min="10" max="16384" width="8.88671875" style="49"/>
  </cols>
  <sheetData>
    <row r="1" spans="1:9" ht="24.75" customHeight="1">
      <c r="A1" s="103" t="s">
        <v>305</v>
      </c>
      <c r="B1" s="103"/>
      <c r="C1" s="103"/>
      <c r="D1" s="103"/>
      <c r="E1" s="103"/>
      <c r="F1" s="103"/>
      <c r="G1" s="103"/>
      <c r="H1" s="103"/>
      <c r="I1" s="103"/>
    </row>
    <row r="2" spans="1:9" ht="17.25" customHeight="1">
      <c r="A2" s="50"/>
      <c r="B2" s="50"/>
      <c r="C2" s="51"/>
      <c r="D2" s="52"/>
      <c r="E2" s="53"/>
      <c r="F2" s="53"/>
      <c r="G2" s="53"/>
      <c r="H2" s="32"/>
      <c r="I2" s="54" t="s">
        <v>261</v>
      </c>
    </row>
    <row r="3" spans="1:9" s="51" customFormat="1" ht="13.5" customHeight="1" thickBot="1">
      <c r="A3" s="55" t="s">
        <v>33</v>
      </c>
      <c r="B3" s="55" t="s">
        <v>262</v>
      </c>
      <c r="C3" s="56" t="s">
        <v>263</v>
      </c>
      <c r="D3" s="55" t="s">
        <v>233</v>
      </c>
      <c r="E3" s="55"/>
      <c r="F3" s="55"/>
      <c r="G3" s="55"/>
      <c r="H3" s="17"/>
      <c r="I3" s="57" t="s">
        <v>264</v>
      </c>
    </row>
    <row r="4" spans="1:9" s="51" customFormat="1" ht="15.75" customHeight="1" thickTop="1">
      <c r="A4" s="55"/>
      <c r="B4" s="55"/>
      <c r="C4" s="58"/>
      <c r="D4" s="59" t="s">
        <v>265</v>
      </c>
      <c r="E4" s="60" t="s">
        <v>232</v>
      </c>
      <c r="F4" s="60"/>
      <c r="G4" s="61" t="s">
        <v>234</v>
      </c>
      <c r="H4" s="62" t="s">
        <v>266</v>
      </c>
      <c r="I4" s="63" t="s">
        <v>267</v>
      </c>
    </row>
    <row r="5" spans="1:9" s="51" customFormat="1" ht="15" customHeight="1">
      <c r="A5" s="55"/>
      <c r="B5" s="55"/>
      <c r="C5" s="58"/>
      <c r="D5" s="64"/>
      <c r="E5" s="65" t="s">
        <v>268</v>
      </c>
      <c r="F5" s="66" t="s">
        <v>269</v>
      </c>
      <c r="G5" s="61"/>
      <c r="H5" s="67" t="s">
        <v>270</v>
      </c>
      <c r="I5" s="63" t="s">
        <v>271</v>
      </c>
    </row>
    <row r="6" spans="1:9" s="51" customFormat="1" ht="13.5">
      <c r="A6" s="24" t="s">
        <v>235</v>
      </c>
      <c r="B6" s="68" t="s">
        <v>6</v>
      </c>
      <c r="C6" s="69">
        <v>4746520</v>
      </c>
      <c r="D6" s="70">
        <v>2373260</v>
      </c>
      <c r="E6" s="71">
        <f>D6*10%</f>
        <v>237326</v>
      </c>
      <c r="F6" s="71">
        <f>E15</f>
        <v>457440</v>
      </c>
      <c r="G6" s="72">
        <f t="shared" ref="G6:G14" si="0">D6-E6+F6</f>
        <v>2593374</v>
      </c>
      <c r="H6" s="73">
        <f>ROUND(G6/1000,0)</f>
        <v>2593</v>
      </c>
      <c r="I6" s="74">
        <v>2593320</v>
      </c>
    </row>
    <row r="7" spans="1:9" s="51" customFormat="1" ht="13.5">
      <c r="A7" s="24" t="s">
        <v>235</v>
      </c>
      <c r="B7" s="68" t="s">
        <v>34</v>
      </c>
      <c r="C7" s="69">
        <v>415250</v>
      </c>
      <c r="D7" s="70">
        <v>207630</v>
      </c>
      <c r="E7" s="71">
        <f t="shared" ref="E7:E14" si="1">D7*10%</f>
        <v>20763</v>
      </c>
      <c r="F7" s="71"/>
      <c r="G7" s="72">
        <f t="shared" si="0"/>
        <v>186867</v>
      </c>
      <c r="H7" s="73">
        <f t="shared" ref="H7:H14" si="2">ROUND(G7/1000,0)</f>
        <v>187</v>
      </c>
      <c r="I7" s="74">
        <v>186860</v>
      </c>
    </row>
    <row r="8" spans="1:9" s="51" customFormat="1" ht="13.5">
      <c r="A8" s="24" t="s">
        <v>6</v>
      </c>
      <c r="B8" s="68" t="s">
        <v>35</v>
      </c>
      <c r="C8" s="69">
        <v>794390</v>
      </c>
      <c r="D8" s="70">
        <v>397210</v>
      </c>
      <c r="E8" s="71">
        <f t="shared" si="1"/>
        <v>39721</v>
      </c>
      <c r="F8" s="71"/>
      <c r="G8" s="72">
        <f t="shared" si="0"/>
        <v>357489</v>
      </c>
      <c r="H8" s="73">
        <f t="shared" si="2"/>
        <v>357</v>
      </c>
      <c r="I8" s="74">
        <v>357470</v>
      </c>
    </row>
    <row r="9" spans="1:9" s="51" customFormat="1" ht="13.5">
      <c r="A9" s="24" t="s">
        <v>6</v>
      </c>
      <c r="B9" s="68" t="s">
        <v>36</v>
      </c>
      <c r="C9" s="69">
        <v>325780</v>
      </c>
      <c r="D9" s="70">
        <v>162900</v>
      </c>
      <c r="E9" s="71">
        <f t="shared" si="1"/>
        <v>16290</v>
      </c>
      <c r="F9" s="71"/>
      <c r="G9" s="72">
        <f t="shared" si="0"/>
        <v>146610</v>
      </c>
      <c r="H9" s="73">
        <f t="shared" si="2"/>
        <v>147</v>
      </c>
      <c r="I9" s="74">
        <v>146600</v>
      </c>
    </row>
    <row r="10" spans="1:9" s="51" customFormat="1" ht="13.5">
      <c r="A10" s="24" t="s">
        <v>6</v>
      </c>
      <c r="B10" s="68" t="s">
        <v>37</v>
      </c>
      <c r="C10" s="69">
        <v>972680</v>
      </c>
      <c r="D10" s="70">
        <v>486350</v>
      </c>
      <c r="E10" s="71">
        <f t="shared" si="1"/>
        <v>48635</v>
      </c>
      <c r="F10" s="71"/>
      <c r="G10" s="72">
        <f t="shared" si="0"/>
        <v>437715</v>
      </c>
      <c r="H10" s="73">
        <f t="shared" si="2"/>
        <v>438</v>
      </c>
      <c r="I10" s="74">
        <v>437700</v>
      </c>
    </row>
    <row r="11" spans="1:9" s="51" customFormat="1" ht="13.5">
      <c r="A11" s="24" t="s">
        <v>6</v>
      </c>
      <c r="B11" s="68" t="s">
        <v>38</v>
      </c>
      <c r="C11" s="69">
        <v>507320</v>
      </c>
      <c r="D11" s="70">
        <v>253670</v>
      </c>
      <c r="E11" s="71">
        <f t="shared" si="1"/>
        <v>25367</v>
      </c>
      <c r="F11" s="71"/>
      <c r="G11" s="72">
        <f t="shared" si="0"/>
        <v>228303</v>
      </c>
      <c r="H11" s="73">
        <f t="shared" si="2"/>
        <v>228</v>
      </c>
      <c r="I11" s="74">
        <v>228290</v>
      </c>
    </row>
    <row r="12" spans="1:9" s="51" customFormat="1" ht="13.5">
      <c r="A12" s="24" t="s">
        <v>6</v>
      </c>
      <c r="B12" s="68" t="s">
        <v>39</v>
      </c>
      <c r="C12" s="69">
        <v>484160</v>
      </c>
      <c r="D12" s="70">
        <v>242090</v>
      </c>
      <c r="E12" s="71">
        <f t="shared" si="1"/>
        <v>24209</v>
      </c>
      <c r="F12" s="71"/>
      <c r="G12" s="72">
        <f t="shared" si="0"/>
        <v>217881</v>
      </c>
      <c r="H12" s="73">
        <f t="shared" si="2"/>
        <v>218</v>
      </c>
      <c r="I12" s="74">
        <v>217870</v>
      </c>
    </row>
    <row r="13" spans="1:9" s="51" customFormat="1" ht="13.5">
      <c r="A13" s="24" t="s">
        <v>6</v>
      </c>
      <c r="B13" s="68" t="s">
        <v>40</v>
      </c>
      <c r="C13" s="69">
        <v>351870</v>
      </c>
      <c r="D13" s="70">
        <v>175940</v>
      </c>
      <c r="E13" s="71">
        <f t="shared" si="1"/>
        <v>17594</v>
      </c>
      <c r="F13" s="71"/>
      <c r="G13" s="72">
        <f t="shared" si="0"/>
        <v>158346</v>
      </c>
      <c r="H13" s="73">
        <f t="shared" si="2"/>
        <v>158</v>
      </c>
      <c r="I13" s="74">
        <v>158340</v>
      </c>
    </row>
    <row r="14" spans="1:9" s="51" customFormat="1" ht="13.5">
      <c r="A14" s="24" t="s">
        <v>6</v>
      </c>
      <c r="B14" s="68" t="s">
        <v>41</v>
      </c>
      <c r="C14" s="69">
        <v>550690</v>
      </c>
      <c r="D14" s="70">
        <v>275350</v>
      </c>
      <c r="E14" s="71">
        <f t="shared" si="1"/>
        <v>27535</v>
      </c>
      <c r="F14" s="71"/>
      <c r="G14" s="72">
        <f t="shared" si="0"/>
        <v>247815</v>
      </c>
      <c r="H14" s="73">
        <f t="shared" si="2"/>
        <v>248</v>
      </c>
      <c r="I14" s="74">
        <v>247810</v>
      </c>
    </row>
    <row r="15" spans="1:9" s="51" customFormat="1" ht="13.5">
      <c r="A15" s="75" t="s">
        <v>235</v>
      </c>
      <c r="B15" s="76" t="s">
        <v>42</v>
      </c>
      <c r="C15" s="77">
        <v>9148660</v>
      </c>
      <c r="D15" s="77">
        <v>4574400</v>
      </c>
      <c r="E15" s="77">
        <f t="shared" ref="E15:H15" si="3">SUM(E6:E14)</f>
        <v>457440</v>
      </c>
      <c r="F15" s="77">
        <f t="shared" si="3"/>
        <v>457440</v>
      </c>
      <c r="G15" s="78">
        <f t="shared" si="3"/>
        <v>4574400</v>
      </c>
      <c r="H15" s="104">
        <f t="shared" si="3"/>
        <v>4574</v>
      </c>
      <c r="I15" s="79">
        <v>4574260</v>
      </c>
    </row>
    <row r="16" spans="1:9" s="51" customFormat="1" ht="13.5">
      <c r="A16" s="24" t="s">
        <v>236</v>
      </c>
      <c r="B16" s="68" t="s">
        <v>7</v>
      </c>
      <c r="C16" s="69">
        <v>3962220</v>
      </c>
      <c r="D16" s="70">
        <v>1981110</v>
      </c>
      <c r="E16" s="71">
        <f>D16*10%</f>
        <v>198111</v>
      </c>
      <c r="F16" s="71">
        <f>E28</f>
        <v>614671</v>
      </c>
      <c r="G16" s="72">
        <f t="shared" ref="G16:G27" si="4">D16-E16+F16</f>
        <v>2397670</v>
      </c>
      <c r="H16" s="73">
        <f t="shared" ref="H16:H73" si="5">ROUND(G16/1000,0)</f>
        <v>2398</v>
      </c>
      <c r="I16" s="74">
        <v>2397610</v>
      </c>
    </row>
    <row r="17" spans="1:9" s="51" customFormat="1" ht="13.5">
      <c r="A17" s="24" t="s">
        <v>236</v>
      </c>
      <c r="B17" s="68" t="s">
        <v>43</v>
      </c>
      <c r="C17" s="69">
        <v>457280</v>
      </c>
      <c r="D17" s="70">
        <v>228650</v>
      </c>
      <c r="E17" s="71">
        <f t="shared" ref="E17:E27" si="6">D17*10%</f>
        <v>22865</v>
      </c>
      <c r="F17" s="71"/>
      <c r="G17" s="72">
        <f t="shared" si="4"/>
        <v>205785</v>
      </c>
      <c r="H17" s="73">
        <f t="shared" si="5"/>
        <v>206</v>
      </c>
      <c r="I17" s="74">
        <v>205770</v>
      </c>
    </row>
    <row r="18" spans="1:9" s="51" customFormat="1" ht="13.5">
      <c r="A18" s="24" t="s">
        <v>7</v>
      </c>
      <c r="B18" s="68" t="s">
        <v>44</v>
      </c>
      <c r="C18" s="69">
        <v>866650</v>
      </c>
      <c r="D18" s="70">
        <v>433330</v>
      </c>
      <c r="E18" s="71">
        <f t="shared" si="6"/>
        <v>43333</v>
      </c>
      <c r="F18" s="71"/>
      <c r="G18" s="72">
        <f t="shared" si="4"/>
        <v>389997</v>
      </c>
      <c r="H18" s="73">
        <f t="shared" si="5"/>
        <v>390</v>
      </c>
      <c r="I18" s="74">
        <v>389990</v>
      </c>
    </row>
    <row r="19" spans="1:9" s="51" customFormat="1" ht="13.5">
      <c r="A19" s="24" t="s">
        <v>7</v>
      </c>
      <c r="B19" s="68" t="s">
        <v>45</v>
      </c>
      <c r="C19" s="69">
        <v>870390</v>
      </c>
      <c r="D19" s="70">
        <v>435210</v>
      </c>
      <c r="E19" s="71">
        <f t="shared" si="6"/>
        <v>43521</v>
      </c>
      <c r="F19" s="71"/>
      <c r="G19" s="72">
        <f t="shared" si="4"/>
        <v>391689</v>
      </c>
      <c r="H19" s="73">
        <f t="shared" si="5"/>
        <v>392</v>
      </c>
      <c r="I19" s="74">
        <v>391670</v>
      </c>
    </row>
    <row r="20" spans="1:9" s="51" customFormat="1" ht="13.5">
      <c r="A20" s="24" t="s">
        <v>7</v>
      </c>
      <c r="B20" s="68" t="s">
        <v>46</v>
      </c>
      <c r="C20" s="69">
        <v>311080</v>
      </c>
      <c r="D20" s="70">
        <v>155550</v>
      </c>
      <c r="E20" s="71">
        <f t="shared" si="6"/>
        <v>15555</v>
      </c>
      <c r="F20" s="71"/>
      <c r="G20" s="72">
        <f t="shared" si="4"/>
        <v>139995</v>
      </c>
      <c r="H20" s="73">
        <f t="shared" si="5"/>
        <v>140</v>
      </c>
      <c r="I20" s="74">
        <v>139980</v>
      </c>
    </row>
    <row r="21" spans="1:9" s="51" customFormat="1" ht="13.5">
      <c r="A21" s="24" t="s">
        <v>7</v>
      </c>
      <c r="B21" s="68" t="s">
        <v>47</v>
      </c>
      <c r="C21" s="69">
        <v>1258270</v>
      </c>
      <c r="D21" s="70">
        <v>629140</v>
      </c>
      <c r="E21" s="71">
        <f t="shared" si="6"/>
        <v>62914</v>
      </c>
      <c r="F21" s="71"/>
      <c r="G21" s="72">
        <f t="shared" si="4"/>
        <v>566226</v>
      </c>
      <c r="H21" s="73">
        <f t="shared" si="5"/>
        <v>566</v>
      </c>
      <c r="I21" s="74">
        <v>566220</v>
      </c>
    </row>
    <row r="22" spans="1:9" s="51" customFormat="1" ht="13.5">
      <c r="A22" s="24" t="s">
        <v>7</v>
      </c>
      <c r="B22" s="68" t="s">
        <v>48</v>
      </c>
      <c r="C22" s="69">
        <v>679680</v>
      </c>
      <c r="D22" s="70">
        <v>339850</v>
      </c>
      <c r="E22" s="71">
        <f t="shared" si="6"/>
        <v>33985</v>
      </c>
      <c r="F22" s="71"/>
      <c r="G22" s="72">
        <f t="shared" si="4"/>
        <v>305865</v>
      </c>
      <c r="H22" s="73">
        <f t="shared" si="5"/>
        <v>306</v>
      </c>
      <c r="I22" s="74">
        <v>305850</v>
      </c>
    </row>
    <row r="23" spans="1:9" s="51" customFormat="1" ht="13.5">
      <c r="A23" s="24" t="s">
        <v>7</v>
      </c>
      <c r="B23" s="68" t="s">
        <v>49</v>
      </c>
      <c r="C23" s="69">
        <v>903400</v>
      </c>
      <c r="D23" s="70">
        <v>451700</v>
      </c>
      <c r="E23" s="71">
        <f t="shared" si="6"/>
        <v>45170</v>
      </c>
      <c r="F23" s="71"/>
      <c r="G23" s="72">
        <f t="shared" si="4"/>
        <v>406530</v>
      </c>
      <c r="H23" s="73">
        <v>406</v>
      </c>
      <c r="I23" s="74">
        <v>406530</v>
      </c>
    </row>
    <row r="24" spans="1:9" s="51" customFormat="1" ht="13.5">
      <c r="A24" s="24" t="s">
        <v>7</v>
      </c>
      <c r="B24" s="68" t="s">
        <v>50</v>
      </c>
      <c r="C24" s="69">
        <v>1617790</v>
      </c>
      <c r="D24" s="70">
        <v>808910</v>
      </c>
      <c r="E24" s="71">
        <f t="shared" si="6"/>
        <v>80891</v>
      </c>
      <c r="F24" s="71"/>
      <c r="G24" s="72">
        <f t="shared" si="4"/>
        <v>728019</v>
      </c>
      <c r="H24" s="73">
        <f t="shared" si="5"/>
        <v>728</v>
      </c>
      <c r="I24" s="74">
        <v>728000</v>
      </c>
    </row>
    <row r="25" spans="1:9" s="51" customFormat="1" ht="13.5">
      <c r="A25" s="24" t="s">
        <v>7</v>
      </c>
      <c r="B25" s="68" t="s">
        <v>51</v>
      </c>
      <c r="C25" s="69">
        <v>677040</v>
      </c>
      <c r="D25" s="70">
        <v>338530</v>
      </c>
      <c r="E25" s="71">
        <f t="shared" si="6"/>
        <v>33853</v>
      </c>
      <c r="F25" s="71"/>
      <c r="G25" s="72">
        <f t="shared" si="4"/>
        <v>304677</v>
      </c>
      <c r="H25" s="73">
        <f t="shared" si="5"/>
        <v>305</v>
      </c>
      <c r="I25" s="74">
        <v>304660</v>
      </c>
    </row>
    <row r="26" spans="1:9" s="51" customFormat="1" ht="13.5">
      <c r="A26" s="24" t="s">
        <v>7</v>
      </c>
      <c r="B26" s="68" t="s">
        <v>52</v>
      </c>
      <c r="C26" s="69">
        <v>297140</v>
      </c>
      <c r="D26" s="70">
        <v>148580</v>
      </c>
      <c r="E26" s="71">
        <f t="shared" si="6"/>
        <v>14858</v>
      </c>
      <c r="F26" s="71"/>
      <c r="G26" s="72">
        <f t="shared" si="4"/>
        <v>133722</v>
      </c>
      <c r="H26" s="73">
        <f t="shared" si="5"/>
        <v>134</v>
      </c>
      <c r="I26" s="74">
        <v>133710</v>
      </c>
    </row>
    <row r="27" spans="1:9" s="51" customFormat="1" ht="13.5">
      <c r="A27" s="24" t="s">
        <v>7</v>
      </c>
      <c r="B27" s="68" t="s">
        <v>53</v>
      </c>
      <c r="C27" s="69">
        <v>392290</v>
      </c>
      <c r="D27" s="70">
        <v>196150</v>
      </c>
      <c r="E27" s="71">
        <f t="shared" si="6"/>
        <v>19615</v>
      </c>
      <c r="F27" s="71"/>
      <c r="G27" s="72">
        <f t="shared" si="4"/>
        <v>176535</v>
      </c>
      <c r="H27" s="73">
        <v>176</v>
      </c>
      <c r="I27" s="74">
        <v>176530</v>
      </c>
    </row>
    <row r="28" spans="1:9" s="51" customFormat="1" ht="13.5">
      <c r="A28" s="75" t="s">
        <v>236</v>
      </c>
      <c r="B28" s="76" t="s">
        <v>42</v>
      </c>
      <c r="C28" s="77">
        <v>12293230</v>
      </c>
      <c r="D28" s="77">
        <v>6146710</v>
      </c>
      <c r="E28" s="77">
        <f t="shared" ref="E28:H28" si="7">SUM(E16:E27)</f>
        <v>614671</v>
      </c>
      <c r="F28" s="77">
        <f t="shared" si="7"/>
        <v>614671</v>
      </c>
      <c r="G28" s="78">
        <f t="shared" si="7"/>
        <v>6146710</v>
      </c>
      <c r="H28" s="104">
        <f t="shared" si="7"/>
        <v>6147</v>
      </c>
      <c r="I28" s="79">
        <v>6146520</v>
      </c>
    </row>
    <row r="29" spans="1:9" s="51" customFormat="1" ht="13.5">
      <c r="A29" s="24" t="s">
        <v>237</v>
      </c>
      <c r="B29" s="68" t="s">
        <v>8</v>
      </c>
      <c r="C29" s="69">
        <v>4827640</v>
      </c>
      <c r="D29" s="70">
        <v>2413820</v>
      </c>
      <c r="E29" s="71">
        <f>D29*10%</f>
        <v>241382</v>
      </c>
      <c r="F29" s="71">
        <f>E41</f>
        <v>573276</v>
      </c>
      <c r="G29" s="72">
        <f t="shared" ref="G29:G49" si="8">D29-E29+F29</f>
        <v>2745714</v>
      </c>
      <c r="H29" s="73">
        <f t="shared" si="5"/>
        <v>2746</v>
      </c>
      <c r="I29" s="74">
        <v>2745650</v>
      </c>
    </row>
    <row r="30" spans="1:9" s="51" customFormat="1" ht="13.5">
      <c r="A30" s="24" t="s">
        <v>272</v>
      </c>
      <c r="B30" s="68" t="s">
        <v>54</v>
      </c>
      <c r="C30" s="69">
        <v>806160</v>
      </c>
      <c r="D30" s="70">
        <v>403090</v>
      </c>
      <c r="E30" s="71">
        <f t="shared" ref="E30:E49" si="9">D30*10%</f>
        <v>40309</v>
      </c>
      <c r="F30" s="71"/>
      <c r="G30" s="72">
        <f t="shared" si="8"/>
        <v>362781</v>
      </c>
      <c r="H30" s="73">
        <f t="shared" si="5"/>
        <v>363</v>
      </c>
      <c r="I30" s="74">
        <v>362770</v>
      </c>
    </row>
    <row r="31" spans="1:9" s="51" customFormat="1" ht="13.5">
      <c r="A31" s="24" t="s">
        <v>8</v>
      </c>
      <c r="B31" s="68" t="s">
        <v>55</v>
      </c>
      <c r="C31" s="69">
        <v>672410</v>
      </c>
      <c r="D31" s="70">
        <v>336210</v>
      </c>
      <c r="E31" s="71">
        <f t="shared" si="9"/>
        <v>33621</v>
      </c>
      <c r="F31" s="71"/>
      <c r="G31" s="72">
        <f t="shared" si="8"/>
        <v>302589</v>
      </c>
      <c r="H31" s="73">
        <f t="shared" si="5"/>
        <v>303</v>
      </c>
      <c r="I31" s="74">
        <v>302580</v>
      </c>
    </row>
    <row r="32" spans="1:9" s="51" customFormat="1" ht="13.5">
      <c r="A32" s="24" t="s">
        <v>8</v>
      </c>
      <c r="B32" s="68" t="s">
        <v>56</v>
      </c>
      <c r="C32" s="69">
        <v>938540</v>
      </c>
      <c r="D32" s="70">
        <v>469280</v>
      </c>
      <c r="E32" s="71">
        <f t="shared" si="9"/>
        <v>46928</v>
      </c>
      <c r="F32" s="71"/>
      <c r="G32" s="72">
        <f t="shared" si="8"/>
        <v>422352</v>
      </c>
      <c r="H32" s="73">
        <f t="shared" si="5"/>
        <v>422</v>
      </c>
      <c r="I32" s="74">
        <v>422340</v>
      </c>
    </row>
    <row r="33" spans="1:9" s="51" customFormat="1" ht="13.5">
      <c r="A33" s="24" t="s">
        <v>8</v>
      </c>
      <c r="B33" s="68" t="s">
        <v>57</v>
      </c>
      <c r="C33" s="69">
        <v>616430</v>
      </c>
      <c r="D33" s="70">
        <v>308220</v>
      </c>
      <c r="E33" s="71">
        <f t="shared" si="9"/>
        <v>30822</v>
      </c>
      <c r="F33" s="71"/>
      <c r="G33" s="72">
        <f t="shared" si="8"/>
        <v>277398</v>
      </c>
      <c r="H33" s="73">
        <f t="shared" si="5"/>
        <v>277</v>
      </c>
      <c r="I33" s="74">
        <v>277390</v>
      </c>
    </row>
    <row r="34" spans="1:9" s="51" customFormat="1" ht="13.5">
      <c r="A34" s="24" t="s">
        <v>8</v>
      </c>
      <c r="B34" s="68" t="s">
        <v>58</v>
      </c>
      <c r="C34" s="69">
        <v>698960</v>
      </c>
      <c r="D34" s="70">
        <v>349490</v>
      </c>
      <c r="E34" s="71">
        <f t="shared" si="9"/>
        <v>34949</v>
      </c>
      <c r="F34" s="71"/>
      <c r="G34" s="72">
        <f t="shared" si="8"/>
        <v>314541</v>
      </c>
      <c r="H34" s="73">
        <v>314</v>
      </c>
      <c r="I34" s="74">
        <v>314530</v>
      </c>
    </row>
    <row r="35" spans="1:9" s="51" customFormat="1" ht="13.5">
      <c r="A35" s="24" t="s">
        <v>8</v>
      </c>
      <c r="B35" s="68" t="s">
        <v>59</v>
      </c>
      <c r="C35" s="69">
        <v>168080</v>
      </c>
      <c r="D35" s="70">
        <v>84050</v>
      </c>
      <c r="E35" s="71">
        <f t="shared" si="9"/>
        <v>8405</v>
      </c>
      <c r="F35" s="71"/>
      <c r="G35" s="72">
        <f t="shared" si="8"/>
        <v>75645</v>
      </c>
      <c r="H35" s="73">
        <f t="shared" si="5"/>
        <v>76</v>
      </c>
      <c r="I35" s="74">
        <v>75630</v>
      </c>
    </row>
    <row r="36" spans="1:9" s="51" customFormat="1" ht="13.5">
      <c r="A36" s="24" t="s">
        <v>8</v>
      </c>
      <c r="B36" s="68" t="s">
        <v>60</v>
      </c>
      <c r="C36" s="69">
        <v>523600</v>
      </c>
      <c r="D36" s="70">
        <v>261800</v>
      </c>
      <c r="E36" s="71">
        <f t="shared" si="9"/>
        <v>26180</v>
      </c>
      <c r="F36" s="71"/>
      <c r="G36" s="72">
        <f t="shared" si="8"/>
        <v>235620</v>
      </c>
      <c r="H36" s="73">
        <f t="shared" si="5"/>
        <v>236</v>
      </c>
      <c r="I36" s="74">
        <v>235620</v>
      </c>
    </row>
    <row r="37" spans="1:9" s="51" customFormat="1" ht="13.5">
      <c r="A37" s="24" t="s">
        <v>8</v>
      </c>
      <c r="B37" s="68" t="s">
        <v>61</v>
      </c>
      <c r="C37" s="69">
        <v>674520</v>
      </c>
      <c r="D37" s="70">
        <v>337270</v>
      </c>
      <c r="E37" s="71">
        <f t="shared" si="9"/>
        <v>33727</v>
      </c>
      <c r="F37" s="71"/>
      <c r="G37" s="72">
        <f t="shared" si="8"/>
        <v>303543</v>
      </c>
      <c r="H37" s="73">
        <f t="shared" si="5"/>
        <v>304</v>
      </c>
      <c r="I37" s="74">
        <v>303530</v>
      </c>
    </row>
    <row r="38" spans="1:9" s="51" customFormat="1" ht="13.5">
      <c r="A38" s="24" t="s">
        <v>8</v>
      </c>
      <c r="B38" s="68" t="s">
        <v>62</v>
      </c>
      <c r="C38" s="69">
        <v>462750</v>
      </c>
      <c r="D38" s="70">
        <v>231390</v>
      </c>
      <c r="E38" s="71">
        <f t="shared" si="9"/>
        <v>23139</v>
      </c>
      <c r="F38" s="71"/>
      <c r="G38" s="72">
        <f t="shared" si="8"/>
        <v>208251</v>
      </c>
      <c r="H38" s="73">
        <f t="shared" si="5"/>
        <v>208</v>
      </c>
      <c r="I38" s="74">
        <v>208230</v>
      </c>
    </row>
    <row r="39" spans="1:9" s="51" customFormat="1" ht="13.5">
      <c r="A39" s="24" t="s">
        <v>8</v>
      </c>
      <c r="B39" s="68" t="s">
        <v>63</v>
      </c>
      <c r="C39" s="69">
        <v>680480</v>
      </c>
      <c r="D39" s="70">
        <v>340250</v>
      </c>
      <c r="E39" s="71">
        <f t="shared" si="9"/>
        <v>34025</v>
      </c>
      <c r="F39" s="71"/>
      <c r="G39" s="72">
        <f t="shared" si="8"/>
        <v>306225</v>
      </c>
      <c r="H39" s="73">
        <f t="shared" si="5"/>
        <v>306</v>
      </c>
      <c r="I39" s="74">
        <v>306210</v>
      </c>
    </row>
    <row r="40" spans="1:9" s="51" customFormat="1" ht="13.5">
      <c r="A40" s="24" t="s">
        <v>8</v>
      </c>
      <c r="B40" s="68" t="s">
        <v>64</v>
      </c>
      <c r="C40" s="69">
        <v>395760</v>
      </c>
      <c r="D40" s="70">
        <v>197890</v>
      </c>
      <c r="E40" s="71">
        <f t="shared" si="9"/>
        <v>19789</v>
      </c>
      <c r="F40" s="71"/>
      <c r="G40" s="72">
        <f t="shared" si="8"/>
        <v>178101</v>
      </c>
      <c r="H40" s="73">
        <f t="shared" si="5"/>
        <v>178</v>
      </c>
      <c r="I40" s="74">
        <v>178090</v>
      </c>
    </row>
    <row r="41" spans="1:9" s="51" customFormat="1" ht="13.5">
      <c r="A41" s="75" t="s">
        <v>272</v>
      </c>
      <c r="B41" s="76" t="s">
        <v>42</v>
      </c>
      <c r="C41" s="77">
        <v>11465330</v>
      </c>
      <c r="D41" s="77">
        <v>5732760</v>
      </c>
      <c r="E41" s="77">
        <f t="shared" ref="E41:H41" si="10">SUM(E29:E40)</f>
        <v>573276</v>
      </c>
      <c r="F41" s="77">
        <f t="shared" si="10"/>
        <v>573276</v>
      </c>
      <c r="G41" s="78">
        <f t="shared" si="10"/>
        <v>5732760</v>
      </c>
      <c r="H41" s="104">
        <f t="shared" si="10"/>
        <v>5733</v>
      </c>
      <c r="I41" s="79">
        <v>5732570</v>
      </c>
    </row>
    <row r="42" spans="1:9" s="51" customFormat="1" ht="13.5">
      <c r="A42" s="24" t="s">
        <v>273</v>
      </c>
      <c r="B42" s="80" t="s">
        <v>29</v>
      </c>
      <c r="C42" s="69">
        <v>182230</v>
      </c>
      <c r="D42" s="69">
        <v>91120</v>
      </c>
      <c r="E42" s="71">
        <f t="shared" si="9"/>
        <v>9112</v>
      </c>
      <c r="F42" s="71">
        <f>E50</f>
        <v>266088</v>
      </c>
      <c r="G42" s="72">
        <f t="shared" si="8"/>
        <v>348096</v>
      </c>
      <c r="H42" s="73">
        <f t="shared" si="5"/>
        <v>348</v>
      </c>
      <c r="I42" s="74">
        <v>348060</v>
      </c>
    </row>
    <row r="43" spans="1:9" s="51" customFormat="1" ht="13.5">
      <c r="A43" s="24" t="s">
        <v>273</v>
      </c>
      <c r="B43" s="80" t="s">
        <v>65</v>
      </c>
      <c r="C43" s="69">
        <v>465000</v>
      </c>
      <c r="D43" s="69">
        <v>232500</v>
      </c>
      <c r="E43" s="71">
        <f t="shared" si="9"/>
        <v>23250</v>
      </c>
      <c r="F43" s="81"/>
      <c r="G43" s="72">
        <f t="shared" si="8"/>
        <v>209250</v>
      </c>
      <c r="H43" s="73">
        <f t="shared" si="5"/>
        <v>209</v>
      </c>
      <c r="I43" s="74">
        <v>209250</v>
      </c>
    </row>
    <row r="44" spans="1:9" s="51" customFormat="1" ht="13.5">
      <c r="A44" s="24" t="s">
        <v>273</v>
      </c>
      <c r="B44" s="80" t="s">
        <v>66</v>
      </c>
      <c r="C44" s="69">
        <v>1072110</v>
      </c>
      <c r="D44" s="69">
        <v>536070</v>
      </c>
      <c r="E44" s="71">
        <f t="shared" si="9"/>
        <v>53607</v>
      </c>
      <c r="F44" s="81"/>
      <c r="G44" s="72">
        <f t="shared" si="8"/>
        <v>482463</v>
      </c>
      <c r="H44" s="73">
        <v>483</v>
      </c>
      <c r="I44" s="74">
        <v>482440</v>
      </c>
    </row>
    <row r="45" spans="1:9" s="51" customFormat="1" ht="13.5">
      <c r="A45" s="24" t="s">
        <v>273</v>
      </c>
      <c r="B45" s="80" t="s">
        <v>67</v>
      </c>
      <c r="C45" s="69">
        <v>975050</v>
      </c>
      <c r="D45" s="69">
        <v>487530</v>
      </c>
      <c r="E45" s="71">
        <f t="shared" si="9"/>
        <v>48753</v>
      </c>
      <c r="F45" s="81"/>
      <c r="G45" s="72">
        <f t="shared" si="8"/>
        <v>438777</v>
      </c>
      <c r="H45" s="73">
        <f t="shared" si="5"/>
        <v>439</v>
      </c>
      <c r="I45" s="74">
        <v>438770</v>
      </c>
    </row>
    <row r="46" spans="1:9" s="51" customFormat="1" ht="13.5">
      <c r="A46" s="24" t="s">
        <v>273</v>
      </c>
      <c r="B46" s="80" t="s">
        <v>68</v>
      </c>
      <c r="C46" s="69">
        <v>702250</v>
      </c>
      <c r="D46" s="69">
        <v>351130</v>
      </c>
      <c r="E46" s="71">
        <f t="shared" si="9"/>
        <v>35113</v>
      </c>
      <c r="F46" s="81"/>
      <c r="G46" s="72">
        <f t="shared" si="8"/>
        <v>316017</v>
      </c>
      <c r="H46" s="73">
        <f t="shared" si="5"/>
        <v>316</v>
      </c>
      <c r="I46" s="74">
        <v>316010</v>
      </c>
    </row>
    <row r="47" spans="1:9" s="51" customFormat="1" ht="13.5">
      <c r="A47" s="24" t="s">
        <v>273</v>
      </c>
      <c r="B47" s="80" t="s">
        <v>69</v>
      </c>
      <c r="C47" s="69">
        <v>889400</v>
      </c>
      <c r="D47" s="69">
        <v>444700</v>
      </c>
      <c r="E47" s="71">
        <f t="shared" si="9"/>
        <v>44470</v>
      </c>
      <c r="F47" s="81"/>
      <c r="G47" s="72">
        <f t="shared" si="8"/>
        <v>400230</v>
      </c>
      <c r="H47" s="73">
        <f t="shared" si="5"/>
        <v>400</v>
      </c>
      <c r="I47" s="74">
        <v>400230</v>
      </c>
    </row>
    <row r="48" spans="1:9" s="51" customFormat="1" ht="13.5">
      <c r="A48" s="24" t="s">
        <v>273</v>
      </c>
      <c r="B48" s="80" t="s">
        <v>70</v>
      </c>
      <c r="C48" s="69">
        <v>501720</v>
      </c>
      <c r="D48" s="69">
        <v>250870</v>
      </c>
      <c r="E48" s="71">
        <f t="shared" si="9"/>
        <v>25087</v>
      </c>
      <c r="F48" s="81"/>
      <c r="G48" s="72">
        <f t="shared" si="8"/>
        <v>225783</v>
      </c>
      <c r="H48" s="73">
        <f t="shared" si="5"/>
        <v>226</v>
      </c>
      <c r="I48" s="74">
        <v>225770</v>
      </c>
    </row>
    <row r="49" spans="1:9" s="51" customFormat="1" ht="13.5">
      <c r="A49" s="24" t="s">
        <v>273</v>
      </c>
      <c r="B49" s="80" t="s">
        <v>71</v>
      </c>
      <c r="C49" s="69">
        <v>533900</v>
      </c>
      <c r="D49" s="69">
        <v>266960</v>
      </c>
      <c r="E49" s="71">
        <f t="shared" si="9"/>
        <v>26696</v>
      </c>
      <c r="F49" s="81"/>
      <c r="G49" s="72">
        <f t="shared" si="8"/>
        <v>240264</v>
      </c>
      <c r="H49" s="73">
        <f t="shared" si="5"/>
        <v>240</v>
      </c>
      <c r="I49" s="74">
        <v>240250</v>
      </c>
    </row>
    <row r="50" spans="1:9" s="51" customFormat="1" ht="13.5">
      <c r="A50" s="75" t="s">
        <v>273</v>
      </c>
      <c r="B50" s="76" t="s">
        <v>42</v>
      </c>
      <c r="C50" s="77">
        <v>5321660</v>
      </c>
      <c r="D50" s="77">
        <v>2660880</v>
      </c>
      <c r="E50" s="77">
        <f t="shared" ref="E50:H50" si="11">SUM(E42:E49)</f>
        <v>266088</v>
      </c>
      <c r="F50" s="77">
        <f t="shared" si="11"/>
        <v>266088</v>
      </c>
      <c r="G50" s="78">
        <f t="shared" si="11"/>
        <v>2660880</v>
      </c>
      <c r="H50" s="104">
        <f t="shared" si="11"/>
        <v>2661</v>
      </c>
      <c r="I50" s="79">
        <v>2660780</v>
      </c>
    </row>
    <row r="51" spans="1:9" s="51" customFormat="1" ht="13.5">
      <c r="A51" s="24" t="s">
        <v>274</v>
      </c>
      <c r="B51" s="68" t="s">
        <v>9</v>
      </c>
      <c r="C51" s="69">
        <v>1783570</v>
      </c>
      <c r="D51" s="70">
        <v>891790</v>
      </c>
      <c r="E51" s="71">
        <f t="shared" ref="E51:E63" si="12">D51*10%</f>
        <v>89179</v>
      </c>
      <c r="F51" s="71">
        <f>E64</f>
        <v>708015</v>
      </c>
      <c r="G51" s="72">
        <f t="shared" ref="G51:G63" si="13">D51-E51+F51</f>
        <v>1510626</v>
      </c>
      <c r="H51" s="73">
        <f t="shared" si="5"/>
        <v>1511</v>
      </c>
      <c r="I51" s="74">
        <v>1510560</v>
      </c>
    </row>
    <row r="52" spans="1:9" s="51" customFormat="1" ht="13.5">
      <c r="A52" s="24" t="s">
        <v>274</v>
      </c>
      <c r="B52" s="68" t="s">
        <v>72</v>
      </c>
      <c r="C52" s="69">
        <v>866440</v>
      </c>
      <c r="D52" s="70">
        <v>433230</v>
      </c>
      <c r="E52" s="71">
        <f t="shared" si="12"/>
        <v>43323</v>
      </c>
      <c r="F52" s="71"/>
      <c r="G52" s="72">
        <f t="shared" si="13"/>
        <v>389907</v>
      </c>
      <c r="H52" s="73">
        <f t="shared" si="5"/>
        <v>390</v>
      </c>
      <c r="I52" s="74">
        <v>389890</v>
      </c>
    </row>
    <row r="53" spans="1:9" s="51" customFormat="1" ht="13.5">
      <c r="A53" s="24" t="s">
        <v>9</v>
      </c>
      <c r="B53" s="68" t="s">
        <v>73</v>
      </c>
      <c r="C53" s="69">
        <v>859660</v>
      </c>
      <c r="D53" s="70">
        <v>429840</v>
      </c>
      <c r="E53" s="71">
        <f t="shared" si="12"/>
        <v>42984</v>
      </c>
      <c r="F53" s="71"/>
      <c r="G53" s="72">
        <f t="shared" si="13"/>
        <v>386856</v>
      </c>
      <c r="H53" s="73">
        <f t="shared" si="5"/>
        <v>387</v>
      </c>
      <c r="I53" s="74">
        <v>386840</v>
      </c>
    </row>
    <row r="54" spans="1:9" s="51" customFormat="1" ht="13.5">
      <c r="A54" s="24" t="s">
        <v>9</v>
      </c>
      <c r="B54" s="68" t="s">
        <v>74</v>
      </c>
      <c r="C54" s="69">
        <v>1349400</v>
      </c>
      <c r="D54" s="70">
        <v>674700</v>
      </c>
      <c r="E54" s="71">
        <f t="shared" si="12"/>
        <v>67470</v>
      </c>
      <c r="F54" s="71"/>
      <c r="G54" s="72">
        <f t="shared" si="13"/>
        <v>607230</v>
      </c>
      <c r="H54" s="73">
        <f t="shared" si="5"/>
        <v>607</v>
      </c>
      <c r="I54" s="74">
        <v>607230</v>
      </c>
    </row>
    <row r="55" spans="1:9" s="51" customFormat="1" ht="13.5">
      <c r="A55" s="24" t="s">
        <v>9</v>
      </c>
      <c r="B55" s="68" t="s">
        <v>75</v>
      </c>
      <c r="C55" s="69">
        <v>2033290</v>
      </c>
      <c r="D55" s="70">
        <v>1016650</v>
      </c>
      <c r="E55" s="71">
        <f t="shared" si="12"/>
        <v>101665</v>
      </c>
      <c r="F55" s="71"/>
      <c r="G55" s="72">
        <f t="shared" si="13"/>
        <v>914985</v>
      </c>
      <c r="H55" s="73">
        <f t="shared" si="5"/>
        <v>915</v>
      </c>
      <c r="I55" s="74">
        <v>914980</v>
      </c>
    </row>
    <row r="56" spans="1:9" s="51" customFormat="1" ht="13.5">
      <c r="A56" s="24" t="s">
        <v>9</v>
      </c>
      <c r="B56" s="68" t="s">
        <v>76</v>
      </c>
      <c r="C56" s="69">
        <v>728570</v>
      </c>
      <c r="D56" s="70">
        <v>364300</v>
      </c>
      <c r="E56" s="71">
        <f t="shared" si="12"/>
        <v>36430</v>
      </c>
      <c r="F56" s="71"/>
      <c r="G56" s="72">
        <f t="shared" si="13"/>
        <v>327870</v>
      </c>
      <c r="H56" s="73">
        <f t="shared" si="5"/>
        <v>328</v>
      </c>
      <c r="I56" s="74">
        <v>327850</v>
      </c>
    </row>
    <row r="57" spans="1:9" s="51" customFormat="1" ht="13.5">
      <c r="A57" s="24" t="s">
        <v>9</v>
      </c>
      <c r="B57" s="68" t="s">
        <v>77</v>
      </c>
      <c r="C57" s="69">
        <v>1266210</v>
      </c>
      <c r="D57" s="70">
        <v>633110</v>
      </c>
      <c r="E57" s="71">
        <f t="shared" si="12"/>
        <v>63311</v>
      </c>
      <c r="F57" s="71"/>
      <c r="G57" s="72">
        <f t="shared" si="13"/>
        <v>569799</v>
      </c>
      <c r="H57" s="73">
        <f t="shared" si="5"/>
        <v>570</v>
      </c>
      <c r="I57" s="74">
        <v>569790</v>
      </c>
    </row>
    <row r="58" spans="1:9" s="51" customFormat="1" ht="13.5">
      <c r="A58" s="24" t="s">
        <v>9</v>
      </c>
      <c r="B58" s="68" t="s">
        <v>78</v>
      </c>
      <c r="C58" s="69">
        <v>271950</v>
      </c>
      <c r="D58" s="70">
        <v>135990</v>
      </c>
      <c r="E58" s="71">
        <f t="shared" si="12"/>
        <v>13599</v>
      </c>
      <c r="F58" s="71"/>
      <c r="G58" s="72">
        <f t="shared" si="13"/>
        <v>122391</v>
      </c>
      <c r="H58" s="73">
        <f t="shared" si="5"/>
        <v>122</v>
      </c>
      <c r="I58" s="74">
        <v>122370</v>
      </c>
    </row>
    <row r="59" spans="1:9" s="51" customFormat="1" ht="13.5">
      <c r="A59" s="24" t="s">
        <v>9</v>
      </c>
      <c r="B59" s="68" t="s">
        <v>79</v>
      </c>
      <c r="C59" s="69">
        <v>912460</v>
      </c>
      <c r="D59" s="70">
        <v>456240</v>
      </c>
      <c r="E59" s="71">
        <f t="shared" si="12"/>
        <v>45624</v>
      </c>
      <c r="F59" s="71"/>
      <c r="G59" s="72">
        <f t="shared" si="13"/>
        <v>410616</v>
      </c>
      <c r="H59" s="73">
        <f t="shared" si="5"/>
        <v>411</v>
      </c>
      <c r="I59" s="74">
        <v>410600</v>
      </c>
    </row>
    <row r="60" spans="1:9" s="51" customFormat="1" ht="13.5">
      <c r="A60" s="24" t="s">
        <v>9</v>
      </c>
      <c r="B60" s="68" t="s">
        <v>80</v>
      </c>
      <c r="C60" s="69">
        <v>772930</v>
      </c>
      <c r="D60" s="70">
        <v>386480</v>
      </c>
      <c r="E60" s="71">
        <f t="shared" si="12"/>
        <v>38648</v>
      </c>
      <c r="F60" s="71"/>
      <c r="G60" s="72">
        <f t="shared" si="13"/>
        <v>347832</v>
      </c>
      <c r="H60" s="73">
        <f t="shared" si="5"/>
        <v>348</v>
      </c>
      <c r="I60" s="74">
        <v>347810</v>
      </c>
    </row>
    <row r="61" spans="1:9" s="51" customFormat="1" ht="13.5">
      <c r="A61" s="24" t="s">
        <v>9</v>
      </c>
      <c r="B61" s="68" t="s">
        <v>81</v>
      </c>
      <c r="C61" s="69">
        <v>1174800</v>
      </c>
      <c r="D61" s="70">
        <v>587400</v>
      </c>
      <c r="E61" s="71">
        <f t="shared" si="12"/>
        <v>58740</v>
      </c>
      <c r="F61" s="71"/>
      <c r="G61" s="72">
        <f t="shared" si="13"/>
        <v>528660</v>
      </c>
      <c r="H61" s="73">
        <f t="shared" si="5"/>
        <v>529</v>
      </c>
      <c r="I61" s="74">
        <v>528660</v>
      </c>
    </row>
    <row r="62" spans="1:9" s="51" customFormat="1" ht="13.5">
      <c r="A62" s="24" t="s">
        <v>9</v>
      </c>
      <c r="B62" s="68" t="s">
        <v>82</v>
      </c>
      <c r="C62" s="69">
        <v>1126920</v>
      </c>
      <c r="D62" s="70">
        <v>563470</v>
      </c>
      <c r="E62" s="71">
        <f t="shared" si="12"/>
        <v>56347</v>
      </c>
      <c r="F62" s="71"/>
      <c r="G62" s="72">
        <f t="shared" si="13"/>
        <v>507123</v>
      </c>
      <c r="H62" s="73">
        <f t="shared" si="5"/>
        <v>507</v>
      </c>
      <c r="I62" s="74">
        <v>507110</v>
      </c>
    </row>
    <row r="63" spans="1:9" s="51" customFormat="1" ht="13.5">
      <c r="A63" s="24" t="s">
        <v>9</v>
      </c>
      <c r="B63" s="68" t="s">
        <v>83</v>
      </c>
      <c r="C63" s="69">
        <v>1013880</v>
      </c>
      <c r="D63" s="70">
        <v>506950</v>
      </c>
      <c r="E63" s="71">
        <f t="shared" si="12"/>
        <v>50695</v>
      </c>
      <c r="F63" s="71"/>
      <c r="G63" s="72">
        <f t="shared" si="13"/>
        <v>456255</v>
      </c>
      <c r="H63" s="73">
        <f t="shared" si="5"/>
        <v>456</v>
      </c>
      <c r="I63" s="74">
        <v>456240</v>
      </c>
    </row>
    <row r="64" spans="1:9" s="51" customFormat="1" ht="13.5">
      <c r="A64" s="75" t="s">
        <v>274</v>
      </c>
      <c r="B64" s="76" t="s">
        <v>42</v>
      </c>
      <c r="C64" s="77">
        <v>14160080</v>
      </c>
      <c r="D64" s="77">
        <v>7080150</v>
      </c>
      <c r="E64" s="77">
        <f t="shared" ref="E64:H64" si="14">SUM(E51:E63)</f>
        <v>708015</v>
      </c>
      <c r="F64" s="77">
        <f t="shared" si="14"/>
        <v>708015</v>
      </c>
      <c r="G64" s="78">
        <f t="shared" si="14"/>
        <v>7080150</v>
      </c>
      <c r="H64" s="104">
        <f t="shared" si="14"/>
        <v>7081</v>
      </c>
      <c r="I64" s="79">
        <v>7079930</v>
      </c>
    </row>
    <row r="65" spans="1:9" s="51" customFormat="1" ht="13.5">
      <c r="A65" s="24" t="s">
        <v>275</v>
      </c>
      <c r="B65" s="68" t="s">
        <v>10</v>
      </c>
      <c r="C65" s="69">
        <v>4003340</v>
      </c>
      <c r="D65" s="70">
        <v>2001670</v>
      </c>
      <c r="E65" s="71">
        <f t="shared" ref="E65:E73" si="15">D65*10%</f>
        <v>200167</v>
      </c>
      <c r="F65" s="71">
        <f>E74</f>
        <v>540019</v>
      </c>
      <c r="G65" s="72">
        <f t="shared" ref="G65:G73" si="16">D65-E65+F65</f>
        <v>2341522</v>
      </c>
      <c r="H65" s="73">
        <f t="shared" si="5"/>
        <v>2342</v>
      </c>
      <c r="I65" s="74">
        <v>2341470</v>
      </c>
    </row>
    <row r="66" spans="1:9" s="51" customFormat="1" ht="13.5">
      <c r="A66" s="24" t="s">
        <v>275</v>
      </c>
      <c r="B66" s="68" t="s">
        <v>84</v>
      </c>
      <c r="C66" s="69">
        <v>1411140</v>
      </c>
      <c r="D66" s="70">
        <v>705580</v>
      </c>
      <c r="E66" s="71">
        <f t="shared" si="15"/>
        <v>70558</v>
      </c>
      <c r="F66" s="71"/>
      <c r="G66" s="72">
        <f t="shared" si="16"/>
        <v>635022</v>
      </c>
      <c r="H66" s="73">
        <f t="shared" si="5"/>
        <v>635</v>
      </c>
      <c r="I66" s="74">
        <v>635010</v>
      </c>
    </row>
    <row r="67" spans="1:9" s="51" customFormat="1" ht="13.5">
      <c r="A67" s="24" t="s">
        <v>10</v>
      </c>
      <c r="B67" s="68" t="s">
        <v>85</v>
      </c>
      <c r="C67" s="69">
        <v>1049080</v>
      </c>
      <c r="D67" s="70">
        <v>524550</v>
      </c>
      <c r="E67" s="71">
        <f t="shared" si="15"/>
        <v>52455</v>
      </c>
      <c r="F67" s="71"/>
      <c r="G67" s="72">
        <f t="shared" si="16"/>
        <v>472095</v>
      </c>
      <c r="H67" s="73">
        <f t="shared" si="5"/>
        <v>472</v>
      </c>
      <c r="I67" s="74">
        <v>472080</v>
      </c>
    </row>
    <row r="68" spans="1:9" s="51" customFormat="1" ht="13.5">
      <c r="A68" s="24" t="s">
        <v>10</v>
      </c>
      <c r="B68" s="68" t="s">
        <v>86</v>
      </c>
      <c r="C68" s="69">
        <v>1099520</v>
      </c>
      <c r="D68" s="70">
        <v>549770</v>
      </c>
      <c r="E68" s="71">
        <f t="shared" si="15"/>
        <v>54977</v>
      </c>
      <c r="F68" s="71"/>
      <c r="G68" s="72">
        <f t="shared" si="16"/>
        <v>494793</v>
      </c>
      <c r="H68" s="73">
        <f t="shared" si="5"/>
        <v>495</v>
      </c>
      <c r="I68" s="74">
        <v>494780</v>
      </c>
    </row>
    <row r="69" spans="1:9" s="51" customFormat="1" ht="13.5">
      <c r="A69" s="24" t="s">
        <v>10</v>
      </c>
      <c r="B69" s="68" t="s">
        <v>87</v>
      </c>
      <c r="C69" s="69">
        <v>696780</v>
      </c>
      <c r="D69" s="70">
        <v>348400</v>
      </c>
      <c r="E69" s="71">
        <f t="shared" si="15"/>
        <v>34840</v>
      </c>
      <c r="F69" s="71"/>
      <c r="G69" s="72">
        <f t="shared" si="16"/>
        <v>313560</v>
      </c>
      <c r="H69" s="73">
        <f t="shared" si="5"/>
        <v>314</v>
      </c>
      <c r="I69" s="74">
        <v>313550</v>
      </c>
    </row>
    <row r="70" spans="1:9" s="51" customFormat="1" ht="13.5">
      <c r="A70" s="24" t="s">
        <v>10</v>
      </c>
      <c r="B70" s="68" t="s">
        <v>88</v>
      </c>
      <c r="C70" s="69">
        <v>792370</v>
      </c>
      <c r="D70" s="70">
        <v>396200</v>
      </c>
      <c r="E70" s="71">
        <f t="shared" si="15"/>
        <v>39620</v>
      </c>
      <c r="F70" s="71"/>
      <c r="G70" s="72">
        <f t="shared" si="16"/>
        <v>356580</v>
      </c>
      <c r="H70" s="73">
        <f t="shared" si="5"/>
        <v>357</v>
      </c>
      <c r="I70" s="74">
        <v>356560</v>
      </c>
    </row>
    <row r="71" spans="1:9" s="51" customFormat="1" ht="13.5">
      <c r="A71" s="24" t="s">
        <v>10</v>
      </c>
      <c r="B71" s="68" t="s">
        <v>89</v>
      </c>
      <c r="C71" s="69">
        <v>475760</v>
      </c>
      <c r="D71" s="70">
        <v>237890</v>
      </c>
      <c r="E71" s="71">
        <f t="shared" si="15"/>
        <v>23789</v>
      </c>
      <c r="F71" s="71"/>
      <c r="G71" s="72">
        <f t="shared" si="16"/>
        <v>214101</v>
      </c>
      <c r="H71" s="73">
        <f t="shared" si="5"/>
        <v>214</v>
      </c>
      <c r="I71" s="74">
        <v>214090</v>
      </c>
    </row>
    <row r="72" spans="1:9" s="51" customFormat="1" ht="13.5">
      <c r="A72" s="24" t="s">
        <v>10</v>
      </c>
      <c r="B72" s="68" t="s">
        <v>90</v>
      </c>
      <c r="C72" s="69">
        <v>706810</v>
      </c>
      <c r="D72" s="70">
        <v>353410</v>
      </c>
      <c r="E72" s="71">
        <f t="shared" si="15"/>
        <v>35341</v>
      </c>
      <c r="F72" s="71"/>
      <c r="G72" s="72">
        <f t="shared" si="16"/>
        <v>318069</v>
      </c>
      <c r="H72" s="73">
        <f t="shared" si="5"/>
        <v>318</v>
      </c>
      <c r="I72" s="74">
        <v>318060</v>
      </c>
    </row>
    <row r="73" spans="1:9" s="51" customFormat="1" ht="13.5">
      <c r="A73" s="24" t="s">
        <v>10</v>
      </c>
      <c r="B73" s="68" t="s">
        <v>91</v>
      </c>
      <c r="C73" s="69">
        <v>565420</v>
      </c>
      <c r="D73" s="70">
        <v>282720</v>
      </c>
      <c r="E73" s="71">
        <f t="shared" si="15"/>
        <v>28272</v>
      </c>
      <c r="F73" s="71"/>
      <c r="G73" s="72">
        <f t="shared" si="16"/>
        <v>254448</v>
      </c>
      <c r="H73" s="73">
        <f t="shared" si="5"/>
        <v>254</v>
      </c>
      <c r="I73" s="74">
        <v>254430</v>
      </c>
    </row>
    <row r="74" spans="1:9" s="51" customFormat="1" ht="13.5">
      <c r="A74" s="75" t="s">
        <v>275</v>
      </c>
      <c r="B74" s="76" t="s">
        <v>42</v>
      </c>
      <c r="C74" s="77">
        <v>10800220</v>
      </c>
      <c r="D74" s="77">
        <v>5400190</v>
      </c>
      <c r="E74" s="77">
        <f t="shared" ref="E74:H74" si="17">SUM(E65:E73)</f>
        <v>540019</v>
      </c>
      <c r="F74" s="77">
        <f t="shared" si="17"/>
        <v>540019</v>
      </c>
      <c r="G74" s="78">
        <f t="shared" si="17"/>
        <v>5400190</v>
      </c>
      <c r="H74" s="104">
        <f t="shared" si="17"/>
        <v>5401</v>
      </c>
      <c r="I74" s="79">
        <v>5400030</v>
      </c>
    </row>
    <row r="75" spans="1:9" s="51" customFormat="1" ht="13.5">
      <c r="A75" s="24" t="s">
        <v>276</v>
      </c>
      <c r="B75" s="68" t="s">
        <v>11</v>
      </c>
      <c r="C75" s="69">
        <v>3315990</v>
      </c>
      <c r="D75" s="70">
        <v>1658000</v>
      </c>
      <c r="E75" s="71">
        <f t="shared" ref="E75:E83" si="18">D75*10%</f>
        <v>165800</v>
      </c>
      <c r="F75" s="71">
        <f>E84</f>
        <v>440035</v>
      </c>
      <c r="G75" s="72">
        <f t="shared" ref="G75:G83" si="19">D75-E75+F75</f>
        <v>1932235</v>
      </c>
      <c r="H75" s="73">
        <f t="shared" ref="H75:H138" si="20">ROUND(G75/1000,0)</f>
        <v>1932</v>
      </c>
      <c r="I75" s="74">
        <v>1932180</v>
      </c>
    </row>
    <row r="76" spans="1:9" s="51" customFormat="1" ht="13.5">
      <c r="A76" s="24" t="s">
        <v>276</v>
      </c>
      <c r="B76" s="68" t="s">
        <v>92</v>
      </c>
      <c r="C76" s="69">
        <v>340040</v>
      </c>
      <c r="D76" s="70">
        <v>170030</v>
      </c>
      <c r="E76" s="71">
        <f t="shared" si="18"/>
        <v>17003</v>
      </c>
      <c r="F76" s="71"/>
      <c r="G76" s="72">
        <f t="shared" si="19"/>
        <v>153027</v>
      </c>
      <c r="H76" s="73">
        <f t="shared" si="20"/>
        <v>153</v>
      </c>
      <c r="I76" s="74">
        <v>153010</v>
      </c>
    </row>
    <row r="77" spans="1:9" s="51" customFormat="1" ht="13.5">
      <c r="A77" s="24" t="s">
        <v>11</v>
      </c>
      <c r="B77" s="68" t="s">
        <v>93</v>
      </c>
      <c r="C77" s="69">
        <v>780840</v>
      </c>
      <c r="D77" s="70">
        <v>390430</v>
      </c>
      <c r="E77" s="71">
        <f t="shared" si="18"/>
        <v>39043</v>
      </c>
      <c r="F77" s="71"/>
      <c r="G77" s="72">
        <f t="shared" si="19"/>
        <v>351387</v>
      </c>
      <c r="H77" s="73">
        <v>352</v>
      </c>
      <c r="I77" s="74">
        <v>351370</v>
      </c>
    </row>
    <row r="78" spans="1:9" s="51" customFormat="1" ht="13.5">
      <c r="A78" s="24" t="s">
        <v>11</v>
      </c>
      <c r="B78" s="68" t="s">
        <v>94</v>
      </c>
      <c r="C78" s="69">
        <v>200810</v>
      </c>
      <c r="D78" s="70">
        <v>100410</v>
      </c>
      <c r="E78" s="71">
        <f t="shared" si="18"/>
        <v>10041</v>
      </c>
      <c r="F78" s="71"/>
      <c r="G78" s="72">
        <f t="shared" si="19"/>
        <v>90369</v>
      </c>
      <c r="H78" s="73">
        <f t="shared" si="20"/>
        <v>90</v>
      </c>
      <c r="I78" s="74">
        <v>90360</v>
      </c>
    </row>
    <row r="79" spans="1:9" s="51" customFormat="1" ht="13.5">
      <c r="A79" s="24" t="s">
        <v>11</v>
      </c>
      <c r="B79" s="68" t="s">
        <v>95</v>
      </c>
      <c r="C79" s="69">
        <v>500170</v>
      </c>
      <c r="D79" s="70">
        <v>250100</v>
      </c>
      <c r="E79" s="71">
        <f t="shared" si="18"/>
        <v>25010</v>
      </c>
      <c r="F79" s="71"/>
      <c r="G79" s="72">
        <f t="shared" si="19"/>
        <v>225090</v>
      </c>
      <c r="H79" s="73">
        <f t="shared" si="20"/>
        <v>225</v>
      </c>
      <c r="I79" s="74">
        <v>225070</v>
      </c>
    </row>
    <row r="80" spans="1:9" s="51" customFormat="1" ht="13.5">
      <c r="A80" s="24" t="s">
        <v>11</v>
      </c>
      <c r="B80" s="68" t="s">
        <v>96</v>
      </c>
      <c r="C80" s="69">
        <v>760750</v>
      </c>
      <c r="D80" s="70">
        <v>380390</v>
      </c>
      <c r="E80" s="71">
        <f t="shared" si="18"/>
        <v>38039</v>
      </c>
      <c r="F80" s="71"/>
      <c r="G80" s="72">
        <f t="shared" si="19"/>
        <v>342351</v>
      </c>
      <c r="H80" s="73">
        <f t="shared" si="20"/>
        <v>342</v>
      </c>
      <c r="I80" s="74">
        <v>342330</v>
      </c>
    </row>
    <row r="81" spans="1:9" s="51" customFormat="1" ht="13.5">
      <c r="A81" s="24" t="s">
        <v>11</v>
      </c>
      <c r="B81" s="68" t="s">
        <v>97</v>
      </c>
      <c r="C81" s="69">
        <v>885710</v>
      </c>
      <c r="D81" s="70">
        <v>442870</v>
      </c>
      <c r="E81" s="71">
        <f t="shared" si="18"/>
        <v>44287</v>
      </c>
      <c r="F81" s="71"/>
      <c r="G81" s="72">
        <f t="shared" si="19"/>
        <v>398583</v>
      </c>
      <c r="H81" s="73">
        <f t="shared" si="20"/>
        <v>399</v>
      </c>
      <c r="I81" s="74">
        <v>398560</v>
      </c>
    </row>
    <row r="82" spans="1:9" s="51" customFormat="1" ht="13.5">
      <c r="A82" s="24" t="s">
        <v>11</v>
      </c>
      <c r="B82" s="68" t="s">
        <v>98</v>
      </c>
      <c r="C82" s="69">
        <v>1042890</v>
      </c>
      <c r="D82" s="70">
        <v>521450</v>
      </c>
      <c r="E82" s="71">
        <f t="shared" si="18"/>
        <v>52145</v>
      </c>
      <c r="F82" s="71"/>
      <c r="G82" s="72">
        <f t="shared" si="19"/>
        <v>469305</v>
      </c>
      <c r="H82" s="73">
        <f t="shared" si="20"/>
        <v>469</v>
      </c>
      <c r="I82" s="74">
        <v>469300</v>
      </c>
    </row>
    <row r="83" spans="1:9" s="51" customFormat="1" ht="13.5">
      <c r="A83" s="24" t="s">
        <v>11</v>
      </c>
      <c r="B83" s="68" t="s">
        <v>99</v>
      </c>
      <c r="C83" s="69">
        <v>973310</v>
      </c>
      <c r="D83" s="70">
        <v>486670</v>
      </c>
      <c r="E83" s="71">
        <f t="shared" si="18"/>
        <v>48667</v>
      </c>
      <c r="F83" s="71"/>
      <c r="G83" s="72">
        <f t="shared" si="19"/>
        <v>438003</v>
      </c>
      <c r="H83" s="73">
        <f t="shared" si="20"/>
        <v>438</v>
      </c>
      <c r="I83" s="74">
        <v>437980</v>
      </c>
    </row>
    <row r="84" spans="1:9" s="51" customFormat="1" ht="13.5">
      <c r="A84" s="75" t="s">
        <v>276</v>
      </c>
      <c r="B84" s="76" t="s">
        <v>42</v>
      </c>
      <c r="C84" s="77">
        <v>8800510</v>
      </c>
      <c r="D84" s="77">
        <v>4400350</v>
      </c>
      <c r="E84" s="77">
        <f t="shared" ref="E84:H84" si="21">SUM(E75:E83)</f>
        <v>440035</v>
      </c>
      <c r="F84" s="77">
        <f t="shared" si="21"/>
        <v>440035</v>
      </c>
      <c r="G84" s="78">
        <f t="shared" si="21"/>
        <v>4400350</v>
      </c>
      <c r="H84" s="104">
        <f t="shared" si="21"/>
        <v>4400</v>
      </c>
      <c r="I84" s="79">
        <v>4400160</v>
      </c>
    </row>
    <row r="85" spans="1:9" s="51" customFormat="1" ht="13.5">
      <c r="A85" s="24" t="s">
        <v>277</v>
      </c>
      <c r="B85" s="68" t="s">
        <v>12</v>
      </c>
      <c r="C85" s="69">
        <v>3003820</v>
      </c>
      <c r="D85" s="70">
        <v>1501910</v>
      </c>
      <c r="E85" s="71">
        <f t="shared" ref="E85:E91" si="22">D85*10%</f>
        <v>150191</v>
      </c>
      <c r="F85" s="71">
        <f>E92</f>
        <v>338031</v>
      </c>
      <c r="G85" s="72">
        <f t="shared" ref="G85:G91" si="23">D85-E85+F85</f>
        <v>1689750</v>
      </c>
      <c r="H85" s="73">
        <f t="shared" si="20"/>
        <v>1690</v>
      </c>
      <c r="I85" s="74">
        <v>1689720</v>
      </c>
    </row>
    <row r="86" spans="1:9" s="51" customFormat="1" ht="13.5">
      <c r="A86" s="24" t="s">
        <v>277</v>
      </c>
      <c r="B86" s="68" t="s">
        <v>100</v>
      </c>
      <c r="C86" s="69">
        <v>673030</v>
      </c>
      <c r="D86" s="70">
        <v>336520</v>
      </c>
      <c r="E86" s="71">
        <f t="shared" si="22"/>
        <v>33652</v>
      </c>
      <c r="F86" s="71"/>
      <c r="G86" s="72">
        <f t="shared" si="23"/>
        <v>302868</v>
      </c>
      <c r="H86" s="73">
        <f t="shared" si="20"/>
        <v>303</v>
      </c>
      <c r="I86" s="74">
        <v>302860</v>
      </c>
    </row>
    <row r="87" spans="1:9" s="51" customFormat="1" ht="13.5">
      <c r="A87" s="24" t="s">
        <v>12</v>
      </c>
      <c r="B87" s="68" t="s">
        <v>101</v>
      </c>
      <c r="C87" s="69">
        <v>279920</v>
      </c>
      <c r="D87" s="70">
        <v>139970</v>
      </c>
      <c r="E87" s="71">
        <f t="shared" si="22"/>
        <v>13997</v>
      </c>
      <c r="F87" s="71"/>
      <c r="G87" s="72">
        <f t="shared" si="23"/>
        <v>125973</v>
      </c>
      <c r="H87" s="73">
        <f t="shared" si="20"/>
        <v>126</v>
      </c>
      <c r="I87" s="74">
        <v>125960</v>
      </c>
    </row>
    <row r="88" spans="1:9" s="51" customFormat="1" ht="13.5">
      <c r="A88" s="24" t="s">
        <v>12</v>
      </c>
      <c r="B88" s="68" t="s">
        <v>102</v>
      </c>
      <c r="C88" s="69">
        <v>812950</v>
      </c>
      <c r="D88" s="70">
        <v>406490</v>
      </c>
      <c r="E88" s="71">
        <f t="shared" si="22"/>
        <v>40649</v>
      </c>
      <c r="F88" s="71"/>
      <c r="G88" s="72">
        <f t="shared" si="23"/>
        <v>365841</v>
      </c>
      <c r="H88" s="73">
        <f t="shared" si="20"/>
        <v>366</v>
      </c>
      <c r="I88" s="74">
        <v>365820</v>
      </c>
    </row>
    <row r="89" spans="1:9" s="51" customFormat="1" ht="13.5">
      <c r="A89" s="24" t="s">
        <v>12</v>
      </c>
      <c r="B89" s="68" t="s">
        <v>103</v>
      </c>
      <c r="C89" s="69">
        <v>635490</v>
      </c>
      <c r="D89" s="70">
        <v>317750</v>
      </c>
      <c r="E89" s="71">
        <f t="shared" si="22"/>
        <v>31775</v>
      </c>
      <c r="F89" s="71"/>
      <c r="G89" s="72">
        <f t="shared" si="23"/>
        <v>285975</v>
      </c>
      <c r="H89" s="73">
        <f t="shared" si="20"/>
        <v>286</v>
      </c>
      <c r="I89" s="74">
        <v>285970</v>
      </c>
    </row>
    <row r="90" spans="1:9" s="51" customFormat="1" ht="13.5">
      <c r="A90" s="24" t="s">
        <v>12</v>
      </c>
      <c r="B90" s="68" t="s">
        <v>104</v>
      </c>
      <c r="C90" s="69">
        <v>618480</v>
      </c>
      <c r="D90" s="70">
        <v>309250</v>
      </c>
      <c r="E90" s="71">
        <f t="shared" si="22"/>
        <v>30925</v>
      </c>
      <c r="F90" s="71"/>
      <c r="G90" s="72">
        <f t="shared" si="23"/>
        <v>278325</v>
      </c>
      <c r="H90" s="73">
        <f t="shared" si="20"/>
        <v>278</v>
      </c>
      <c r="I90" s="74">
        <v>278310</v>
      </c>
    </row>
    <row r="91" spans="1:9" s="51" customFormat="1" ht="13.5">
      <c r="A91" s="24" t="s">
        <v>12</v>
      </c>
      <c r="B91" s="68" t="s">
        <v>105</v>
      </c>
      <c r="C91" s="69">
        <v>736820</v>
      </c>
      <c r="D91" s="70">
        <v>368420</v>
      </c>
      <c r="E91" s="71">
        <f t="shared" si="22"/>
        <v>36842</v>
      </c>
      <c r="F91" s="71"/>
      <c r="G91" s="72">
        <f t="shared" si="23"/>
        <v>331578</v>
      </c>
      <c r="H91" s="73">
        <f t="shared" si="20"/>
        <v>332</v>
      </c>
      <c r="I91" s="74">
        <v>331560</v>
      </c>
    </row>
    <row r="92" spans="1:9" s="51" customFormat="1" ht="13.5">
      <c r="A92" s="75" t="s">
        <v>277</v>
      </c>
      <c r="B92" s="76" t="s">
        <v>42</v>
      </c>
      <c r="C92" s="77">
        <v>6760510</v>
      </c>
      <c r="D92" s="77">
        <v>3380310</v>
      </c>
      <c r="E92" s="77">
        <f t="shared" ref="E92:H92" si="24">SUM(E85:E91)</f>
        <v>338031</v>
      </c>
      <c r="F92" s="77">
        <f t="shared" si="24"/>
        <v>338031</v>
      </c>
      <c r="G92" s="78">
        <f t="shared" si="24"/>
        <v>3380310</v>
      </c>
      <c r="H92" s="104">
        <f t="shared" si="24"/>
        <v>3381</v>
      </c>
      <c r="I92" s="79">
        <v>3380200</v>
      </c>
    </row>
    <row r="93" spans="1:9" s="51" customFormat="1" ht="13.5">
      <c r="A93" s="24" t="s">
        <v>278</v>
      </c>
      <c r="B93" s="68" t="s">
        <v>13</v>
      </c>
      <c r="C93" s="69">
        <v>4761240</v>
      </c>
      <c r="D93" s="70">
        <v>2380620</v>
      </c>
      <c r="E93" s="71">
        <f t="shared" ref="E93:E156" si="25">D93*10%</f>
        <v>238062</v>
      </c>
      <c r="F93" s="71">
        <f>E106</f>
        <v>771535</v>
      </c>
      <c r="G93" s="72">
        <f t="shared" ref="G93:G105" si="26">D93-E93+F93</f>
        <v>2914093</v>
      </c>
      <c r="H93" s="73">
        <f t="shared" si="20"/>
        <v>2914</v>
      </c>
      <c r="I93" s="74">
        <v>2914040</v>
      </c>
    </row>
    <row r="94" spans="1:9" s="51" customFormat="1" ht="13.5">
      <c r="A94" s="24" t="s">
        <v>278</v>
      </c>
      <c r="B94" s="68" t="s">
        <v>106</v>
      </c>
      <c r="C94" s="69">
        <v>931080</v>
      </c>
      <c r="D94" s="70">
        <v>465550</v>
      </c>
      <c r="E94" s="71">
        <f t="shared" si="25"/>
        <v>46555</v>
      </c>
      <c r="F94" s="71"/>
      <c r="G94" s="72">
        <f t="shared" si="26"/>
        <v>418995</v>
      </c>
      <c r="H94" s="73">
        <f t="shared" si="20"/>
        <v>419</v>
      </c>
      <c r="I94" s="74">
        <v>418980</v>
      </c>
    </row>
    <row r="95" spans="1:9" s="51" customFormat="1" ht="13.5">
      <c r="A95" s="24" t="s">
        <v>13</v>
      </c>
      <c r="B95" s="68" t="s">
        <v>107</v>
      </c>
      <c r="C95" s="69">
        <v>1610760</v>
      </c>
      <c r="D95" s="70">
        <v>805390</v>
      </c>
      <c r="E95" s="71">
        <f t="shared" si="25"/>
        <v>80539</v>
      </c>
      <c r="F95" s="71"/>
      <c r="G95" s="72">
        <f t="shared" si="26"/>
        <v>724851</v>
      </c>
      <c r="H95" s="73">
        <f t="shared" si="20"/>
        <v>725</v>
      </c>
      <c r="I95" s="74">
        <v>724840</v>
      </c>
    </row>
    <row r="96" spans="1:9" s="51" customFormat="1" ht="13.5">
      <c r="A96" s="24" t="s">
        <v>13</v>
      </c>
      <c r="B96" s="68" t="s">
        <v>108</v>
      </c>
      <c r="C96" s="69">
        <v>1040200</v>
      </c>
      <c r="D96" s="70">
        <v>520100</v>
      </c>
      <c r="E96" s="71">
        <f t="shared" si="25"/>
        <v>52010</v>
      </c>
      <c r="F96" s="71"/>
      <c r="G96" s="72">
        <f t="shared" si="26"/>
        <v>468090</v>
      </c>
      <c r="H96" s="73">
        <f t="shared" si="20"/>
        <v>468</v>
      </c>
      <c r="I96" s="74">
        <v>468090</v>
      </c>
    </row>
    <row r="97" spans="1:9" s="51" customFormat="1" ht="13.5">
      <c r="A97" s="24" t="s">
        <v>13</v>
      </c>
      <c r="B97" s="68" t="s">
        <v>109</v>
      </c>
      <c r="C97" s="69">
        <v>966390</v>
      </c>
      <c r="D97" s="70">
        <v>483210</v>
      </c>
      <c r="E97" s="71">
        <f t="shared" si="25"/>
        <v>48321</v>
      </c>
      <c r="F97" s="71"/>
      <c r="G97" s="72">
        <f t="shared" si="26"/>
        <v>434889</v>
      </c>
      <c r="H97" s="73">
        <f t="shared" si="20"/>
        <v>435</v>
      </c>
      <c r="I97" s="74">
        <v>434870</v>
      </c>
    </row>
    <row r="98" spans="1:9" s="51" customFormat="1" ht="13.5">
      <c r="A98" s="24" t="s">
        <v>13</v>
      </c>
      <c r="B98" s="68" t="s">
        <v>110</v>
      </c>
      <c r="C98" s="69">
        <v>512040</v>
      </c>
      <c r="D98" s="70">
        <v>256030</v>
      </c>
      <c r="E98" s="71">
        <f t="shared" si="25"/>
        <v>25603</v>
      </c>
      <c r="F98" s="71"/>
      <c r="G98" s="72">
        <f t="shared" si="26"/>
        <v>230427</v>
      </c>
      <c r="H98" s="73">
        <f t="shared" si="20"/>
        <v>230</v>
      </c>
      <c r="I98" s="74">
        <v>230410</v>
      </c>
    </row>
    <row r="99" spans="1:9" s="51" customFormat="1" ht="13.5">
      <c r="A99" s="24" t="s">
        <v>13</v>
      </c>
      <c r="B99" s="68" t="s">
        <v>111</v>
      </c>
      <c r="C99" s="69">
        <v>765020</v>
      </c>
      <c r="D99" s="70">
        <v>382520</v>
      </c>
      <c r="E99" s="71">
        <f t="shared" si="25"/>
        <v>38252</v>
      </c>
      <c r="F99" s="71"/>
      <c r="G99" s="72">
        <f t="shared" si="26"/>
        <v>344268</v>
      </c>
      <c r="H99" s="73">
        <f t="shared" si="20"/>
        <v>344</v>
      </c>
      <c r="I99" s="74">
        <v>344250</v>
      </c>
    </row>
    <row r="100" spans="1:9" s="51" customFormat="1" ht="13.5">
      <c r="A100" s="24" t="s">
        <v>13</v>
      </c>
      <c r="B100" s="68" t="s">
        <v>112</v>
      </c>
      <c r="C100" s="69">
        <v>998200</v>
      </c>
      <c r="D100" s="70">
        <v>499100</v>
      </c>
      <c r="E100" s="71">
        <f t="shared" si="25"/>
        <v>49910</v>
      </c>
      <c r="F100" s="71"/>
      <c r="G100" s="72">
        <f t="shared" si="26"/>
        <v>449190</v>
      </c>
      <c r="H100" s="73">
        <f t="shared" si="20"/>
        <v>449</v>
      </c>
      <c r="I100" s="74">
        <v>449190</v>
      </c>
    </row>
    <row r="101" spans="1:9" s="51" customFormat="1" ht="13.5">
      <c r="A101" s="24" t="s">
        <v>13</v>
      </c>
      <c r="B101" s="68" t="s">
        <v>113</v>
      </c>
      <c r="C101" s="69">
        <v>856970</v>
      </c>
      <c r="D101" s="70">
        <v>428500</v>
      </c>
      <c r="E101" s="71">
        <f t="shared" si="25"/>
        <v>42850</v>
      </c>
      <c r="F101" s="71"/>
      <c r="G101" s="72">
        <f t="shared" si="26"/>
        <v>385650</v>
      </c>
      <c r="H101" s="73">
        <f t="shared" si="20"/>
        <v>386</v>
      </c>
      <c r="I101" s="74">
        <v>385630</v>
      </c>
    </row>
    <row r="102" spans="1:9" s="51" customFormat="1" ht="13.5">
      <c r="A102" s="24" t="s">
        <v>13</v>
      </c>
      <c r="B102" s="68" t="s">
        <v>114</v>
      </c>
      <c r="C102" s="69">
        <v>648100</v>
      </c>
      <c r="D102" s="70">
        <v>324060</v>
      </c>
      <c r="E102" s="71">
        <f t="shared" si="25"/>
        <v>32406</v>
      </c>
      <c r="F102" s="71"/>
      <c r="G102" s="72">
        <f t="shared" si="26"/>
        <v>291654</v>
      </c>
      <c r="H102" s="73">
        <f t="shared" si="20"/>
        <v>292</v>
      </c>
      <c r="I102" s="74">
        <v>291640</v>
      </c>
    </row>
    <row r="103" spans="1:9" s="51" customFormat="1" ht="13.5">
      <c r="A103" s="24" t="s">
        <v>13</v>
      </c>
      <c r="B103" s="68" t="s">
        <v>115</v>
      </c>
      <c r="C103" s="69">
        <v>627840</v>
      </c>
      <c r="D103" s="70">
        <v>313930</v>
      </c>
      <c r="E103" s="71">
        <f t="shared" si="25"/>
        <v>31393</v>
      </c>
      <c r="F103" s="71"/>
      <c r="G103" s="72">
        <f t="shared" si="26"/>
        <v>282537</v>
      </c>
      <c r="H103" s="73">
        <f t="shared" si="20"/>
        <v>283</v>
      </c>
      <c r="I103" s="74">
        <v>282520</v>
      </c>
    </row>
    <row r="104" spans="1:9" s="51" customFormat="1" ht="13.5">
      <c r="A104" s="24" t="s">
        <v>13</v>
      </c>
      <c r="B104" s="68" t="s">
        <v>116</v>
      </c>
      <c r="C104" s="69">
        <v>927400</v>
      </c>
      <c r="D104" s="70">
        <v>463700</v>
      </c>
      <c r="E104" s="71">
        <f t="shared" si="25"/>
        <v>46370</v>
      </c>
      <c r="F104" s="71"/>
      <c r="G104" s="72">
        <f t="shared" si="26"/>
        <v>417330</v>
      </c>
      <c r="H104" s="73">
        <f t="shared" si="20"/>
        <v>417</v>
      </c>
      <c r="I104" s="74">
        <v>417330</v>
      </c>
    </row>
    <row r="105" spans="1:9" s="51" customFormat="1" ht="13.5">
      <c r="A105" s="24" t="s">
        <v>13</v>
      </c>
      <c r="B105" s="68" t="s">
        <v>117</v>
      </c>
      <c r="C105" s="69">
        <v>785260</v>
      </c>
      <c r="D105" s="70">
        <v>392640</v>
      </c>
      <c r="E105" s="71">
        <f t="shared" si="25"/>
        <v>39264</v>
      </c>
      <c r="F105" s="71"/>
      <c r="G105" s="72">
        <f t="shared" si="26"/>
        <v>353376</v>
      </c>
      <c r="H105" s="73">
        <f t="shared" si="20"/>
        <v>353</v>
      </c>
      <c r="I105" s="74">
        <v>353360</v>
      </c>
    </row>
    <row r="106" spans="1:9" s="51" customFormat="1" ht="13.5">
      <c r="A106" s="75" t="s">
        <v>278</v>
      </c>
      <c r="B106" s="76" t="s">
        <v>42</v>
      </c>
      <c r="C106" s="77">
        <v>15430500</v>
      </c>
      <c r="D106" s="77">
        <v>7715350</v>
      </c>
      <c r="E106" s="77">
        <f t="shared" ref="E106:H106" si="27">SUM(E93:E105)</f>
        <v>771535</v>
      </c>
      <c r="F106" s="77">
        <f t="shared" si="27"/>
        <v>771535</v>
      </c>
      <c r="G106" s="78">
        <f t="shared" si="27"/>
        <v>7715350</v>
      </c>
      <c r="H106" s="104">
        <f t="shared" si="27"/>
        <v>7715</v>
      </c>
      <c r="I106" s="79">
        <v>7715150</v>
      </c>
    </row>
    <row r="107" spans="1:9" s="51" customFormat="1" ht="13.5">
      <c r="A107" s="24" t="s">
        <v>279</v>
      </c>
      <c r="B107" s="68" t="s">
        <v>14</v>
      </c>
      <c r="C107" s="69">
        <v>2241630</v>
      </c>
      <c r="D107" s="70">
        <v>1120820</v>
      </c>
      <c r="E107" s="71">
        <f t="shared" si="25"/>
        <v>112082</v>
      </c>
      <c r="F107" s="71">
        <f>E114</f>
        <v>366379</v>
      </c>
      <c r="G107" s="72">
        <f t="shared" ref="G107:G113" si="28">D107-E107+F107</f>
        <v>1375117</v>
      </c>
      <c r="H107" s="73">
        <f t="shared" si="20"/>
        <v>1375</v>
      </c>
      <c r="I107" s="74">
        <v>1375070</v>
      </c>
    </row>
    <row r="108" spans="1:9" s="51" customFormat="1" ht="13.5">
      <c r="A108" s="24" t="s">
        <v>279</v>
      </c>
      <c r="B108" s="68" t="s">
        <v>118</v>
      </c>
      <c r="C108" s="69">
        <v>835320</v>
      </c>
      <c r="D108" s="70">
        <v>417670</v>
      </c>
      <c r="E108" s="71">
        <f t="shared" si="25"/>
        <v>41767</v>
      </c>
      <c r="F108" s="71"/>
      <c r="G108" s="72">
        <f t="shared" si="28"/>
        <v>375903</v>
      </c>
      <c r="H108" s="73">
        <f t="shared" si="20"/>
        <v>376</v>
      </c>
      <c r="I108" s="74">
        <v>375890</v>
      </c>
    </row>
    <row r="109" spans="1:9" s="51" customFormat="1" ht="13.5">
      <c r="A109" s="24" t="s">
        <v>14</v>
      </c>
      <c r="B109" s="68" t="s">
        <v>119</v>
      </c>
      <c r="C109" s="69">
        <v>999360</v>
      </c>
      <c r="D109" s="70">
        <v>499690</v>
      </c>
      <c r="E109" s="71">
        <f t="shared" si="25"/>
        <v>49969</v>
      </c>
      <c r="F109" s="71"/>
      <c r="G109" s="72">
        <f t="shared" si="28"/>
        <v>449721</v>
      </c>
      <c r="H109" s="73">
        <f t="shared" si="20"/>
        <v>450</v>
      </c>
      <c r="I109" s="74">
        <v>449710</v>
      </c>
    </row>
    <row r="110" spans="1:9" s="51" customFormat="1" ht="13.5">
      <c r="A110" s="24" t="s">
        <v>14</v>
      </c>
      <c r="B110" s="68" t="s">
        <v>120</v>
      </c>
      <c r="C110" s="69">
        <v>1056620</v>
      </c>
      <c r="D110" s="70">
        <v>528320</v>
      </c>
      <c r="E110" s="71">
        <f t="shared" si="25"/>
        <v>52832</v>
      </c>
      <c r="F110" s="71"/>
      <c r="G110" s="72">
        <f t="shared" si="28"/>
        <v>475488</v>
      </c>
      <c r="H110" s="73">
        <v>476</v>
      </c>
      <c r="I110" s="74">
        <v>475470</v>
      </c>
    </row>
    <row r="111" spans="1:9" s="51" customFormat="1" ht="13.5">
      <c r="A111" s="24" t="s">
        <v>14</v>
      </c>
      <c r="B111" s="68" t="s">
        <v>121</v>
      </c>
      <c r="C111" s="69">
        <v>519760</v>
      </c>
      <c r="D111" s="70">
        <v>259890</v>
      </c>
      <c r="E111" s="71">
        <f t="shared" si="25"/>
        <v>25989</v>
      </c>
      <c r="F111" s="71"/>
      <c r="G111" s="72">
        <f t="shared" si="28"/>
        <v>233901</v>
      </c>
      <c r="H111" s="73">
        <f t="shared" si="20"/>
        <v>234</v>
      </c>
      <c r="I111" s="74">
        <v>233890</v>
      </c>
    </row>
    <row r="112" spans="1:9" s="51" customFormat="1" ht="13.5">
      <c r="A112" s="24" t="s">
        <v>14</v>
      </c>
      <c r="B112" s="68" t="s">
        <v>122</v>
      </c>
      <c r="C112" s="69">
        <v>980510</v>
      </c>
      <c r="D112" s="70">
        <v>490270</v>
      </c>
      <c r="E112" s="71">
        <f t="shared" si="25"/>
        <v>49027</v>
      </c>
      <c r="F112" s="71"/>
      <c r="G112" s="72">
        <f t="shared" si="28"/>
        <v>441243</v>
      </c>
      <c r="H112" s="73">
        <f t="shared" si="20"/>
        <v>441</v>
      </c>
      <c r="I112" s="74">
        <v>441220</v>
      </c>
    </row>
    <row r="113" spans="1:9" s="51" customFormat="1" ht="13.5">
      <c r="A113" s="24" t="s">
        <v>14</v>
      </c>
      <c r="B113" s="68" t="s">
        <v>123</v>
      </c>
      <c r="C113" s="69">
        <v>694250</v>
      </c>
      <c r="D113" s="70">
        <v>347130</v>
      </c>
      <c r="E113" s="71">
        <f t="shared" si="25"/>
        <v>34713</v>
      </c>
      <c r="F113" s="71"/>
      <c r="G113" s="72">
        <f t="shared" si="28"/>
        <v>312417</v>
      </c>
      <c r="H113" s="73">
        <f t="shared" si="20"/>
        <v>312</v>
      </c>
      <c r="I113" s="74">
        <v>312410</v>
      </c>
    </row>
    <row r="114" spans="1:9" s="51" customFormat="1" ht="13.5">
      <c r="A114" s="75" t="s">
        <v>279</v>
      </c>
      <c r="B114" s="76" t="s">
        <v>42</v>
      </c>
      <c r="C114" s="77">
        <v>7327450</v>
      </c>
      <c r="D114" s="77">
        <v>3663790</v>
      </c>
      <c r="E114" s="77">
        <f t="shared" ref="E114:H114" si="29">SUM(E107:E113)</f>
        <v>366379</v>
      </c>
      <c r="F114" s="77">
        <f t="shared" si="29"/>
        <v>366379</v>
      </c>
      <c r="G114" s="78">
        <f t="shared" si="29"/>
        <v>3663790</v>
      </c>
      <c r="H114" s="104">
        <f t="shared" si="29"/>
        <v>3664</v>
      </c>
      <c r="I114" s="79">
        <v>3663660</v>
      </c>
    </row>
    <row r="115" spans="1:9" s="51" customFormat="1" ht="13.5">
      <c r="A115" s="24" t="s">
        <v>280</v>
      </c>
      <c r="B115" s="68" t="s">
        <v>15</v>
      </c>
      <c r="C115" s="69">
        <v>4140470</v>
      </c>
      <c r="D115" s="70">
        <v>2070240</v>
      </c>
      <c r="E115" s="71">
        <f t="shared" si="25"/>
        <v>207024</v>
      </c>
      <c r="F115" s="71">
        <f>E127</f>
        <v>717142</v>
      </c>
      <c r="G115" s="72">
        <f t="shared" ref="G115:G126" si="30">D115-E115+F115</f>
        <v>2580358</v>
      </c>
      <c r="H115" s="73">
        <f t="shared" si="20"/>
        <v>2580</v>
      </c>
      <c r="I115" s="74">
        <v>2580290</v>
      </c>
    </row>
    <row r="116" spans="1:9" s="51" customFormat="1" ht="13.5">
      <c r="A116" s="24" t="s">
        <v>281</v>
      </c>
      <c r="B116" s="68" t="s">
        <v>124</v>
      </c>
      <c r="C116" s="69">
        <v>3687000</v>
      </c>
      <c r="D116" s="70">
        <v>1843500</v>
      </c>
      <c r="E116" s="71">
        <f t="shared" si="25"/>
        <v>184350</v>
      </c>
      <c r="F116" s="71"/>
      <c r="G116" s="72">
        <f t="shared" si="30"/>
        <v>1659150</v>
      </c>
      <c r="H116" s="73">
        <f t="shared" si="20"/>
        <v>1659</v>
      </c>
      <c r="I116" s="74">
        <v>1659150</v>
      </c>
    </row>
    <row r="117" spans="1:9" s="51" customFormat="1" ht="13.5">
      <c r="A117" s="24" t="s">
        <v>15</v>
      </c>
      <c r="B117" s="68" t="s">
        <v>125</v>
      </c>
      <c r="C117" s="69">
        <v>201690</v>
      </c>
      <c r="D117" s="70">
        <v>100850</v>
      </c>
      <c r="E117" s="71">
        <f t="shared" si="25"/>
        <v>10085</v>
      </c>
      <c r="F117" s="71"/>
      <c r="G117" s="72">
        <f t="shared" si="30"/>
        <v>90765</v>
      </c>
      <c r="H117" s="73">
        <f t="shared" si="20"/>
        <v>91</v>
      </c>
      <c r="I117" s="74">
        <v>90760</v>
      </c>
    </row>
    <row r="118" spans="1:9" s="51" customFormat="1" ht="13.5">
      <c r="A118" s="24" t="s">
        <v>15</v>
      </c>
      <c r="B118" s="68" t="s">
        <v>126</v>
      </c>
      <c r="C118" s="69">
        <v>1001400</v>
      </c>
      <c r="D118" s="70">
        <v>500700</v>
      </c>
      <c r="E118" s="71">
        <f t="shared" si="25"/>
        <v>50070</v>
      </c>
      <c r="F118" s="71"/>
      <c r="G118" s="72">
        <f t="shared" si="30"/>
        <v>450630</v>
      </c>
      <c r="H118" s="73">
        <f t="shared" si="20"/>
        <v>451</v>
      </c>
      <c r="I118" s="74">
        <v>450630</v>
      </c>
    </row>
    <row r="119" spans="1:9" s="51" customFormat="1" ht="13.5">
      <c r="A119" s="24" t="s">
        <v>15</v>
      </c>
      <c r="B119" s="68" t="s">
        <v>127</v>
      </c>
      <c r="C119" s="69">
        <v>564860</v>
      </c>
      <c r="D119" s="70">
        <v>282440</v>
      </c>
      <c r="E119" s="71">
        <f t="shared" si="25"/>
        <v>28244</v>
      </c>
      <c r="F119" s="71"/>
      <c r="G119" s="72">
        <f t="shared" si="30"/>
        <v>254196</v>
      </c>
      <c r="H119" s="73">
        <f t="shared" si="20"/>
        <v>254</v>
      </c>
      <c r="I119" s="74">
        <v>254180</v>
      </c>
    </row>
    <row r="120" spans="1:9" s="51" customFormat="1" ht="13.5">
      <c r="A120" s="24" t="s">
        <v>15</v>
      </c>
      <c r="B120" s="68" t="s">
        <v>128</v>
      </c>
      <c r="C120" s="69">
        <v>969080</v>
      </c>
      <c r="D120" s="70">
        <v>484550</v>
      </c>
      <c r="E120" s="71">
        <f t="shared" si="25"/>
        <v>48455</v>
      </c>
      <c r="F120" s="71"/>
      <c r="G120" s="72">
        <f t="shared" si="30"/>
        <v>436095</v>
      </c>
      <c r="H120" s="73">
        <f t="shared" si="20"/>
        <v>436</v>
      </c>
      <c r="I120" s="74">
        <v>436080</v>
      </c>
    </row>
    <row r="121" spans="1:9" s="51" customFormat="1" ht="13.5">
      <c r="A121" s="24" t="s">
        <v>15</v>
      </c>
      <c r="B121" s="68" t="s">
        <v>129</v>
      </c>
      <c r="C121" s="69">
        <v>329750</v>
      </c>
      <c r="D121" s="70">
        <v>164890</v>
      </c>
      <c r="E121" s="71">
        <f t="shared" si="25"/>
        <v>16489</v>
      </c>
      <c r="F121" s="71"/>
      <c r="G121" s="72">
        <f t="shared" si="30"/>
        <v>148401</v>
      </c>
      <c r="H121" s="73">
        <f t="shared" si="20"/>
        <v>148</v>
      </c>
      <c r="I121" s="74">
        <v>148380</v>
      </c>
    </row>
    <row r="122" spans="1:9" s="51" customFormat="1" ht="13.5">
      <c r="A122" s="24" t="s">
        <v>15</v>
      </c>
      <c r="B122" s="68" t="s">
        <v>130</v>
      </c>
      <c r="C122" s="69">
        <v>235560</v>
      </c>
      <c r="D122" s="70">
        <v>117790</v>
      </c>
      <c r="E122" s="71">
        <f t="shared" si="25"/>
        <v>11779</v>
      </c>
      <c r="F122" s="71"/>
      <c r="G122" s="72">
        <f t="shared" si="30"/>
        <v>106011</v>
      </c>
      <c r="H122" s="73">
        <f t="shared" si="20"/>
        <v>106</v>
      </c>
      <c r="I122" s="74">
        <v>106000</v>
      </c>
    </row>
    <row r="123" spans="1:9" s="51" customFormat="1" ht="13.5">
      <c r="A123" s="24" t="s">
        <v>15</v>
      </c>
      <c r="B123" s="68" t="s">
        <v>131</v>
      </c>
      <c r="C123" s="69">
        <v>1028380</v>
      </c>
      <c r="D123" s="70">
        <v>514200</v>
      </c>
      <c r="E123" s="71">
        <f t="shared" si="25"/>
        <v>51420</v>
      </c>
      <c r="F123" s="71"/>
      <c r="G123" s="72">
        <f t="shared" si="30"/>
        <v>462780</v>
      </c>
      <c r="H123" s="73">
        <f t="shared" si="20"/>
        <v>463</v>
      </c>
      <c r="I123" s="74">
        <v>462770</v>
      </c>
    </row>
    <row r="124" spans="1:9" s="51" customFormat="1" ht="13.5">
      <c r="A124" s="24" t="s">
        <v>15</v>
      </c>
      <c r="B124" s="68" t="s">
        <v>132</v>
      </c>
      <c r="C124" s="69">
        <v>1163270</v>
      </c>
      <c r="D124" s="70">
        <v>581640</v>
      </c>
      <c r="E124" s="71">
        <f t="shared" si="25"/>
        <v>58164</v>
      </c>
      <c r="F124" s="71"/>
      <c r="G124" s="72">
        <f t="shared" si="30"/>
        <v>523476</v>
      </c>
      <c r="H124" s="73">
        <v>524</v>
      </c>
      <c r="I124" s="74">
        <v>523470</v>
      </c>
    </row>
    <row r="125" spans="1:9" s="51" customFormat="1" ht="13.5">
      <c r="A125" s="24" t="s">
        <v>15</v>
      </c>
      <c r="B125" s="68" t="s">
        <v>133</v>
      </c>
      <c r="C125" s="69">
        <v>736360</v>
      </c>
      <c r="D125" s="70">
        <v>368190</v>
      </c>
      <c r="E125" s="71">
        <f t="shared" si="25"/>
        <v>36819</v>
      </c>
      <c r="F125" s="71"/>
      <c r="G125" s="72">
        <f t="shared" si="30"/>
        <v>331371</v>
      </c>
      <c r="H125" s="73">
        <f t="shared" si="20"/>
        <v>331</v>
      </c>
      <c r="I125" s="74">
        <v>331360</v>
      </c>
    </row>
    <row r="126" spans="1:9" s="51" customFormat="1" ht="13.5">
      <c r="A126" s="24" t="s">
        <v>15</v>
      </c>
      <c r="B126" s="68" t="s">
        <v>134</v>
      </c>
      <c r="C126" s="69">
        <v>284840</v>
      </c>
      <c r="D126" s="70">
        <v>142430</v>
      </c>
      <c r="E126" s="71">
        <f t="shared" si="25"/>
        <v>14243</v>
      </c>
      <c r="F126" s="71"/>
      <c r="G126" s="72">
        <f t="shared" si="30"/>
        <v>128187</v>
      </c>
      <c r="H126" s="73">
        <f t="shared" si="20"/>
        <v>128</v>
      </c>
      <c r="I126" s="74">
        <v>128170</v>
      </c>
    </row>
    <row r="127" spans="1:9" s="51" customFormat="1" ht="13.5">
      <c r="A127" s="75" t="s">
        <v>281</v>
      </c>
      <c r="B127" s="76" t="s">
        <v>42</v>
      </c>
      <c r="C127" s="77">
        <v>14342660</v>
      </c>
      <c r="D127" s="77">
        <v>7171420</v>
      </c>
      <c r="E127" s="77">
        <f t="shared" ref="E127:H127" si="31">SUM(E115:E126)</f>
        <v>717142</v>
      </c>
      <c r="F127" s="77">
        <f t="shared" si="31"/>
        <v>717142</v>
      </c>
      <c r="G127" s="78">
        <f t="shared" si="31"/>
        <v>7171420</v>
      </c>
      <c r="H127" s="104">
        <f t="shared" si="31"/>
        <v>7171</v>
      </c>
      <c r="I127" s="79">
        <v>7171240</v>
      </c>
    </row>
    <row r="128" spans="1:9" s="51" customFormat="1" ht="13.5">
      <c r="A128" s="24" t="s">
        <v>282</v>
      </c>
      <c r="B128" s="68" t="s">
        <v>16</v>
      </c>
      <c r="C128" s="69">
        <v>3933810</v>
      </c>
      <c r="D128" s="70">
        <v>1966910</v>
      </c>
      <c r="E128" s="71">
        <f t="shared" si="25"/>
        <v>196691</v>
      </c>
      <c r="F128" s="71">
        <f>E142</f>
        <v>877216</v>
      </c>
      <c r="G128" s="72">
        <f t="shared" ref="G128:G141" si="32">D128-E128+F128</f>
        <v>2647435</v>
      </c>
      <c r="H128" s="73">
        <f t="shared" si="20"/>
        <v>2647</v>
      </c>
      <c r="I128" s="74">
        <v>2647360</v>
      </c>
    </row>
    <row r="129" spans="1:9" s="51" customFormat="1" ht="13.5">
      <c r="A129" s="24" t="s">
        <v>282</v>
      </c>
      <c r="B129" s="68" t="s">
        <v>135</v>
      </c>
      <c r="C129" s="69">
        <v>1641640</v>
      </c>
      <c r="D129" s="70">
        <v>820830</v>
      </c>
      <c r="E129" s="71">
        <f t="shared" si="25"/>
        <v>82083</v>
      </c>
      <c r="F129" s="71"/>
      <c r="G129" s="72">
        <f t="shared" si="32"/>
        <v>738747</v>
      </c>
      <c r="H129" s="73">
        <f t="shared" si="20"/>
        <v>739</v>
      </c>
      <c r="I129" s="74">
        <v>738730</v>
      </c>
    </row>
    <row r="130" spans="1:9" s="51" customFormat="1" ht="13.5">
      <c r="A130" s="24" t="s">
        <v>16</v>
      </c>
      <c r="B130" s="81" t="s">
        <v>136</v>
      </c>
      <c r="C130" s="69">
        <v>659360</v>
      </c>
      <c r="D130" s="70">
        <v>329690</v>
      </c>
      <c r="E130" s="71">
        <f t="shared" si="25"/>
        <v>32969</v>
      </c>
      <c r="F130" s="71"/>
      <c r="G130" s="72">
        <f t="shared" si="32"/>
        <v>296721</v>
      </c>
      <c r="H130" s="73">
        <f t="shared" si="20"/>
        <v>297</v>
      </c>
      <c r="I130" s="74">
        <v>296710</v>
      </c>
    </row>
    <row r="131" spans="1:9" s="51" customFormat="1" ht="13.5">
      <c r="A131" s="24" t="s">
        <v>16</v>
      </c>
      <c r="B131" s="68" t="s">
        <v>137</v>
      </c>
      <c r="C131" s="69">
        <v>711840</v>
      </c>
      <c r="D131" s="70">
        <v>355930</v>
      </c>
      <c r="E131" s="71">
        <f t="shared" si="25"/>
        <v>35593</v>
      </c>
      <c r="F131" s="71"/>
      <c r="G131" s="72">
        <f t="shared" si="32"/>
        <v>320337</v>
      </c>
      <c r="H131" s="73">
        <f t="shared" si="20"/>
        <v>320</v>
      </c>
      <c r="I131" s="74">
        <v>320320</v>
      </c>
    </row>
    <row r="132" spans="1:9" s="51" customFormat="1" ht="13.5">
      <c r="A132" s="24" t="s">
        <v>16</v>
      </c>
      <c r="B132" s="68" t="s">
        <v>138</v>
      </c>
      <c r="C132" s="69">
        <v>1451420</v>
      </c>
      <c r="D132" s="70">
        <v>725720</v>
      </c>
      <c r="E132" s="71">
        <f t="shared" si="25"/>
        <v>72572</v>
      </c>
      <c r="F132" s="71"/>
      <c r="G132" s="72">
        <f t="shared" si="32"/>
        <v>653148</v>
      </c>
      <c r="H132" s="73">
        <f t="shared" si="20"/>
        <v>653</v>
      </c>
      <c r="I132" s="74">
        <v>653130</v>
      </c>
    </row>
    <row r="133" spans="1:9" s="51" customFormat="1" ht="13.5">
      <c r="A133" s="24" t="s">
        <v>16</v>
      </c>
      <c r="B133" s="68" t="s">
        <v>139</v>
      </c>
      <c r="C133" s="69">
        <v>791370</v>
      </c>
      <c r="D133" s="70">
        <v>395700</v>
      </c>
      <c r="E133" s="71">
        <f t="shared" si="25"/>
        <v>39570</v>
      </c>
      <c r="F133" s="71"/>
      <c r="G133" s="72">
        <f t="shared" si="32"/>
        <v>356130</v>
      </c>
      <c r="H133" s="73">
        <f t="shared" si="20"/>
        <v>356</v>
      </c>
      <c r="I133" s="74">
        <v>356110</v>
      </c>
    </row>
    <row r="134" spans="1:9" s="51" customFormat="1" ht="13.5">
      <c r="A134" s="24" t="s">
        <v>16</v>
      </c>
      <c r="B134" s="68" t="s">
        <v>140</v>
      </c>
      <c r="C134" s="69">
        <v>1021670</v>
      </c>
      <c r="D134" s="70">
        <v>510840</v>
      </c>
      <c r="E134" s="71">
        <f t="shared" si="25"/>
        <v>51084</v>
      </c>
      <c r="F134" s="71"/>
      <c r="G134" s="72">
        <f t="shared" si="32"/>
        <v>459756</v>
      </c>
      <c r="H134" s="73">
        <f t="shared" si="20"/>
        <v>460</v>
      </c>
      <c r="I134" s="74">
        <v>459750</v>
      </c>
    </row>
    <row r="135" spans="1:9" s="51" customFormat="1" ht="13.5">
      <c r="A135" s="24" t="s">
        <v>16</v>
      </c>
      <c r="B135" s="68" t="s">
        <v>141</v>
      </c>
      <c r="C135" s="69">
        <v>938670</v>
      </c>
      <c r="D135" s="70">
        <v>469340</v>
      </c>
      <c r="E135" s="71">
        <f t="shared" si="25"/>
        <v>46934</v>
      </c>
      <c r="F135" s="71"/>
      <c r="G135" s="72">
        <f t="shared" si="32"/>
        <v>422406</v>
      </c>
      <c r="H135" s="73">
        <f t="shared" si="20"/>
        <v>422</v>
      </c>
      <c r="I135" s="74">
        <v>422400</v>
      </c>
    </row>
    <row r="136" spans="1:9" s="51" customFormat="1" ht="13.5">
      <c r="A136" s="24" t="s">
        <v>16</v>
      </c>
      <c r="B136" s="68" t="s">
        <v>142</v>
      </c>
      <c r="C136" s="69">
        <v>979170</v>
      </c>
      <c r="D136" s="70">
        <v>489600</v>
      </c>
      <c r="E136" s="71">
        <f t="shared" si="25"/>
        <v>48960</v>
      </c>
      <c r="F136" s="71"/>
      <c r="G136" s="72">
        <f t="shared" si="32"/>
        <v>440640</v>
      </c>
      <c r="H136" s="73">
        <f t="shared" si="20"/>
        <v>441</v>
      </c>
      <c r="I136" s="74">
        <v>440620</v>
      </c>
    </row>
    <row r="137" spans="1:9" s="51" customFormat="1" ht="13.5">
      <c r="A137" s="24" t="s">
        <v>16</v>
      </c>
      <c r="B137" s="68" t="s">
        <v>143</v>
      </c>
      <c r="C137" s="69">
        <v>626200</v>
      </c>
      <c r="D137" s="70">
        <v>313100</v>
      </c>
      <c r="E137" s="71">
        <f t="shared" si="25"/>
        <v>31310</v>
      </c>
      <c r="F137" s="71"/>
      <c r="G137" s="72">
        <f t="shared" si="32"/>
        <v>281790</v>
      </c>
      <c r="H137" s="73">
        <f t="shared" si="20"/>
        <v>282</v>
      </c>
      <c r="I137" s="74">
        <v>281790</v>
      </c>
    </row>
    <row r="138" spans="1:9" s="51" customFormat="1" ht="13.5">
      <c r="A138" s="24" t="s">
        <v>16</v>
      </c>
      <c r="B138" s="68" t="s">
        <v>144</v>
      </c>
      <c r="C138" s="69">
        <v>450490</v>
      </c>
      <c r="D138" s="70">
        <v>225250</v>
      </c>
      <c r="E138" s="71">
        <f t="shared" si="25"/>
        <v>22525</v>
      </c>
      <c r="F138" s="71"/>
      <c r="G138" s="72">
        <f t="shared" si="32"/>
        <v>202725</v>
      </c>
      <c r="H138" s="73">
        <f t="shared" si="20"/>
        <v>203</v>
      </c>
      <c r="I138" s="74">
        <v>202720</v>
      </c>
    </row>
    <row r="139" spans="1:9" s="51" customFormat="1" ht="13.5">
      <c r="A139" s="24" t="s">
        <v>16</v>
      </c>
      <c r="B139" s="68" t="s">
        <v>145</v>
      </c>
      <c r="C139" s="69">
        <v>1031360</v>
      </c>
      <c r="D139" s="70">
        <v>515690</v>
      </c>
      <c r="E139" s="71">
        <f t="shared" si="25"/>
        <v>51569</v>
      </c>
      <c r="F139" s="71"/>
      <c r="G139" s="72">
        <f t="shared" si="32"/>
        <v>464121</v>
      </c>
      <c r="H139" s="73">
        <f t="shared" ref="H139:H141" si="33">ROUND(G139/1000,0)</f>
        <v>464</v>
      </c>
      <c r="I139" s="74">
        <v>464110</v>
      </c>
    </row>
    <row r="140" spans="1:9" s="51" customFormat="1" ht="13.5">
      <c r="A140" s="24" t="s">
        <v>16</v>
      </c>
      <c r="B140" s="68" t="s">
        <v>146</v>
      </c>
      <c r="C140" s="69">
        <v>610010</v>
      </c>
      <c r="D140" s="70">
        <v>305010</v>
      </c>
      <c r="E140" s="71">
        <f t="shared" si="25"/>
        <v>30501</v>
      </c>
      <c r="F140" s="71"/>
      <c r="G140" s="72">
        <f t="shared" si="32"/>
        <v>274509</v>
      </c>
      <c r="H140" s="73">
        <f t="shared" si="33"/>
        <v>275</v>
      </c>
      <c r="I140" s="74">
        <v>274500</v>
      </c>
    </row>
    <row r="141" spans="1:9" s="51" customFormat="1" ht="13.5">
      <c r="A141" s="24" t="s">
        <v>16</v>
      </c>
      <c r="B141" s="68" t="s">
        <v>147</v>
      </c>
      <c r="C141" s="69">
        <v>2697080</v>
      </c>
      <c r="D141" s="70">
        <v>1348550</v>
      </c>
      <c r="E141" s="71">
        <f t="shared" si="25"/>
        <v>134855</v>
      </c>
      <c r="F141" s="71"/>
      <c r="G141" s="72">
        <f t="shared" si="32"/>
        <v>1213695</v>
      </c>
      <c r="H141" s="73">
        <f t="shared" si="33"/>
        <v>1214</v>
      </c>
      <c r="I141" s="74">
        <v>1213680</v>
      </c>
    </row>
    <row r="142" spans="1:9" s="51" customFormat="1" ht="13.5">
      <c r="A142" s="75" t="s">
        <v>282</v>
      </c>
      <c r="B142" s="76" t="s">
        <v>42</v>
      </c>
      <c r="C142" s="77">
        <v>17544090</v>
      </c>
      <c r="D142" s="77">
        <v>8772160</v>
      </c>
      <c r="E142" s="77">
        <f t="shared" ref="E142:H142" si="34">SUM(E128:E141)</f>
        <v>877216</v>
      </c>
      <c r="F142" s="77">
        <f t="shared" si="34"/>
        <v>877216</v>
      </c>
      <c r="G142" s="78">
        <f t="shared" si="34"/>
        <v>8772160</v>
      </c>
      <c r="H142" s="104">
        <f t="shared" si="34"/>
        <v>8773</v>
      </c>
      <c r="I142" s="79">
        <v>8771930</v>
      </c>
    </row>
    <row r="143" spans="1:9" s="51" customFormat="1" ht="13.5">
      <c r="A143" s="24" t="s">
        <v>283</v>
      </c>
      <c r="B143" s="68" t="s">
        <v>17</v>
      </c>
      <c r="C143" s="69">
        <v>2688040</v>
      </c>
      <c r="D143" s="70">
        <v>1344020</v>
      </c>
      <c r="E143" s="71">
        <f t="shared" si="25"/>
        <v>134402</v>
      </c>
      <c r="F143" s="71">
        <f>E149</f>
        <v>416253</v>
      </c>
      <c r="G143" s="72">
        <f t="shared" ref="G143:G148" si="35">D143-E143+F143</f>
        <v>1625871</v>
      </c>
      <c r="H143" s="73">
        <f t="shared" ref="H143:H206" si="36">ROUND(G143/1000,0)</f>
        <v>1626</v>
      </c>
      <c r="I143" s="74">
        <v>1625850</v>
      </c>
    </row>
    <row r="144" spans="1:9" s="51" customFormat="1" ht="13.5">
      <c r="A144" s="24" t="s">
        <v>283</v>
      </c>
      <c r="B144" s="68" t="s">
        <v>148</v>
      </c>
      <c r="C144" s="69">
        <v>1303850</v>
      </c>
      <c r="D144" s="70">
        <v>651930</v>
      </c>
      <c r="E144" s="71">
        <f t="shared" si="25"/>
        <v>65193</v>
      </c>
      <c r="F144" s="71"/>
      <c r="G144" s="72">
        <f t="shared" si="35"/>
        <v>586737</v>
      </c>
      <c r="H144" s="73">
        <f t="shared" si="36"/>
        <v>587</v>
      </c>
      <c r="I144" s="74">
        <v>586730</v>
      </c>
    </row>
    <row r="145" spans="1:10" s="51" customFormat="1" ht="13.5">
      <c r="A145" s="24" t="s">
        <v>17</v>
      </c>
      <c r="B145" s="68" t="s">
        <v>149</v>
      </c>
      <c r="C145" s="69">
        <v>785700</v>
      </c>
      <c r="D145" s="70">
        <v>392860</v>
      </c>
      <c r="E145" s="71">
        <f t="shared" si="25"/>
        <v>39286</v>
      </c>
      <c r="F145" s="71"/>
      <c r="G145" s="72">
        <f t="shared" si="35"/>
        <v>353574</v>
      </c>
      <c r="H145" s="73">
        <v>353</v>
      </c>
      <c r="I145" s="74">
        <v>353560</v>
      </c>
    </row>
    <row r="146" spans="1:10" s="51" customFormat="1" ht="13.5">
      <c r="A146" s="24" t="s">
        <v>17</v>
      </c>
      <c r="B146" s="68" t="s">
        <v>150</v>
      </c>
      <c r="C146" s="69">
        <v>1128060</v>
      </c>
      <c r="D146" s="70">
        <v>564040</v>
      </c>
      <c r="E146" s="71">
        <f t="shared" si="25"/>
        <v>56404</v>
      </c>
      <c r="F146" s="71"/>
      <c r="G146" s="72">
        <f t="shared" si="35"/>
        <v>507636</v>
      </c>
      <c r="H146" s="73">
        <f t="shared" si="36"/>
        <v>508</v>
      </c>
      <c r="I146" s="74">
        <v>507620</v>
      </c>
    </row>
    <row r="147" spans="1:10" s="51" customFormat="1" ht="13.5">
      <c r="A147" s="24" t="s">
        <v>17</v>
      </c>
      <c r="B147" s="68" t="s">
        <v>151</v>
      </c>
      <c r="C147" s="69">
        <v>1099080</v>
      </c>
      <c r="D147" s="70">
        <v>549550</v>
      </c>
      <c r="E147" s="71">
        <f t="shared" si="25"/>
        <v>54955</v>
      </c>
      <c r="F147" s="71"/>
      <c r="G147" s="72">
        <f t="shared" si="35"/>
        <v>494595</v>
      </c>
      <c r="H147" s="73">
        <v>495</v>
      </c>
      <c r="I147" s="74">
        <v>494580</v>
      </c>
    </row>
    <row r="148" spans="1:10" s="51" customFormat="1" ht="13.5">
      <c r="A148" s="24" t="s">
        <v>17</v>
      </c>
      <c r="B148" s="68" t="s">
        <v>152</v>
      </c>
      <c r="C148" s="69">
        <v>1320250</v>
      </c>
      <c r="D148" s="70">
        <v>660130</v>
      </c>
      <c r="E148" s="71">
        <f t="shared" si="25"/>
        <v>66013</v>
      </c>
      <c r="F148" s="71"/>
      <c r="G148" s="72">
        <f t="shared" si="35"/>
        <v>594117</v>
      </c>
      <c r="H148" s="73">
        <f t="shared" si="36"/>
        <v>594</v>
      </c>
      <c r="I148" s="74">
        <v>594110</v>
      </c>
    </row>
    <row r="149" spans="1:10" s="51" customFormat="1" ht="13.5">
      <c r="A149" s="75" t="s">
        <v>283</v>
      </c>
      <c r="B149" s="76" t="s">
        <v>42</v>
      </c>
      <c r="C149" s="77">
        <v>8324980</v>
      </c>
      <c r="D149" s="77">
        <v>4162530</v>
      </c>
      <c r="E149" s="77">
        <f t="shared" ref="E149:H149" si="37">SUM(E143:E148)</f>
        <v>416253</v>
      </c>
      <c r="F149" s="77">
        <f t="shared" si="37"/>
        <v>416253</v>
      </c>
      <c r="G149" s="78">
        <f t="shared" si="37"/>
        <v>4162530</v>
      </c>
      <c r="H149" s="104">
        <f t="shared" si="37"/>
        <v>4163</v>
      </c>
      <c r="I149" s="79">
        <v>4162450</v>
      </c>
    </row>
    <row r="150" spans="1:10" s="51" customFormat="1" ht="13.5">
      <c r="A150" s="24" t="s">
        <v>284</v>
      </c>
      <c r="B150" s="68" t="s">
        <v>18</v>
      </c>
      <c r="C150" s="69">
        <v>2792400</v>
      </c>
      <c r="D150" s="70">
        <v>1396200</v>
      </c>
      <c r="E150" s="71">
        <f t="shared" si="25"/>
        <v>139620</v>
      </c>
      <c r="F150" s="71">
        <f>E158</f>
        <v>408707</v>
      </c>
      <c r="G150" s="72">
        <f t="shared" ref="G150:G163" si="38">D150-E150+F150</f>
        <v>1665287</v>
      </c>
      <c r="H150" s="73">
        <v>1922</v>
      </c>
      <c r="I150" s="74">
        <v>1665250</v>
      </c>
    </row>
    <row r="151" spans="1:10" s="51" customFormat="1" ht="13.5">
      <c r="A151" s="24" t="s">
        <v>284</v>
      </c>
      <c r="B151" s="68" t="s">
        <v>153</v>
      </c>
      <c r="C151" s="69">
        <v>382710</v>
      </c>
      <c r="D151" s="70">
        <v>191370</v>
      </c>
      <c r="E151" s="71">
        <f t="shared" si="25"/>
        <v>19137</v>
      </c>
      <c r="F151" s="71"/>
      <c r="G151" s="72">
        <f t="shared" si="38"/>
        <v>172233</v>
      </c>
      <c r="H151" s="73">
        <f t="shared" si="36"/>
        <v>172</v>
      </c>
      <c r="I151" s="74">
        <v>172210</v>
      </c>
    </row>
    <row r="152" spans="1:10" s="51" customFormat="1" ht="13.5">
      <c r="A152" s="24" t="s">
        <v>18</v>
      </c>
      <c r="B152" s="68" t="s">
        <v>154</v>
      </c>
      <c r="C152" s="69">
        <v>1186860</v>
      </c>
      <c r="D152" s="70">
        <v>593440</v>
      </c>
      <c r="E152" s="71">
        <f t="shared" si="25"/>
        <v>59344</v>
      </c>
      <c r="F152" s="71"/>
      <c r="G152" s="72">
        <f t="shared" si="38"/>
        <v>534096</v>
      </c>
      <c r="H152" s="73">
        <f t="shared" si="36"/>
        <v>534</v>
      </c>
      <c r="I152" s="74">
        <v>534080</v>
      </c>
    </row>
    <row r="153" spans="1:10" s="51" customFormat="1" ht="13.5">
      <c r="A153" s="24" t="s">
        <v>18</v>
      </c>
      <c r="B153" s="68" t="s">
        <v>155</v>
      </c>
      <c r="C153" s="69">
        <v>1271790</v>
      </c>
      <c r="D153" s="70">
        <v>635910</v>
      </c>
      <c r="E153" s="71">
        <f t="shared" si="25"/>
        <v>63591</v>
      </c>
      <c r="F153" s="71"/>
      <c r="G153" s="72">
        <f t="shared" si="38"/>
        <v>572319</v>
      </c>
      <c r="H153" s="73">
        <f t="shared" si="36"/>
        <v>572</v>
      </c>
      <c r="I153" s="74">
        <v>572300</v>
      </c>
    </row>
    <row r="154" spans="1:10" s="91" customFormat="1" ht="13.5">
      <c r="A154" s="82" t="s">
        <v>18</v>
      </c>
      <c r="B154" s="83" t="s">
        <v>156</v>
      </c>
      <c r="C154" s="84">
        <v>571880</v>
      </c>
      <c r="D154" s="85">
        <v>285950</v>
      </c>
      <c r="E154" s="86">
        <f t="shared" si="25"/>
        <v>28595</v>
      </c>
      <c r="F154" s="86"/>
      <c r="G154" s="87">
        <f t="shared" si="38"/>
        <v>257355</v>
      </c>
      <c r="H154" s="88">
        <v>0</v>
      </c>
      <c r="I154" s="89">
        <v>257340</v>
      </c>
      <c r="J154" s="90" t="s">
        <v>285</v>
      </c>
    </row>
    <row r="155" spans="1:10" s="51" customFormat="1" ht="13.5">
      <c r="A155" s="24" t="s">
        <v>18</v>
      </c>
      <c r="B155" s="68" t="s">
        <v>157</v>
      </c>
      <c r="C155" s="69">
        <v>843240</v>
      </c>
      <c r="D155" s="70">
        <v>421630</v>
      </c>
      <c r="E155" s="71">
        <f t="shared" si="25"/>
        <v>42163</v>
      </c>
      <c r="F155" s="71"/>
      <c r="G155" s="72">
        <f t="shared" si="38"/>
        <v>379467</v>
      </c>
      <c r="H155" s="73">
        <f t="shared" si="36"/>
        <v>379</v>
      </c>
      <c r="I155" s="74">
        <v>379450</v>
      </c>
    </row>
    <row r="156" spans="1:10" s="51" customFormat="1" ht="13.5">
      <c r="A156" s="24" t="s">
        <v>18</v>
      </c>
      <c r="B156" s="68" t="s">
        <v>158</v>
      </c>
      <c r="C156" s="69">
        <v>624830</v>
      </c>
      <c r="D156" s="70">
        <v>312420</v>
      </c>
      <c r="E156" s="71">
        <f t="shared" si="25"/>
        <v>31242</v>
      </c>
      <c r="F156" s="71"/>
      <c r="G156" s="72">
        <f t="shared" si="38"/>
        <v>281178</v>
      </c>
      <c r="H156" s="73">
        <f t="shared" si="36"/>
        <v>281</v>
      </c>
      <c r="I156" s="74">
        <v>281170</v>
      </c>
    </row>
    <row r="157" spans="1:10" s="51" customFormat="1" ht="13.5">
      <c r="A157" s="24" t="s">
        <v>18</v>
      </c>
      <c r="B157" s="68" t="s">
        <v>159</v>
      </c>
      <c r="C157" s="69">
        <v>500290</v>
      </c>
      <c r="D157" s="70">
        <v>250150</v>
      </c>
      <c r="E157" s="71">
        <f t="shared" ref="E157:E163" si="39">D157*10%</f>
        <v>25015</v>
      </c>
      <c r="F157" s="71"/>
      <c r="G157" s="72">
        <f t="shared" si="38"/>
        <v>225135</v>
      </c>
      <c r="H157" s="73">
        <f t="shared" si="36"/>
        <v>225</v>
      </c>
      <c r="I157" s="74">
        <v>225130</v>
      </c>
    </row>
    <row r="158" spans="1:10" s="51" customFormat="1" ht="13.5">
      <c r="A158" s="75" t="s">
        <v>284</v>
      </c>
      <c r="B158" s="76" t="s">
        <v>42</v>
      </c>
      <c r="C158" s="77">
        <v>8174000</v>
      </c>
      <c r="D158" s="77">
        <v>4087070</v>
      </c>
      <c r="E158" s="77">
        <f t="shared" ref="E158:H158" si="40">SUM(E150:E157)</f>
        <v>408707</v>
      </c>
      <c r="F158" s="77">
        <f t="shared" si="40"/>
        <v>408707</v>
      </c>
      <c r="G158" s="78">
        <f t="shared" si="40"/>
        <v>4087070</v>
      </c>
      <c r="H158" s="104">
        <f t="shared" si="40"/>
        <v>4085</v>
      </c>
      <c r="I158" s="79">
        <v>4086930</v>
      </c>
    </row>
    <row r="159" spans="1:10" s="51" customFormat="1" ht="13.5">
      <c r="A159" s="24" t="s">
        <v>286</v>
      </c>
      <c r="B159" s="80" t="s">
        <v>19</v>
      </c>
      <c r="C159" s="69">
        <v>2464790</v>
      </c>
      <c r="D159" s="70">
        <v>1232400</v>
      </c>
      <c r="E159" s="71">
        <f t="shared" si="39"/>
        <v>123240</v>
      </c>
      <c r="F159" s="71">
        <f>E164</f>
        <v>274698</v>
      </c>
      <c r="G159" s="72">
        <f t="shared" si="38"/>
        <v>1383858</v>
      </c>
      <c r="H159" s="73">
        <f t="shared" si="36"/>
        <v>1384</v>
      </c>
      <c r="I159" s="74">
        <v>1383820</v>
      </c>
    </row>
    <row r="160" spans="1:10" s="51" customFormat="1" ht="13.5">
      <c r="A160" s="24" t="s">
        <v>286</v>
      </c>
      <c r="B160" s="80" t="s">
        <v>160</v>
      </c>
      <c r="C160" s="69">
        <v>1009580</v>
      </c>
      <c r="D160" s="70">
        <v>504800</v>
      </c>
      <c r="E160" s="71">
        <f t="shared" si="39"/>
        <v>50480</v>
      </c>
      <c r="F160" s="71"/>
      <c r="G160" s="72">
        <f t="shared" si="38"/>
        <v>454320</v>
      </c>
      <c r="H160" s="73">
        <f t="shared" si="36"/>
        <v>454</v>
      </c>
      <c r="I160" s="74">
        <v>454310</v>
      </c>
    </row>
    <row r="161" spans="1:9" s="51" customFormat="1" ht="13.5">
      <c r="A161" s="24" t="s">
        <v>19</v>
      </c>
      <c r="B161" s="80" t="s">
        <v>161</v>
      </c>
      <c r="C161" s="69">
        <v>699120</v>
      </c>
      <c r="D161" s="70">
        <v>349570</v>
      </c>
      <c r="E161" s="71">
        <f t="shared" si="39"/>
        <v>34957</v>
      </c>
      <c r="F161" s="71"/>
      <c r="G161" s="72">
        <f t="shared" si="38"/>
        <v>314613</v>
      </c>
      <c r="H161" s="73">
        <f t="shared" si="36"/>
        <v>315</v>
      </c>
      <c r="I161" s="74">
        <v>314600</v>
      </c>
    </row>
    <row r="162" spans="1:9" s="51" customFormat="1" ht="13.5">
      <c r="A162" s="24" t="s">
        <v>19</v>
      </c>
      <c r="B162" s="80" t="s">
        <v>162</v>
      </c>
      <c r="C162" s="69">
        <v>899050</v>
      </c>
      <c r="D162" s="70">
        <v>449530</v>
      </c>
      <c r="E162" s="71">
        <f t="shared" si="39"/>
        <v>44953</v>
      </c>
      <c r="F162" s="71"/>
      <c r="G162" s="72">
        <f t="shared" si="38"/>
        <v>404577</v>
      </c>
      <c r="H162" s="73">
        <v>404</v>
      </c>
      <c r="I162" s="74">
        <v>404570</v>
      </c>
    </row>
    <row r="163" spans="1:9" s="51" customFormat="1" ht="13.5">
      <c r="A163" s="24" t="s">
        <v>19</v>
      </c>
      <c r="B163" s="80" t="s">
        <v>163</v>
      </c>
      <c r="C163" s="69">
        <v>421340</v>
      </c>
      <c r="D163" s="70">
        <v>210680</v>
      </c>
      <c r="E163" s="71">
        <f t="shared" si="39"/>
        <v>21068</v>
      </c>
      <c r="F163" s="71"/>
      <c r="G163" s="72">
        <f t="shared" si="38"/>
        <v>189612</v>
      </c>
      <c r="H163" s="73">
        <f t="shared" si="36"/>
        <v>190</v>
      </c>
      <c r="I163" s="74">
        <v>189600</v>
      </c>
    </row>
    <row r="164" spans="1:9" s="51" customFormat="1" ht="13.5">
      <c r="A164" s="75" t="s">
        <v>286</v>
      </c>
      <c r="B164" s="76" t="s">
        <v>42</v>
      </c>
      <c r="C164" s="77">
        <v>5493880</v>
      </c>
      <c r="D164" s="77">
        <v>2746980</v>
      </c>
      <c r="E164" s="77">
        <f t="shared" ref="E164:H164" si="41">SUM(E159:E163)</f>
        <v>274698</v>
      </c>
      <c r="F164" s="77">
        <f t="shared" si="41"/>
        <v>274698</v>
      </c>
      <c r="G164" s="78">
        <f t="shared" si="41"/>
        <v>2746980</v>
      </c>
      <c r="H164" s="104">
        <f t="shared" si="41"/>
        <v>2747</v>
      </c>
      <c r="I164" s="79">
        <v>2746900</v>
      </c>
    </row>
    <row r="165" spans="1:9" s="51" customFormat="1" ht="13.5">
      <c r="A165" s="24" t="s">
        <v>287</v>
      </c>
      <c r="B165" s="68" t="s">
        <v>20</v>
      </c>
      <c r="C165" s="69">
        <v>2875860</v>
      </c>
      <c r="D165" s="70">
        <v>1437930</v>
      </c>
      <c r="E165" s="71">
        <f t="shared" ref="E165:E229" si="42">D165*10%</f>
        <v>143793</v>
      </c>
      <c r="F165" s="71">
        <f>E177</f>
        <v>678455</v>
      </c>
      <c r="G165" s="72">
        <f t="shared" ref="G165:G176" si="43">D165-E165+F165</f>
        <v>1972592</v>
      </c>
      <c r="H165" s="73">
        <f t="shared" si="36"/>
        <v>1973</v>
      </c>
      <c r="I165" s="74">
        <v>1972530</v>
      </c>
    </row>
    <row r="166" spans="1:9" s="51" customFormat="1" ht="13.5">
      <c r="A166" s="24" t="s">
        <v>287</v>
      </c>
      <c r="B166" s="68" t="s">
        <v>164</v>
      </c>
      <c r="C166" s="69">
        <v>418560</v>
      </c>
      <c r="D166" s="70">
        <v>209290</v>
      </c>
      <c r="E166" s="71">
        <f t="shared" si="42"/>
        <v>20929</v>
      </c>
      <c r="F166" s="71"/>
      <c r="G166" s="72">
        <f t="shared" si="43"/>
        <v>188361</v>
      </c>
      <c r="H166" s="73">
        <f t="shared" si="36"/>
        <v>188</v>
      </c>
      <c r="I166" s="74">
        <v>188350</v>
      </c>
    </row>
    <row r="167" spans="1:9" s="51" customFormat="1" ht="13.5">
      <c r="A167" s="24" t="s">
        <v>20</v>
      </c>
      <c r="B167" s="68" t="s">
        <v>165</v>
      </c>
      <c r="C167" s="69">
        <v>994960</v>
      </c>
      <c r="D167" s="70">
        <v>497490</v>
      </c>
      <c r="E167" s="71">
        <f t="shared" si="42"/>
        <v>49749</v>
      </c>
      <c r="F167" s="71"/>
      <c r="G167" s="72">
        <f t="shared" si="43"/>
        <v>447741</v>
      </c>
      <c r="H167" s="73">
        <f t="shared" si="36"/>
        <v>448</v>
      </c>
      <c r="I167" s="74">
        <v>447730</v>
      </c>
    </row>
    <row r="168" spans="1:9" s="51" customFormat="1" ht="13.5">
      <c r="A168" s="24" t="s">
        <v>20</v>
      </c>
      <c r="B168" s="68" t="s">
        <v>166</v>
      </c>
      <c r="C168" s="69">
        <v>942560</v>
      </c>
      <c r="D168" s="70">
        <v>471290</v>
      </c>
      <c r="E168" s="71">
        <f t="shared" si="42"/>
        <v>47129</v>
      </c>
      <c r="F168" s="71"/>
      <c r="G168" s="72">
        <f t="shared" si="43"/>
        <v>424161</v>
      </c>
      <c r="H168" s="73">
        <f t="shared" si="36"/>
        <v>424</v>
      </c>
      <c r="I168" s="74">
        <v>424150</v>
      </c>
    </row>
    <row r="169" spans="1:9" s="51" customFormat="1" ht="13.5">
      <c r="A169" s="24" t="s">
        <v>20</v>
      </c>
      <c r="B169" s="68" t="s">
        <v>167</v>
      </c>
      <c r="C169" s="69">
        <v>984110</v>
      </c>
      <c r="D169" s="70">
        <v>492070</v>
      </c>
      <c r="E169" s="71">
        <f t="shared" si="42"/>
        <v>49207</v>
      </c>
      <c r="F169" s="71"/>
      <c r="G169" s="72">
        <f t="shared" si="43"/>
        <v>442863</v>
      </c>
      <c r="H169" s="73">
        <f t="shared" si="36"/>
        <v>443</v>
      </c>
      <c r="I169" s="74">
        <v>442840</v>
      </c>
    </row>
    <row r="170" spans="1:9" s="51" customFormat="1" ht="13.5">
      <c r="A170" s="24" t="s">
        <v>20</v>
      </c>
      <c r="B170" s="68" t="s">
        <v>168</v>
      </c>
      <c r="C170" s="69">
        <v>692800</v>
      </c>
      <c r="D170" s="70">
        <v>346400</v>
      </c>
      <c r="E170" s="71">
        <f t="shared" si="42"/>
        <v>34640</v>
      </c>
      <c r="F170" s="71"/>
      <c r="G170" s="72">
        <f t="shared" si="43"/>
        <v>311760</v>
      </c>
      <c r="H170" s="73">
        <f t="shared" si="36"/>
        <v>312</v>
      </c>
      <c r="I170" s="74">
        <v>311760</v>
      </c>
    </row>
    <row r="171" spans="1:9" s="51" customFormat="1" ht="13.5">
      <c r="A171" s="24" t="s">
        <v>20</v>
      </c>
      <c r="B171" s="68" t="s">
        <v>169</v>
      </c>
      <c r="C171" s="69">
        <v>1020520</v>
      </c>
      <c r="D171" s="70">
        <v>510270</v>
      </c>
      <c r="E171" s="71">
        <f t="shared" si="42"/>
        <v>51027</v>
      </c>
      <c r="F171" s="71"/>
      <c r="G171" s="72">
        <f t="shared" si="43"/>
        <v>459243</v>
      </c>
      <c r="H171" s="73">
        <f t="shared" si="36"/>
        <v>459</v>
      </c>
      <c r="I171" s="74">
        <v>459230</v>
      </c>
    </row>
    <row r="172" spans="1:9" s="51" customFormat="1" ht="13.5">
      <c r="A172" s="24" t="s">
        <v>20</v>
      </c>
      <c r="B172" s="68" t="s">
        <v>170</v>
      </c>
      <c r="C172" s="69">
        <v>1063310</v>
      </c>
      <c r="D172" s="70">
        <v>531670</v>
      </c>
      <c r="E172" s="71">
        <f t="shared" si="42"/>
        <v>53167</v>
      </c>
      <c r="F172" s="71"/>
      <c r="G172" s="72">
        <f t="shared" si="43"/>
        <v>478503</v>
      </c>
      <c r="H172" s="73">
        <f t="shared" si="36"/>
        <v>479</v>
      </c>
      <c r="I172" s="74">
        <v>478480</v>
      </c>
    </row>
    <row r="173" spans="1:9" s="51" customFormat="1" ht="13.5">
      <c r="A173" s="24" t="s">
        <v>20</v>
      </c>
      <c r="B173" s="68" t="s">
        <v>171</v>
      </c>
      <c r="C173" s="69">
        <v>1231800</v>
      </c>
      <c r="D173" s="70">
        <v>615900</v>
      </c>
      <c r="E173" s="71">
        <f t="shared" si="42"/>
        <v>61590</v>
      </c>
      <c r="F173" s="71"/>
      <c r="G173" s="72">
        <f t="shared" si="43"/>
        <v>554310</v>
      </c>
      <c r="H173" s="73">
        <f t="shared" si="36"/>
        <v>554</v>
      </c>
      <c r="I173" s="74">
        <v>554310</v>
      </c>
    </row>
    <row r="174" spans="1:9" s="51" customFormat="1" ht="13.5">
      <c r="A174" s="24" t="s">
        <v>20</v>
      </c>
      <c r="B174" s="68" t="s">
        <v>172</v>
      </c>
      <c r="C174" s="69">
        <v>819490</v>
      </c>
      <c r="D174" s="70">
        <v>409750</v>
      </c>
      <c r="E174" s="71">
        <f t="shared" si="42"/>
        <v>40975</v>
      </c>
      <c r="F174" s="71"/>
      <c r="G174" s="72">
        <f t="shared" si="43"/>
        <v>368775</v>
      </c>
      <c r="H174" s="73">
        <f t="shared" si="36"/>
        <v>369</v>
      </c>
      <c r="I174" s="74">
        <v>368770</v>
      </c>
    </row>
    <row r="175" spans="1:9" s="51" customFormat="1" ht="13.5">
      <c r="A175" s="24" t="s">
        <v>20</v>
      </c>
      <c r="B175" s="68" t="s">
        <v>173</v>
      </c>
      <c r="C175" s="69">
        <v>1404120</v>
      </c>
      <c r="D175" s="70">
        <v>702070</v>
      </c>
      <c r="E175" s="71">
        <f t="shared" si="42"/>
        <v>70207</v>
      </c>
      <c r="F175" s="71"/>
      <c r="G175" s="72">
        <f t="shared" si="43"/>
        <v>631863</v>
      </c>
      <c r="H175" s="73">
        <f t="shared" si="36"/>
        <v>632</v>
      </c>
      <c r="I175" s="74">
        <v>631850</v>
      </c>
    </row>
    <row r="176" spans="1:9" s="51" customFormat="1" ht="13.5">
      <c r="A176" s="24" t="s">
        <v>20</v>
      </c>
      <c r="B176" s="68" t="s">
        <v>174</v>
      </c>
      <c r="C176" s="69">
        <v>1120830</v>
      </c>
      <c r="D176" s="70">
        <v>560420</v>
      </c>
      <c r="E176" s="71">
        <f t="shared" si="42"/>
        <v>56042</v>
      </c>
      <c r="F176" s="71"/>
      <c r="G176" s="72">
        <f t="shared" si="43"/>
        <v>504378</v>
      </c>
      <c r="H176" s="73">
        <f t="shared" si="36"/>
        <v>504</v>
      </c>
      <c r="I176" s="74">
        <v>504370</v>
      </c>
    </row>
    <row r="177" spans="1:10" s="51" customFormat="1" ht="13.5">
      <c r="A177" s="75" t="s">
        <v>287</v>
      </c>
      <c r="B177" s="76" t="s">
        <v>42</v>
      </c>
      <c r="C177" s="77">
        <v>13568920</v>
      </c>
      <c r="D177" s="77">
        <v>6784550</v>
      </c>
      <c r="E177" s="77">
        <f t="shared" ref="E177:H177" si="44">SUM(E165:E176)</f>
        <v>678455</v>
      </c>
      <c r="F177" s="77">
        <f t="shared" si="44"/>
        <v>678455</v>
      </c>
      <c r="G177" s="78">
        <f t="shared" si="44"/>
        <v>6784550</v>
      </c>
      <c r="H177" s="104">
        <f t="shared" si="44"/>
        <v>6785</v>
      </c>
      <c r="I177" s="79">
        <v>6784370</v>
      </c>
    </row>
    <row r="178" spans="1:10" s="51" customFormat="1" ht="13.5">
      <c r="A178" s="24" t="s">
        <v>288</v>
      </c>
      <c r="B178" s="68" t="s">
        <v>21</v>
      </c>
      <c r="C178" s="69">
        <v>3087560</v>
      </c>
      <c r="D178" s="70">
        <v>1543780</v>
      </c>
      <c r="E178" s="71">
        <f t="shared" si="42"/>
        <v>154378</v>
      </c>
      <c r="F178" s="71">
        <f>E187</f>
        <v>575842</v>
      </c>
      <c r="G178" s="72">
        <f t="shared" ref="G178:G186" si="45">D178-E178+F178</f>
        <v>1965244</v>
      </c>
      <c r="H178" s="73">
        <v>2255</v>
      </c>
      <c r="I178" s="74">
        <v>1965210</v>
      </c>
    </row>
    <row r="179" spans="1:10" s="51" customFormat="1" ht="13.5">
      <c r="A179" s="24" t="s">
        <v>288</v>
      </c>
      <c r="B179" s="68" t="s">
        <v>175</v>
      </c>
      <c r="C179" s="69">
        <v>847440</v>
      </c>
      <c r="D179" s="70">
        <v>423730</v>
      </c>
      <c r="E179" s="71">
        <f t="shared" si="42"/>
        <v>42373</v>
      </c>
      <c r="F179" s="71"/>
      <c r="G179" s="72">
        <f t="shared" si="45"/>
        <v>381357</v>
      </c>
      <c r="H179" s="73">
        <f t="shared" si="36"/>
        <v>381</v>
      </c>
      <c r="I179" s="74">
        <v>381340</v>
      </c>
    </row>
    <row r="180" spans="1:10" s="51" customFormat="1" ht="13.5">
      <c r="A180" s="24" t="s">
        <v>21</v>
      </c>
      <c r="B180" s="68" t="s">
        <v>176</v>
      </c>
      <c r="C180" s="69">
        <v>1208700</v>
      </c>
      <c r="D180" s="70">
        <v>604360</v>
      </c>
      <c r="E180" s="71">
        <f t="shared" si="42"/>
        <v>60436</v>
      </c>
      <c r="F180" s="71"/>
      <c r="G180" s="72">
        <f t="shared" si="45"/>
        <v>543924</v>
      </c>
      <c r="H180" s="73">
        <f t="shared" si="36"/>
        <v>544</v>
      </c>
      <c r="I180" s="74">
        <v>543910</v>
      </c>
    </row>
    <row r="181" spans="1:10" s="51" customFormat="1" ht="13.5">
      <c r="A181" s="24" t="s">
        <v>21</v>
      </c>
      <c r="B181" s="68" t="s">
        <v>177</v>
      </c>
      <c r="C181" s="69">
        <v>1759650</v>
      </c>
      <c r="D181" s="70">
        <v>879830</v>
      </c>
      <c r="E181" s="71">
        <f t="shared" si="42"/>
        <v>87983</v>
      </c>
      <c r="F181" s="71"/>
      <c r="G181" s="72">
        <f t="shared" si="45"/>
        <v>791847</v>
      </c>
      <c r="H181" s="73">
        <f t="shared" si="36"/>
        <v>792</v>
      </c>
      <c r="I181" s="74">
        <v>791840</v>
      </c>
    </row>
    <row r="182" spans="1:10" s="91" customFormat="1" ht="13.5">
      <c r="A182" s="82" t="s">
        <v>21</v>
      </c>
      <c r="B182" s="83" t="s">
        <v>178</v>
      </c>
      <c r="C182" s="84">
        <v>645270</v>
      </c>
      <c r="D182" s="85">
        <v>322640</v>
      </c>
      <c r="E182" s="86">
        <f t="shared" si="42"/>
        <v>32264</v>
      </c>
      <c r="F182" s="86"/>
      <c r="G182" s="87">
        <f t="shared" si="45"/>
        <v>290376</v>
      </c>
      <c r="H182" s="88">
        <v>0</v>
      </c>
      <c r="I182" s="89">
        <v>290370</v>
      </c>
      <c r="J182" s="90" t="s">
        <v>289</v>
      </c>
    </row>
    <row r="183" spans="1:10" s="51" customFormat="1" ht="13.5">
      <c r="A183" s="24" t="s">
        <v>21</v>
      </c>
      <c r="B183" s="68" t="s">
        <v>179</v>
      </c>
      <c r="C183" s="69">
        <v>1238270</v>
      </c>
      <c r="D183" s="70">
        <v>619140</v>
      </c>
      <c r="E183" s="71">
        <f t="shared" si="42"/>
        <v>61914</v>
      </c>
      <c r="F183" s="71"/>
      <c r="G183" s="72">
        <f t="shared" si="45"/>
        <v>557226</v>
      </c>
      <c r="H183" s="73">
        <f t="shared" si="36"/>
        <v>557</v>
      </c>
      <c r="I183" s="74">
        <v>557220</v>
      </c>
    </row>
    <row r="184" spans="1:10" s="51" customFormat="1" ht="13.5">
      <c r="A184" s="24" t="s">
        <v>21</v>
      </c>
      <c r="B184" s="68" t="s">
        <v>180</v>
      </c>
      <c r="C184" s="69">
        <v>956440</v>
      </c>
      <c r="D184" s="70">
        <v>478230</v>
      </c>
      <c r="E184" s="71">
        <f t="shared" si="42"/>
        <v>47823</v>
      </c>
      <c r="F184" s="71"/>
      <c r="G184" s="72">
        <f t="shared" si="45"/>
        <v>430407</v>
      </c>
      <c r="H184" s="73">
        <f t="shared" si="36"/>
        <v>430</v>
      </c>
      <c r="I184" s="74">
        <v>430390</v>
      </c>
    </row>
    <row r="185" spans="1:10" s="51" customFormat="1" ht="13.5">
      <c r="A185" s="24" t="s">
        <v>21</v>
      </c>
      <c r="B185" s="68" t="s">
        <v>181</v>
      </c>
      <c r="C185" s="69">
        <v>1070120</v>
      </c>
      <c r="D185" s="70">
        <v>535070</v>
      </c>
      <c r="E185" s="71">
        <f t="shared" si="42"/>
        <v>53507</v>
      </c>
      <c r="F185" s="71"/>
      <c r="G185" s="72">
        <f t="shared" si="45"/>
        <v>481563</v>
      </c>
      <c r="H185" s="73">
        <f t="shared" si="36"/>
        <v>482</v>
      </c>
      <c r="I185" s="74">
        <v>481550</v>
      </c>
    </row>
    <row r="186" spans="1:10" s="51" customFormat="1" ht="13.5">
      <c r="A186" s="24" t="s">
        <v>21</v>
      </c>
      <c r="B186" s="68" t="s">
        <v>182</v>
      </c>
      <c r="C186" s="69">
        <v>703270</v>
      </c>
      <c r="D186" s="70">
        <v>351640</v>
      </c>
      <c r="E186" s="71">
        <f t="shared" si="42"/>
        <v>35164</v>
      </c>
      <c r="F186" s="71"/>
      <c r="G186" s="72">
        <f t="shared" si="45"/>
        <v>316476</v>
      </c>
      <c r="H186" s="73">
        <v>317</v>
      </c>
      <c r="I186" s="74">
        <v>316470</v>
      </c>
    </row>
    <row r="187" spans="1:10" s="51" customFormat="1" ht="13.5">
      <c r="A187" s="75" t="s">
        <v>288</v>
      </c>
      <c r="B187" s="76" t="s">
        <v>42</v>
      </c>
      <c r="C187" s="77">
        <v>11516720</v>
      </c>
      <c r="D187" s="77">
        <v>5758420</v>
      </c>
      <c r="E187" s="77">
        <f t="shared" ref="E187:H187" si="46">SUM(E178:E186)</f>
        <v>575842</v>
      </c>
      <c r="F187" s="77">
        <f t="shared" si="46"/>
        <v>575842</v>
      </c>
      <c r="G187" s="78">
        <f t="shared" si="46"/>
        <v>5758420</v>
      </c>
      <c r="H187" s="104">
        <f t="shared" si="46"/>
        <v>5758</v>
      </c>
      <c r="I187" s="79">
        <v>5758300</v>
      </c>
    </row>
    <row r="188" spans="1:10" s="51" customFormat="1" ht="13.5">
      <c r="A188" s="24" t="s">
        <v>290</v>
      </c>
      <c r="B188" s="68" t="s">
        <v>22</v>
      </c>
      <c r="C188" s="69">
        <v>3029500</v>
      </c>
      <c r="D188" s="70">
        <v>1514750</v>
      </c>
      <c r="E188" s="71">
        <f t="shared" si="42"/>
        <v>151475</v>
      </c>
      <c r="F188" s="71">
        <f>E194</f>
        <v>441655</v>
      </c>
      <c r="G188" s="72">
        <f t="shared" ref="G188:G193" si="47">D188-E188+F188</f>
        <v>1804930</v>
      </c>
      <c r="H188" s="73">
        <f t="shared" si="36"/>
        <v>1805</v>
      </c>
      <c r="I188" s="74">
        <v>1804900</v>
      </c>
    </row>
    <row r="189" spans="1:10" s="51" customFormat="1" ht="13.5">
      <c r="A189" s="24" t="s">
        <v>290</v>
      </c>
      <c r="B189" s="68" t="s">
        <v>183</v>
      </c>
      <c r="C189" s="69">
        <v>1973730</v>
      </c>
      <c r="D189" s="70">
        <v>986880</v>
      </c>
      <c r="E189" s="71">
        <f t="shared" si="42"/>
        <v>98688</v>
      </c>
      <c r="F189" s="71"/>
      <c r="G189" s="72">
        <f t="shared" si="47"/>
        <v>888192</v>
      </c>
      <c r="H189" s="73">
        <f t="shared" si="36"/>
        <v>888</v>
      </c>
      <c r="I189" s="74">
        <v>888170</v>
      </c>
    </row>
    <row r="190" spans="1:10" s="51" customFormat="1" ht="13.5">
      <c r="A190" s="24" t="s">
        <v>22</v>
      </c>
      <c r="B190" s="68" t="s">
        <v>184</v>
      </c>
      <c r="C190" s="69">
        <v>1081980</v>
      </c>
      <c r="D190" s="70">
        <v>541000</v>
      </c>
      <c r="E190" s="71">
        <f t="shared" si="42"/>
        <v>54100</v>
      </c>
      <c r="F190" s="71"/>
      <c r="G190" s="72">
        <f t="shared" si="47"/>
        <v>486900</v>
      </c>
      <c r="H190" s="73">
        <f t="shared" si="36"/>
        <v>487</v>
      </c>
      <c r="I190" s="74">
        <v>486890</v>
      </c>
    </row>
    <row r="191" spans="1:10" s="51" customFormat="1" ht="13.5">
      <c r="A191" s="24" t="s">
        <v>22</v>
      </c>
      <c r="B191" s="68" t="s">
        <v>185</v>
      </c>
      <c r="C191" s="69">
        <v>634940</v>
      </c>
      <c r="D191" s="70">
        <v>317480</v>
      </c>
      <c r="E191" s="71">
        <f t="shared" si="42"/>
        <v>31748</v>
      </c>
      <c r="F191" s="71"/>
      <c r="G191" s="72">
        <f t="shared" si="47"/>
        <v>285732</v>
      </c>
      <c r="H191" s="73">
        <f t="shared" si="36"/>
        <v>286</v>
      </c>
      <c r="I191" s="74">
        <v>285720</v>
      </c>
    </row>
    <row r="192" spans="1:10" s="51" customFormat="1" ht="13.5">
      <c r="A192" s="24" t="s">
        <v>22</v>
      </c>
      <c r="B192" s="68" t="s">
        <v>186</v>
      </c>
      <c r="C192" s="69">
        <v>919610</v>
      </c>
      <c r="D192" s="70">
        <v>459810</v>
      </c>
      <c r="E192" s="71">
        <f t="shared" si="42"/>
        <v>45981</v>
      </c>
      <c r="F192" s="71"/>
      <c r="G192" s="72">
        <f t="shared" si="47"/>
        <v>413829</v>
      </c>
      <c r="H192" s="73">
        <f t="shared" si="36"/>
        <v>414</v>
      </c>
      <c r="I192" s="74">
        <v>413820</v>
      </c>
    </row>
    <row r="193" spans="1:9" s="51" customFormat="1" ht="13.5">
      <c r="A193" s="24" t="s">
        <v>22</v>
      </c>
      <c r="B193" s="68" t="s">
        <v>187</v>
      </c>
      <c r="C193" s="69">
        <v>1193240</v>
      </c>
      <c r="D193" s="70">
        <v>596630</v>
      </c>
      <c r="E193" s="71">
        <f t="shared" si="42"/>
        <v>59663</v>
      </c>
      <c r="F193" s="71"/>
      <c r="G193" s="72">
        <f t="shared" si="47"/>
        <v>536967</v>
      </c>
      <c r="H193" s="73">
        <f t="shared" si="36"/>
        <v>537</v>
      </c>
      <c r="I193" s="74">
        <v>536950</v>
      </c>
    </row>
    <row r="194" spans="1:9" s="51" customFormat="1" ht="13.5">
      <c r="A194" s="75" t="s">
        <v>290</v>
      </c>
      <c r="B194" s="76" t="s">
        <v>42</v>
      </c>
      <c r="C194" s="77">
        <v>8833000</v>
      </c>
      <c r="D194" s="77">
        <v>4416550</v>
      </c>
      <c r="E194" s="77">
        <f t="shared" ref="E194:H194" si="48">SUM(E188:E193)</f>
        <v>441655</v>
      </c>
      <c r="F194" s="77">
        <f t="shared" si="48"/>
        <v>441655</v>
      </c>
      <c r="G194" s="78">
        <f t="shared" si="48"/>
        <v>4416550</v>
      </c>
      <c r="H194" s="104">
        <f t="shared" si="48"/>
        <v>4417</v>
      </c>
      <c r="I194" s="79">
        <v>4416450</v>
      </c>
    </row>
    <row r="195" spans="1:9" s="51" customFormat="1" ht="13.5">
      <c r="A195" s="24" t="s">
        <v>291</v>
      </c>
      <c r="B195" s="68" t="s">
        <v>23</v>
      </c>
      <c r="C195" s="69">
        <v>3110200</v>
      </c>
      <c r="D195" s="70">
        <v>1555100</v>
      </c>
      <c r="E195" s="71">
        <f t="shared" si="42"/>
        <v>155510</v>
      </c>
      <c r="F195" s="71">
        <f>E200</f>
        <v>356978</v>
      </c>
      <c r="G195" s="72">
        <f>D195-E195+F195</f>
        <v>1756568</v>
      </c>
      <c r="H195" s="73">
        <f t="shared" si="36"/>
        <v>1757</v>
      </c>
      <c r="I195" s="74">
        <v>1756540</v>
      </c>
    </row>
    <row r="196" spans="1:9" s="51" customFormat="1" ht="13.5">
      <c r="A196" s="24" t="s">
        <v>291</v>
      </c>
      <c r="B196" s="68" t="s">
        <v>188</v>
      </c>
      <c r="C196" s="69">
        <v>822970</v>
      </c>
      <c r="D196" s="70">
        <v>411500</v>
      </c>
      <c r="E196" s="71">
        <f t="shared" si="42"/>
        <v>41150</v>
      </c>
      <c r="F196" s="71"/>
      <c r="G196" s="72">
        <f>D196-E196+F196</f>
        <v>370350</v>
      </c>
      <c r="H196" s="73">
        <f t="shared" si="36"/>
        <v>370</v>
      </c>
      <c r="I196" s="74">
        <v>370330</v>
      </c>
    </row>
    <row r="197" spans="1:9" s="51" customFormat="1" ht="13.5">
      <c r="A197" s="24" t="s">
        <v>23</v>
      </c>
      <c r="B197" s="68" t="s">
        <v>189</v>
      </c>
      <c r="C197" s="69">
        <v>912950</v>
      </c>
      <c r="D197" s="70">
        <v>456490</v>
      </c>
      <c r="E197" s="71">
        <f t="shared" si="42"/>
        <v>45649</v>
      </c>
      <c r="F197" s="71"/>
      <c r="G197" s="72">
        <f>D197-E197+F197</f>
        <v>410841</v>
      </c>
      <c r="H197" s="73">
        <f t="shared" si="36"/>
        <v>411</v>
      </c>
      <c r="I197" s="74">
        <v>410820</v>
      </c>
    </row>
    <row r="198" spans="1:9" s="51" customFormat="1" ht="13.5">
      <c r="A198" s="24" t="s">
        <v>23</v>
      </c>
      <c r="B198" s="68" t="s">
        <v>190</v>
      </c>
      <c r="C198" s="69">
        <v>728720</v>
      </c>
      <c r="D198" s="70">
        <v>364370</v>
      </c>
      <c r="E198" s="71">
        <f t="shared" si="42"/>
        <v>36437</v>
      </c>
      <c r="F198" s="71"/>
      <c r="G198" s="72">
        <f>D198-E198+F198</f>
        <v>327933</v>
      </c>
      <c r="H198" s="73">
        <f t="shared" si="36"/>
        <v>328</v>
      </c>
      <c r="I198" s="74">
        <v>327920</v>
      </c>
    </row>
    <row r="199" spans="1:9" s="51" customFormat="1" ht="13.5">
      <c r="A199" s="24" t="s">
        <v>23</v>
      </c>
      <c r="B199" s="68" t="s">
        <v>191</v>
      </c>
      <c r="C199" s="69">
        <v>1564630</v>
      </c>
      <c r="D199" s="70">
        <v>782320</v>
      </c>
      <c r="E199" s="71">
        <f t="shared" si="42"/>
        <v>78232</v>
      </c>
      <c r="F199" s="71"/>
      <c r="G199" s="72">
        <f>D199-E199+F199</f>
        <v>704088</v>
      </c>
      <c r="H199" s="73">
        <f t="shared" si="36"/>
        <v>704</v>
      </c>
      <c r="I199" s="74">
        <v>704080</v>
      </c>
    </row>
    <row r="200" spans="1:9" s="51" customFormat="1" ht="13.5">
      <c r="A200" s="75" t="s">
        <v>291</v>
      </c>
      <c r="B200" s="76" t="s">
        <v>42</v>
      </c>
      <c r="C200" s="77">
        <v>7139470</v>
      </c>
      <c r="D200" s="77">
        <v>3569780</v>
      </c>
      <c r="E200" s="77">
        <f t="shared" ref="E200:H200" si="49">SUM(E195:E199)</f>
        <v>356978</v>
      </c>
      <c r="F200" s="77">
        <f t="shared" si="49"/>
        <v>356978</v>
      </c>
      <c r="G200" s="78">
        <f t="shared" si="49"/>
        <v>3569780</v>
      </c>
      <c r="H200" s="104">
        <f t="shared" si="49"/>
        <v>3570</v>
      </c>
      <c r="I200" s="79">
        <v>3569690</v>
      </c>
    </row>
    <row r="201" spans="1:9" s="51" customFormat="1" ht="13.5">
      <c r="A201" s="24" t="s">
        <v>292</v>
      </c>
      <c r="B201" s="68" t="s">
        <v>24</v>
      </c>
      <c r="C201" s="69">
        <v>1527410</v>
      </c>
      <c r="D201" s="70">
        <v>763710</v>
      </c>
      <c r="E201" s="71">
        <f t="shared" si="42"/>
        <v>76371</v>
      </c>
      <c r="F201" s="71">
        <f>E210</f>
        <v>370226</v>
      </c>
      <c r="G201" s="72">
        <f t="shared" ref="G201:G209" si="50">D201-E201+F201</f>
        <v>1057565</v>
      </c>
      <c r="H201" s="73">
        <f t="shared" si="36"/>
        <v>1058</v>
      </c>
      <c r="I201" s="74">
        <v>1057500</v>
      </c>
    </row>
    <row r="202" spans="1:9" s="51" customFormat="1" ht="13.5">
      <c r="A202" s="24" t="s">
        <v>293</v>
      </c>
      <c r="B202" s="68" t="s">
        <v>192</v>
      </c>
      <c r="C202" s="69">
        <v>1118520</v>
      </c>
      <c r="D202" s="70">
        <v>559270</v>
      </c>
      <c r="E202" s="71">
        <f t="shared" si="42"/>
        <v>55927</v>
      </c>
      <c r="F202" s="71"/>
      <c r="G202" s="72">
        <f t="shared" si="50"/>
        <v>503343</v>
      </c>
      <c r="H202" s="73">
        <f t="shared" si="36"/>
        <v>503</v>
      </c>
      <c r="I202" s="74">
        <v>503330</v>
      </c>
    </row>
    <row r="203" spans="1:9" s="51" customFormat="1" ht="13.5">
      <c r="A203" s="24" t="s">
        <v>24</v>
      </c>
      <c r="B203" s="68" t="s">
        <v>193</v>
      </c>
      <c r="C203" s="69">
        <v>686930</v>
      </c>
      <c r="D203" s="70">
        <v>343480</v>
      </c>
      <c r="E203" s="71">
        <f t="shared" si="42"/>
        <v>34348</v>
      </c>
      <c r="F203" s="71"/>
      <c r="G203" s="72">
        <f t="shared" si="50"/>
        <v>309132</v>
      </c>
      <c r="H203" s="73">
        <f t="shared" si="36"/>
        <v>309</v>
      </c>
      <c r="I203" s="74">
        <v>309110</v>
      </c>
    </row>
    <row r="204" spans="1:9" s="51" customFormat="1" ht="13.5">
      <c r="A204" s="24" t="s">
        <v>24</v>
      </c>
      <c r="B204" s="68" t="s">
        <v>194</v>
      </c>
      <c r="C204" s="69">
        <v>1138580</v>
      </c>
      <c r="D204" s="70">
        <v>569300</v>
      </c>
      <c r="E204" s="71">
        <f t="shared" si="42"/>
        <v>56930</v>
      </c>
      <c r="F204" s="71"/>
      <c r="G204" s="72">
        <f t="shared" si="50"/>
        <v>512370</v>
      </c>
      <c r="H204" s="73">
        <f t="shared" si="36"/>
        <v>512</v>
      </c>
      <c r="I204" s="74">
        <v>512360</v>
      </c>
    </row>
    <row r="205" spans="1:9" s="51" customFormat="1" ht="13.5">
      <c r="A205" s="24" t="s">
        <v>24</v>
      </c>
      <c r="B205" s="68" t="s">
        <v>195</v>
      </c>
      <c r="C205" s="69">
        <v>437300</v>
      </c>
      <c r="D205" s="70">
        <v>218660</v>
      </c>
      <c r="E205" s="71">
        <f t="shared" si="42"/>
        <v>21866</v>
      </c>
      <c r="F205" s="71"/>
      <c r="G205" s="72">
        <f t="shared" si="50"/>
        <v>196794</v>
      </c>
      <c r="H205" s="73">
        <f t="shared" si="36"/>
        <v>197</v>
      </c>
      <c r="I205" s="74">
        <v>196780</v>
      </c>
    </row>
    <row r="206" spans="1:9" s="51" customFormat="1" ht="13.5">
      <c r="A206" s="24" t="s">
        <v>24</v>
      </c>
      <c r="B206" s="68" t="s">
        <v>196</v>
      </c>
      <c r="C206" s="69">
        <v>276680</v>
      </c>
      <c r="D206" s="70">
        <v>138350</v>
      </c>
      <c r="E206" s="71">
        <f t="shared" si="42"/>
        <v>13835</v>
      </c>
      <c r="F206" s="71"/>
      <c r="G206" s="72">
        <f t="shared" si="50"/>
        <v>124515</v>
      </c>
      <c r="H206" s="73">
        <f t="shared" si="36"/>
        <v>125</v>
      </c>
      <c r="I206" s="74">
        <v>124500</v>
      </c>
    </row>
    <row r="207" spans="1:9" s="51" customFormat="1" ht="13.5">
      <c r="A207" s="24" t="s">
        <v>24</v>
      </c>
      <c r="B207" s="68" t="s">
        <v>197</v>
      </c>
      <c r="C207" s="69">
        <v>1227040</v>
      </c>
      <c r="D207" s="70">
        <v>613530</v>
      </c>
      <c r="E207" s="71">
        <f t="shared" si="42"/>
        <v>61353</v>
      </c>
      <c r="F207" s="71"/>
      <c r="G207" s="72">
        <f t="shared" si="50"/>
        <v>552177</v>
      </c>
      <c r="H207" s="73">
        <f t="shared" ref="H207:H209" si="51">ROUND(G207/1000,0)</f>
        <v>552</v>
      </c>
      <c r="I207" s="74">
        <v>552160</v>
      </c>
    </row>
    <row r="208" spans="1:9" s="51" customFormat="1" ht="13.5">
      <c r="A208" s="24" t="s">
        <v>24</v>
      </c>
      <c r="B208" s="68" t="s">
        <v>198</v>
      </c>
      <c r="C208" s="69">
        <v>861790</v>
      </c>
      <c r="D208" s="70">
        <v>430910</v>
      </c>
      <c r="E208" s="71">
        <f t="shared" si="42"/>
        <v>43091</v>
      </c>
      <c r="F208" s="71"/>
      <c r="G208" s="72">
        <f t="shared" si="50"/>
        <v>387819</v>
      </c>
      <c r="H208" s="73">
        <f t="shared" si="51"/>
        <v>388</v>
      </c>
      <c r="I208" s="74">
        <v>387800</v>
      </c>
    </row>
    <row r="209" spans="1:9" s="51" customFormat="1" ht="13.5">
      <c r="A209" s="24" t="s">
        <v>24</v>
      </c>
      <c r="B209" s="68" t="s">
        <v>199</v>
      </c>
      <c r="C209" s="69">
        <v>130080</v>
      </c>
      <c r="D209" s="70">
        <v>65050</v>
      </c>
      <c r="E209" s="71">
        <f t="shared" si="42"/>
        <v>6505</v>
      </c>
      <c r="F209" s="71"/>
      <c r="G209" s="72">
        <f t="shared" si="50"/>
        <v>58545</v>
      </c>
      <c r="H209" s="73">
        <f t="shared" si="51"/>
        <v>59</v>
      </c>
      <c r="I209" s="74">
        <v>58530</v>
      </c>
    </row>
    <row r="210" spans="1:9" s="51" customFormat="1" ht="13.5">
      <c r="A210" s="75" t="s">
        <v>294</v>
      </c>
      <c r="B210" s="76" t="s">
        <v>42</v>
      </c>
      <c r="C210" s="77">
        <v>7404330</v>
      </c>
      <c r="D210" s="77">
        <v>3702260</v>
      </c>
      <c r="E210" s="77">
        <f t="shared" ref="E210:H210" si="52">SUM(E201:E209)</f>
        <v>370226</v>
      </c>
      <c r="F210" s="77">
        <f t="shared" si="52"/>
        <v>370226</v>
      </c>
      <c r="G210" s="78">
        <f t="shared" si="52"/>
        <v>3702260</v>
      </c>
      <c r="H210" s="104">
        <f t="shared" si="52"/>
        <v>3703</v>
      </c>
      <c r="I210" s="79">
        <v>3702070</v>
      </c>
    </row>
    <row r="211" spans="1:9" s="51" customFormat="1" ht="13.5">
      <c r="A211" s="24" t="s">
        <v>295</v>
      </c>
      <c r="B211" s="68" t="s">
        <v>25</v>
      </c>
      <c r="C211" s="69">
        <v>4576200</v>
      </c>
      <c r="D211" s="70">
        <v>2288100</v>
      </c>
      <c r="E211" s="71">
        <f t="shared" si="42"/>
        <v>228810</v>
      </c>
      <c r="F211" s="71">
        <f>E220</f>
        <v>562124</v>
      </c>
      <c r="G211" s="72">
        <f t="shared" ref="G211:G219" si="53">D211-E211+F211</f>
        <v>2621414</v>
      </c>
      <c r="H211" s="73">
        <f t="shared" ref="H211:H247" si="54">ROUND(G211/1000,0)</f>
        <v>2621</v>
      </c>
      <c r="I211" s="74">
        <v>2621370</v>
      </c>
    </row>
    <row r="212" spans="1:9" s="51" customFormat="1" ht="13.5">
      <c r="A212" s="24" t="s">
        <v>295</v>
      </c>
      <c r="B212" s="68" t="s">
        <v>200</v>
      </c>
      <c r="C212" s="69">
        <v>1113430</v>
      </c>
      <c r="D212" s="70">
        <v>556720</v>
      </c>
      <c r="E212" s="71">
        <f t="shared" si="42"/>
        <v>55672</v>
      </c>
      <c r="F212" s="71"/>
      <c r="G212" s="72">
        <f t="shared" si="53"/>
        <v>501048</v>
      </c>
      <c r="H212" s="73">
        <f t="shared" si="54"/>
        <v>501</v>
      </c>
      <c r="I212" s="74">
        <v>501040</v>
      </c>
    </row>
    <row r="213" spans="1:9" s="51" customFormat="1" ht="13.5">
      <c r="A213" s="24" t="s">
        <v>25</v>
      </c>
      <c r="B213" s="68" t="s">
        <v>201</v>
      </c>
      <c r="C213" s="69">
        <v>233760</v>
      </c>
      <c r="D213" s="70">
        <v>116890</v>
      </c>
      <c r="E213" s="71">
        <f t="shared" si="42"/>
        <v>11689</v>
      </c>
      <c r="F213" s="71"/>
      <c r="G213" s="72">
        <f t="shared" si="53"/>
        <v>105201</v>
      </c>
      <c r="H213" s="73">
        <f t="shared" si="54"/>
        <v>105</v>
      </c>
      <c r="I213" s="74">
        <v>105190</v>
      </c>
    </row>
    <row r="214" spans="1:9" s="51" customFormat="1" ht="13.5">
      <c r="A214" s="24" t="s">
        <v>25</v>
      </c>
      <c r="B214" s="68" t="s">
        <v>202</v>
      </c>
      <c r="C214" s="69">
        <v>914640</v>
      </c>
      <c r="D214" s="70">
        <v>457330</v>
      </c>
      <c r="E214" s="71">
        <f t="shared" si="42"/>
        <v>45733</v>
      </c>
      <c r="F214" s="71"/>
      <c r="G214" s="72">
        <f t="shared" si="53"/>
        <v>411597</v>
      </c>
      <c r="H214" s="73">
        <f t="shared" si="54"/>
        <v>412</v>
      </c>
      <c r="I214" s="74">
        <v>411580</v>
      </c>
    </row>
    <row r="215" spans="1:9" s="51" customFormat="1" ht="13.5">
      <c r="A215" s="24" t="s">
        <v>25</v>
      </c>
      <c r="B215" s="68" t="s">
        <v>203</v>
      </c>
      <c r="C215" s="69">
        <v>417090</v>
      </c>
      <c r="D215" s="70">
        <v>208550</v>
      </c>
      <c r="E215" s="71">
        <f t="shared" si="42"/>
        <v>20855</v>
      </c>
      <c r="F215" s="71"/>
      <c r="G215" s="72">
        <f t="shared" si="53"/>
        <v>187695</v>
      </c>
      <c r="H215" s="73">
        <f t="shared" si="54"/>
        <v>188</v>
      </c>
      <c r="I215" s="74">
        <v>187690</v>
      </c>
    </row>
    <row r="216" spans="1:9" s="51" customFormat="1" ht="13.5">
      <c r="A216" s="24" t="s">
        <v>25</v>
      </c>
      <c r="B216" s="68" t="s">
        <v>204</v>
      </c>
      <c r="C216" s="69">
        <v>1134190</v>
      </c>
      <c r="D216" s="70">
        <v>567110</v>
      </c>
      <c r="E216" s="71">
        <f t="shared" si="42"/>
        <v>56711</v>
      </c>
      <c r="F216" s="71"/>
      <c r="G216" s="72">
        <f t="shared" si="53"/>
        <v>510399</v>
      </c>
      <c r="H216" s="73">
        <f t="shared" si="54"/>
        <v>510</v>
      </c>
      <c r="I216" s="74">
        <v>510380</v>
      </c>
    </row>
    <row r="217" spans="1:9" s="51" customFormat="1" ht="13.5">
      <c r="A217" s="24" t="s">
        <v>25</v>
      </c>
      <c r="B217" s="68" t="s">
        <v>205</v>
      </c>
      <c r="C217" s="69">
        <v>1084320</v>
      </c>
      <c r="D217" s="70">
        <v>542170</v>
      </c>
      <c r="E217" s="71">
        <f t="shared" si="42"/>
        <v>54217</v>
      </c>
      <c r="F217" s="71"/>
      <c r="G217" s="72">
        <f t="shared" si="53"/>
        <v>487953</v>
      </c>
      <c r="H217" s="73">
        <f t="shared" si="54"/>
        <v>488</v>
      </c>
      <c r="I217" s="74">
        <v>487940</v>
      </c>
    </row>
    <row r="218" spans="1:9" s="51" customFormat="1" ht="13.5">
      <c r="A218" s="24" t="s">
        <v>25</v>
      </c>
      <c r="B218" s="68" t="s">
        <v>206</v>
      </c>
      <c r="C218" s="69">
        <v>923880</v>
      </c>
      <c r="D218" s="70">
        <v>461950</v>
      </c>
      <c r="E218" s="71">
        <f t="shared" si="42"/>
        <v>46195</v>
      </c>
      <c r="F218" s="71"/>
      <c r="G218" s="72">
        <f t="shared" si="53"/>
        <v>415755</v>
      </c>
      <c r="H218" s="73">
        <f t="shared" si="54"/>
        <v>416</v>
      </c>
      <c r="I218" s="74">
        <v>415740</v>
      </c>
    </row>
    <row r="219" spans="1:9" s="51" customFormat="1" ht="13.5">
      <c r="A219" s="24" t="s">
        <v>25</v>
      </c>
      <c r="B219" s="68" t="s">
        <v>207</v>
      </c>
      <c r="C219" s="69">
        <v>844820</v>
      </c>
      <c r="D219" s="70">
        <v>422420</v>
      </c>
      <c r="E219" s="71">
        <f t="shared" si="42"/>
        <v>42242</v>
      </c>
      <c r="F219" s="71"/>
      <c r="G219" s="72">
        <f t="shared" si="53"/>
        <v>380178</v>
      </c>
      <c r="H219" s="73">
        <f t="shared" si="54"/>
        <v>380</v>
      </c>
      <c r="I219" s="74">
        <v>380160</v>
      </c>
    </row>
    <row r="220" spans="1:9" s="51" customFormat="1" ht="13.5">
      <c r="A220" s="75" t="s">
        <v>295</v>
      </c>
      <c r="B220" s="76" t="s">
        <v>42</v>
      </c>
      <c r="C220" s="77">
        <v>11242330</v>
      </c>
      <c r="D220" s="77">
        <v>5621240</v>
      </c>
      <c r="E220" s="77">
        <f t="shared" ref="E220:H220" si="55">SUM(E211:E219)</f>
        <v>562124</v>
      </c>
      <c r="F220" s="77">
        <f t="shared" si="55"/>
        <v>562124</v>
      </c>
      <c r="G220" s="78">
        <f t="shared" si="55"/>
        <v>5621240</v>
      </c>
      <c r="H220" s="104">
        <f t="shared" si="55"/>
        <v>5621</v>
      </c>
      <c r="I220" s="79">
        <v>5621090</v>
      </c>
    </row>
    <row r="221" spans="1:9" s="51" customFormat="1" ht="13.5">
      <c r="A221" s="24" t="s">
        <v>296</v>
      </c>
      <c r="B221" s="68" t="s">
        <v>26</v>
      </c>
      <c r="C221" s="69">
        <v>3302840</v>
      </c>
      <c r="D221" s="70">
        <v>1651420</v>
      </c>
      <c r="E221" s="71">
        <f t="shared" si="42"/>
        <v>165142</v>
      </c>
      <c r="F221" s="71">
        <f>E238</f>
        <v>785199</v>
      </c>
      <c r="G221" s="72">
        <f t="shared" ref="G221:G237" si="56">D221-E221+F221</f>
        <v>2271477</v>
      </c>
      <c r="H221" s="73">
        <v>2638</v>
      </c>
      <c r="I221" s="74">
        <v>2271390</v>
      </c>
    </row>
    <row r="222" spans="1:9" s="51" customFormat="1" ht="13.5">
      <c r="A222" s="24" t="s">
        <v>296</v>
      </c>
      <c r="B222" s="68" t="s">
        <v>208</v>
      </c>
      <c r="C222" s="69">
        <v>5850</v>
      </c>
      <c r="D222" s="70">
        <v>2930</v>
      </c>
      <c r="E222" s="71">
        <f t="shared" si="42"/>
        <v>293</v>
      </c>
      <c r="F222" s="71"/>
      <c r="G222" s="72">
        <f t="shared" si="56"/>
        <v>2637</v>
      </c>
      <c r="H222" s="73">
        <f t="shared" si="54"/>
        <v>3</v>
      </c>
      <c r="I222" s="74">
        <v>2630</v>
      </c>
    </row>
    <row r="223" spans="1:9" s="51" customFormat="1" ht="13.5">
      <c r="A223" s="24" t="s">
        <v>296</v>
      </c>
      <c r="B223" s="68" t="s">
        <v>209</v>
      </c>
      <c r="C223" s="69">
        <v>814110</v>
      </c>
      <c r="D223" s="70">
        <v>407070</v>
      </c>
      <c r="E223" s="71">
        <f t="shared" si="42"/>
        <v>40707</v>
      </c>
      <c r="F223" s="71"/>
      <c r="G223" s="72">
        <f t="shared" si="56"/>
        <v>366363</v>
      </c>
      <c r="H223" s="73">
        <f t="shared" si="54"/>
        <v>366</v>
      </c>
      <c r="I223" s="74">
        <v>366340</v>
      </c>
    </row>
    <row r="224" spans="1:9" s="51" customFormat="1" ht="13.5">
      <c r="A224" s="24" t="s">
        <v>26</v>
      </c>
      <c r="B224" s="68" t="s">
        <v>210</v>
      </c>
      <c r="C224" s="69">
        <v>702410</v>
      </c>
      <c r="D224" s="70">
        <v>351210</v>
      </c>
      <c r="E224" s="71">
        <f t="shared" si="42"/>
        <v>35121</v>
      </c>
      <c r="F224" s="71"/>
      <c r="G224" s="72">
        <f t="shared" si="56"/>
        <v>316089</v>
      </c>
      <c r="H224" s="73">
        <f t="shared" si="54"/>
        <v>316</v>
      </c>
      <c r="I224" s="74">
        <v>316080</v>
      </c>
    </row>
    <row r="225" spans="1:10" s="51" customFormat="1" ht="13.5">
      <c r="A225" s="24" t="s">
        <v>26</v>
      </c>
      <c r="B225" s="68" t="s">
        <v>211</v>
      </c>
      <c r="C225" s="69">
        <v>344680</v>
      </c>
      <c r="D225" s="70">
        <v>172350</v>
      </c>
      <c r="E225" s="71">
        <f t="shared" si="42"/>
        <v>17235</v>
      </c>
      <c r="F225" s="71"/>
      <c r="G225" s="72">
        <f t="shared" si="56"/>
        <v>155115</v>
      </c>
      <c r="H225" s="73">
        <f t="shared" si="54"/>
        <v>155</v>
      </c>
      <c r="I225" s="74">
        <v>155100</v>
      </c>
    </row>
    <row r="226" spans="1:10" s="51" customFormat="1" ht="13.5">
      <c r="A226" s="24" t="s">
        <v>26</v>
      </c>
      <c r="B226" s="68" t="s">
        <v>212</v>
      </c>
      <c r="C226" s="69">
        <v>1209430</v>
      </c>
      <c r="D226" s="70">
        <v>604720</v>
      </c>
      <c r="E226" s="71">
        <f t="shared" si="42"/>
        <v>60472</v>
      </c>
      <c r="F226" s="71"/>
      <c r="G226" s="72">
        <f t="shared" si="56"/>
        <v>544248</v>
      </c>
      <c r="H226" s="73">
        <f t="shared" si="54"/>
        <v>544</v>
      </c>
      <c r="I226" s="74">
        <v>544240</v>
      </c>
    </row>
    <row r="227" spans="1:10" s="51" customFormat="1" ht="13.5">
      <c r="A227" s="24" t="s">
        <v>26</v>
      </c>
      <c r="B227" s="68" t="s">
        <v>213</v>
      </c>
      <c r="C227" s="69">
        <v>1247040</v>
      </c>
      <c r="D227" s="70">
        <v>623530</v>
      </c>
      <c r="E227" s="71">
        <f t="shared" si="42"/>
        <v>62353</v>
      </c>
      <c r="F227" s="71"/>
      <c r="G227" s="72">
        <f t="shared" si="56"/>
        <v>561177</v>
      </c>
      <c r="H227" s="73">
        <f t="shared" si="54"/>
        <v>561</v>
      </c>
      <c r="I227" s="74">
        <v>561160</v>
      </c>
    </row>
    <row r="228" spans="1:10" s="51" customFormat="1" ht="13.5">
      <c r="A228" s="24" t="s">
        <v>26</v>
      </c>
      <c r="B228" s="68" t="s">
        <v>214</v>
      </c>
      <c r="C228" s="69">
        <v>816750</v>
      </c>
      <c r="D228" s="70">
        <v>408390</v>
      </c>
      <c r="E228" s="71">
        <f t="shared" si="42"/>
        <v>40839</v>
      </c>
      <c r="F228" s="71"/>
      <c r="G228" s="72">
        <f t="shared" si="56"/>
        <v>367551</v>
      </c>
      <c r="H228" s="73">
        <f t="shared" si="54"/>
        <v>368</v>
      </c>
      <c r="I228" s="74">
        <v>367530</v>
      </c>
    </row>
    <row r="229" spans="1:10" s="51" customFormat="1" ht="13.5">
      <c r="A229" s="24" t="s">
        <v>26</v>
      </c>
      <c r="B229" s="68" t="s">
        <v>215</v>
      </c>
      <c r="C229" s="69">
        <v>679940</v>
      </c>
      <c r="D229" s="70">
        <v>339980</v>
      </c>
      <c r="E229" s="71">
        <f t="shared" si="42"/>
        <v>33998</v>
      </c>
      <c r="F229" s="71"/>
      <c r="G229" s="72">
        <f t="shared" si="56"/>
        <v>305982</v>
      </c>
      <c r="H229" s="73">
        <f t="shared" si="54"/>
        <v>306</v>
      </c>
      <c r="I229" s="74">
        <v>305970</v>
      </c>
    </row>
    <row r="230" spans="1:10" s="51" customFormat="1" ht="13.5">
      <c r="A230" s="24" t="s">
        <v>26</v>
      </c>
      <c r="B230" s="68" t="s">
        <v>216</v>
      </c>
      <c r="C230" s="69">
        <v>1076050</v>
      </c>
      <c r="D230" s="70">
        <v>538030</v>
      </c>
      <c r="E230" s="71">
        <f t="shared" ref="E230:E247" si="57">D230*10%</f>
        <v>53803</v>
      </c>
      <c r="F230" s="71"/>
      <c r="G230" s="72">
        <f t="shared" si="56"/>
        <v>484227</v>
      </c>
      <c r="H230" s="73">
        <f t="shared" si="54"/>
        <v>484</v>
      </c>
      <c r="I230" s="74">
        <v>484220</v>
      </c>
    </row>
    <row r="231" spans="1:10" s="51" customFormat="1" ht="13.5">
      <c r="A231" s="24" t="s">
        <v>26</v>
      </c>
      <c r="B231" s="68" t="s">
        <v>217</v>
      </c>
      <c r="C231" s="69">
        <v>845710</v>
      </c>
      <c r="D231" s="70">
        <v>422870</v>
      </c>
      <c r="E231" s="71">
        <f t="shared" si="57"/>
        <v>42287</v>
      </c>
      <c r="F231" s="71"/>
      <c r="G231" s="72">
        <f t="shared" si="56"/>
        <v>380583</v>
      </c>
      <c r="H231" s="73">
        <f t="shared" si="54"/>
        <v>381</v>
      </c>
      <c r="I231" s="74">
        <v>380560</v>
      </c>
    </row>
    <row r="232" spans="1:10" s="51" customFormat="1" ht="13.5">
      <c r="A232" s="24" t="s">
        <v>26</v>
      </c>
      <c r="B232" s="68" t="s">
        <v>218</v>
      </c>
      <c r="C232" s="69">
        <v>980350</v>
      </c>
      <c r="D232" s="70">
        <v>490190</v>
      </c>
      <c r="E232" s="71">
        <f t="shared" si="57"/>
        <v>49019</v>
      </c>
      <c r="F232" s="71"/>
      <c r="G232" s="72">
        <f t="shared" si="56"/>
        <v>441171</v>
      </c>
      <c r="H232" s="73">
        <f t="shared" si="54"/>
        <v>441</v>
      </c>
      <c r="I232" s="74">
        <v>441150</v>
      </c>
    </row>
    <row r="233" spans="1:10" s="51" customFormat="1" ht="13.5">
      <c r="A233" s="24" t="s">
        <v>26</v>
      </c>
      <c r="B233" s="68" t="s">
        <v>219</v>
      </c>
      <c r="C233" s="69">
        <v>746300</v>
      </c>
      <c r="D233" s="70">
        <v>373160</v>
      </c>
      <c r="E233" s="71">
        <f t="shared" si="57"/>
        <v>37316</v>
      </c>
      <c r="F233" s="71"/>
      <c r="G233" s="72">
        <f t="shared" si="56"/>
        <v>335844</v>
      </c>
      <c r="H233" s="73">
        <f t="shared" si="54"/>
        <v>336</v>
      </c>
      <c r="I233" s="74">
        <v>335830</v>
      </c>
    </row>
    <row r="234" spans="1:10" s="51" customFormat="1" ht="13.5">
      <c r="A234" s="24" t="s">
        <v>26</v>
      </c>
      <c r="B234" s="68" t="s">
        <v>220</v>
      </c>
      <c r="C234" s="69">
        <v>1098480</v>
      </c>
      <c r="D234" s="70">
        <v>549250</v>
      </c>
      <c r="E234" s="71">
        <f t="shared" si="57"/>
        <v>54925</v>
      </c>
      <c r="F234" s="71"/>
      <c r="G234" s="72">
        <f t="shared" si="56"/>
        <v>494325</v>
      </c>
      <c r="H234" s="73">
        <f t="shared" si="54"/>
        <v>494</v>
      </c>
      <c r="I234" s="74">
        <v>494310</v>
      </c>
    </row>
    <row r="235" spans="1:10" s="91" customFormat="1" ht="13.5">
      <c r="A235" s="82" t="s">
        <v>26</v>
      </c>
      <c r="B235" s="83" t="s">
        <v>221</v>
      </c>
      <c r="C235" s="84">
        <v>816110</v>
      </c>
      <c r="D235" s="85">
        <v>408070</v>
      </c>
      <c r="E235" s="86">
        <f t="shared" si="57"/>
        <v>40807</v>
      </c>
      <c r="F235" s="86"/>
      <c r="G235" s="87">
        <f t="shared" si="56"/>
        <v>367263</v>
      </c>
      <c r="H235" s="88">
        <v>0</v>
      </c>
      <c r="I235" s="89">
        <v>367240</v>
      </c>
      <c r="J235" s="90" t="s">
        <v>297</v>
      </c>
    </row>
    <row r="236" spans="1:10" s="51" customFormat="1" ht="13.5">
      <c r="A236" s="24" t="s">
        <v>26</v>
      </c>
      <c r="B236" s="68" t="s">
        <v>222</v>
      </c>
      <c r="C236" s="69">
        <v>728920</v>
      </c>
      <c r="D236" s="70">
        <v>364470</v>
      </c>
      <c r="E236" s="71">
        <f t="shared" si="57"/>
        <v>36447</v>
      </c>
      <c r="F236" s="71"/>
      <c r="G236" s="72">
        <f t="shared" si="56"/>
        <v>328023</v>
      </c>
      <c r="H236" s="73">
        <f t="shared" si="54"/>
        <v>328</v>
      </c>
      <c r="I236" s="74">
        <v>328010</v>
      </c>
    </row>
    <row r="237" spans="1:10" s="51" customFormat="1" ht="13.5">
      <c r="A237" s="24" t="s">
        <v>26</v>
      </c>
      <c r="B237" s="68" t="s">
        <v>223</v>
      </c>
      <c r="C237" s="69">
        <v>288680</v>
      </c>
      <c r="D237" s="70">
        <v>144350</v>
      </c>
      <c r="E237" s="71">
        <f t="shared" si="57"/>
        <v>14435</v>
      </c>
      <c r="F237" s="71"/>
      <c r="G237" s="72">
        <f t="shared" si="56"/>
        <v>129915</v>
      </c>
      <c r="H237" s="73">
        <f t="shared" si="54"/>
        <v>130</v>
      </c>
      <c r="I237" s="74">
        <v>129900</v>
      </c>
    </row>
    <row r="238" spans="1:10" s="51" customFormat="1" ht="13.5">
      <c r="A238" s="75" t="s">
        <v>296</v>
      </c>
      <c r="B238" s="76" t="s">
        <v>42</v>
      </c>
      <c r="C238" s="77">
        <v>15703650</v>
      </c>
      <c r="D238" s="77">
        <v>7851990</v>
      </c>
      <c r="E238" s="77">
        <f t="shared" ref="E238:H238" si="58">SUM(E221:E237)</f>
        <v>785199</v>
      </c>
      <c r="F238" s="77">
        <f t="shared" si="58"/>
        <v>785199</v>
      </c>
      <c r="G238" s="78">
        <f t="shared" si="58"/>
        <v>7851990</v>
      </c>
      <c r="H238" s="104">
        <f t="shared" si="58"/>
        <v>7851</v>
      </c>
      <c r="I238" s="79">
        <v>7851660</v>
      </c>
    </row>
    <row r="239" spans="1:10" s="51" customFormat="1" ht="13.5">
      <c r="A239" s="24" t="s">
        <v>298</v>
      </c>
      <c r="B239" s="68" t="s">
        <v>27</v>
      </c>
      <c r="C239" s="69">
        <v>1380780</v>
      </c>
      <c r="D239" s="70">
        <v>690390</v>
      </c>
      <c r="E239" s="71">
        <f t="shared" si="57"/>
        <v>69039</v>
      </c>
      <c r="F239" s="71">
        <f>E248</f>
        <v>447692</v>
      </c>
      <c r="G239" s="72">
        <f t="shared" ref="G239:G247" si="59">D239-E239+F239</f>
        <v>1069043</v>
      </c>
      <c r="H239" s="73">
        <f t="shared" si="54"/>
        <v>1069</v>
      </c>
      <c r="I239" s="74">
        <v>1069010</v>
      </c>
    </row>
    <row r="240" spans="1:10" s="51" customFormat="1" ht="13.5">
      <c r="A240" s="24" t="s">
        <v>298</v>
      </c>
      <c r="B240" s="68" t="s">
        <v>224</v>
      </c>
      <c r="C240" s="69">
        <v>1106980</v>
      </c>
      <c r="D240" s="70">
        <v>553500</v>
      </c>
      <c r="E240" s="71">
        <f t="shared" si="57"/>
        <v>55350</v>
      </c>
      <c r="F240" s="71"/>
      <c r="G240" s="72">
        <f t="shared" si="59"/>
        <v>498150</v>
      </c>
      <c r="H240" s="73">
        <f t="shared" si="54"/>
        <v>498</v>
      </c>
      <c r="I240" s="74">
        <v>498140</v>
      </c>
    </row>
    <row r="241" spans="1:9" s="51" customFormat="1" ht="13.5">
      <c r="A241" s="24" t="s">
        <v>27</v>
      </c>
      <c r="B241" s="68" t="s">
        <v>225</v>
      </c>
      <c r="C241" s="69">
        <v>934200</v>
      </c>
      <c r="D241" s="70">
        <v>467100</v>
      </c>
      <c r="E241" s="71">
        <f t="shared" si="57"/>
        <v>46710</v>
      </c>
      <c r="F241" s="71"/>
      <c r="G241" s="72">
        <f t="shared" si="59"/>
        <v>420390</v>
      </c>
      <c r="H241" s="73">
        <f t="shared" si="54"/>
        <v>420</v>
      </c>
      <c r="I241" s="74">
        <v>420390</v>
      </c>
    </row>
    <row r="242" spans="1:9" s="51" customFormat="1" ht="13.5">
      <c r="A242" s="24" t="s">
        <v>27</v>
      </c>
      <c r="B242" s="68" t="s">
        <v>226</v>
      </c>
      <c r="C242" s="69">
        <v>1265470</v>
      </c>
      <c r="D242" s="70">
        <v>632740</v>
      </c>
      <c r="E242" s="71">
        <f t="shared" si="57"/>
        <v>63274</v>
      </c>
      <c r="F242" s="71"/>
      <c r="G242" s="72">
        <f t="shared" si="59"/>
        <v>569466</v>
      </c>
      <c r="H242" s="73">
        <f t="shared" si="54"/>
        <v>569</v>
      </c>
      <c r="I242" s="74">
        <v>569460</v>
      </c>
    </row>
    <row r="243" spans="1:9" s="51" customFormat="1" ht="13.5">
      <c r="A243" s="24" t="s">
        <v>27</v>
      </c>
      <c r="B243" s="68" t="s">
        <v>227</v>
      </c>
      <c r="C243" s="69">
        <v>1011870</v>
      </c>
      <c r="D243" s="70">
        <v>505940</v>
      </c>
      <c r="E243" s="71">
        <f t="shared" si="57"/>
        <v>50594</v>
      </c>
      <c r="F243" s="71"/>
      <c r="G243" s="72">
        <f t="shared" si="59"/>
        <v>455346</v>
      </c>
      <c r="H243" s="73">
        <f t="shared" si="54"/>
        <v>455</v>
      </c>
      <c r="I243" s="74">
        <v>455340</v>
      </c>
    </row>
    <row r="244" spans="1:9" s="51" customFormat="1" ht="13.5">
      <c r="A244" s="24" t="s">
        <v>27</v>
      </c>
      <c r="B244" s="68" t="s">
        <v>228</v>
      </c>
      <c r="C244" s="69">
        <v>1142210</v>
      </c>
      <c r="D244" s="70">
        <v>571110</v>
      </c>
      <c r="E244" s="71">
        <f t="shared" si="57"/>
        <v>57111</v>
      </c>
      <c r="F244" s="71"/>
      <c r="G244" s="72">
        <f t="shared" si="59"/>
        <v>513999</v>
      </c>
      <c r="H244" s="73">
        <f t="shared" si="54"/>
        <v>514</v>
      </c>
      <c r="I244" s="74">
        <v>513990</v>
      </c>
    </row>
    <row r="245" spans="1:9" s="51" customFormat="1" ht="13.5">
      <c r="A245" s="24" t="s">
        <v>27</v>
      </c>
      <c r="B245" s="68" t="s">
        <v>229</v>
      </c>
      <c r="C245" s="69">
        <v>810260</v>
      </c>
      <c r="D245" s="70">
        <v>405140</v>
      </c>
      <c r="E245" s="71">
        <f t="shared" si="57"/>
        <v>40514</v>
      </c>
      <c r="F245" s="71"/>
      <c r="G245" s="72">
        <f t="shared" si="59"/>
        <v>364626</v>
      </c>
      <c r="H245" s="73">
        <f t="shared" si="54"/>
        <v>365</v>
      </c>
      <c r="I245" s="74">
        <v>364610</v>
      </c>
    </row>
    <row r="246" spans="1:9" s="51" customFormat="1" ht="13.5">
      <c r="A246" s="24" t="s">
        <v>27</v>
      </c>
      <c r="B246" s="68" t="s">
        <v>230</v>
      </c>
      <c r="C246" s="69">
        <v>613400</v>
      </c>
      <c r="D246" s="70">
        <v>306700</v>
      </c>
      <c r="E246" s="71">
        <f t="shared" si="57"/>
        <v>30670</v>
      </c>
      <c r="F246" s="71"/>
      <c r="G246" s="72">
        <f t="shared" si="59"/>
        <v>276030</v>
      </c>
      <c r="H246" s="73">
        <f t="shared" si="54"/>
        <v>276</v>
      </c>
      <c r="I246" s="74">
        <v>276030</v>
      </c>
    </row>
    <row r="247" spans="1:9">
      <c r="A247" s="24" t="s">
        <v>27</v>
      </c>
      <c r="B247" s="68" t="s">
        <v>231</v>
      </c>
      <c r="C247" s="69">
        <v>688570</v>
      </c>
      <c r="D247" s="70">
        <v>344300</v>
      </c>
      <c r="E247" s="71">
        <f t="shared" si="57"/>
        <v>34430</v>
      </c>
      <c r="F247" s="71"/>
      <c r="G247" s="72">
        <f t="shared" si="59"/>
        <v>309870</v>
      </c>
      <c r="H247" s="73">
        <f t="shared" si="54"/>
        <v>310</v>
      </c>
      <c r="I247" s="74">
        <v>309850</v>
      </c>
    </row>
    <row r="248" spans="1:9" ht="13.5" customHeight="1">
      <c r="A248" s="75" t="s">
        <v>298</v>
      </c>
      <c r="B248" s="76" t="s">
        <v>42</v>
      </c>
      <c r="C248" s="77">
        <v>8953740</v>
      </c>
      <c r="D248" s="77">
        <v>4476920</v>
      </c>
      <c r="E248" s="77">
        <f t="shared" ref="E248:H248" si="60">SUM(E239:E247)</f>
        <v>447692</v>
      </c>
      <c r="F248" s="77">
        <f t="shared" si="60"/>
        <v>447692</v>
      </c>
      <c r="G248" s="78">
        <f t="shared" si="60"/>
        <v>4476920</v>
      </c>
      <c r="H248" s="104">
        <f t="shared" si="60"/>
        <v>4476</v>
      </c>
      <c r="I248" s="79">
        <v>4476820</v>
      </c>
    </row>
    <row r="249" spans="1:9" ht="15" customHeight="1">
      <c r="A249" s="24" t="s">
        <v>299</v>
      </c>
      <c r="B249" s="68" t="s">
        <v>28</v>
      </c>
      <c r="C249" s="69">
        <v>48470</v>
      </c>
      <c r="D249" s="70">
        <v>24240</v>
      </c>
      <c r="E249" s="27" t="s">
        <v>300</v>
      </c>
      <c r="F249" s="27" t="s">
        <v>300</v>
      </c>
      <c r="G249" s="92">
        <f>D249</f>
        <v>24240</v>
      </c>
      <c r="H249" s="73">
        <f t="shared" ref="H249" si="61">ROUND(G249/1000,0)</f>
        <v>24</v>
      </c>
      <c r="I249" s="74">
        <v>24230</v>
      </c>
    </row>
    <row r="250" spans="1:9">
      <c r="A250" s="75" t="s">
        <v>28</v>
      </c>
      <c r="B250" s="76" t="s">
        <v>301</v>
      </c>
      <c r="C250" s="77">
        <v>48470</v>
      </c>
      <c r="D250" s="77">
        <v>24240</v>
      </c>
      <c r="E250" s="77">
        <f t="shared" ref="E250:H250" si="62">SUM(E249)</f>
        <v>0</v>
      </c>
      <c r="F250" s="77">
        <f t="shared" si="62"/>
        <v>0</v>
      </c>
      <c r="G250" s="78">
        <f t="shared" si="62"/>
        <v>24240</v>
      </c>
      <c r="H250" s="104">
        <f t="shared" si="62"/>
        <v>24</v>
      </c>
      <c r="I250" s="79">
        <v>24230</v>
      </c>
    </row>
    <row r="251" spans="1:9" ht="17.25" thickBot="1">
      <c r="A251" s="93" t="s">
        <v>302</v>
      </c>
      <c r="B251" s="94"/>
      <c r="C251" s="95">
        <f t="shared" ref="C251:I251" si="63">SUM(C15,C28,C41,C50,C64,C74,C84,C92,C106,C114,C127,C142,C149,C158,C164,C177,C187,C194,C200,C210,C220,C238,C248,C250)</f>
        <v>239798390</v>
      </c>
      <c r="D251" s="96">
        <f t="shared" si="63"/>
        <v>119901000</v>
      </c>
      <c r="E251" s="96">
        <f t="shared" si="63"/>
        <v>11987676</v>
      </c>
      <c r="F251" s="96">
        <f t="shared" si="63"/>
        <v>11987676</v>
      </c>
      <c r="G251" s="97">
        <f t="shared" si="63"/>
        <v>119901000</v>
      </c>
      <c r="H251" s="98">
        <f t="shared" si="63"/>
        <v>119901</v>
      </c>
      <c r="I251" s="95">
        <f t="shared" si="63"/>
        <v>119897390</v>
      </c>
    </row>
    <row r="252" spans="1:9" ht="17.25" thickTop="1"/>
  </sheetData>
  <autoFilter ref="A5:I5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5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청별</vt:lpstr>
      <vt:lpstr>총괄국</vt:lpstr>
      <vt:lpstr>소속국</vt:lpstr>
      <vt:lpstr>소속국!Print_Titles</vt:lpstr>
      <vt:lpstr>총괄국!Print_Titles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3</cp:revision>
  <cp:lastPrinted>2017-07-28T05:46:24Z</cp:lastPrinted>
  <dcterms:created xsi:type="dcterms:W3CDTF">2016-07-08T06:46:32Z</dcterms:created>
  <dcterms:modified xsi:type="dcterms:W3CDTF">2017-07-28T06:05:57Z</dcterms:modified>
</cp:coreProperties>
</file>