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8795" windowHeight="11040" tabRatio="816"/>
  </bookViews>
  <sheets>
    <sheet name="청별" sheetId="38" r:id="rId1"/>
    <sheet name="총괄국" sheetId="36" r:id="rId2"/>
    <sheet name="소속국" sheetId="39" r:id="rId3"/>
  </sheets>
  <definedNames>
    <definedName name="_xlnm._FilterDatabase" localSheetId="2" hidden="1">소속국!$A$5:$I$5</definedName>
    <definedName name="_xlnm._FilterDatabase" localSheetId="0" hidden="1">#REF!</definedName>
    <definedName name="_xlnm._FilterDatabase" localSheetId="1" hidden="1">#REF!</definedName>
    <definedName name="_xlnm._FilterDatabase" hidden="1">#REF!</definedName>
    <definedName name="_xlnm.Print_Titles" localSheetId="2">소속국!$3:$5</definedName>
    <definedName name="_xlnm.Print_Titles" localSheetId="0">#REF!</definedName>
    <definedName name="_xlnm.Print_Titles" localSheetId="1">총괄국!$3:$3</definedName>
    <definedName name="_xlnm.Print_Titles">#REF!</definedName>
  </definedNames>
  <calcPr calcId="125725"/>
</workbook>
</file>

<file path=xl/calcChain.xml><?xml version="1.0" encoding="utf-8"?>
<calcChain xmlns="http://schemas.openxmlformats.org/spreadsheetml/2006/main">
  <c r="I251" i="39"/>
  <c r="D251"/>
  <c r="C251"/>
  <c r="F250"/>
  <c r="E250"/>
  <c r="H249"/>
  <c r="H250" s="1"/>
  <c r="G249"/>
  <c r="G250" s="1"/>
  <c r="E247"/>
  <c r="G247" s="1"/>
  <c r="H247" s="1"/>
  <c r="H246"/>
  <c r="G246"/>
  <c r="E246"/>
  <c r="G245"/>
  <c r="E245"/>
  <c r="E244"/>
  <c r="G244" s="1"/>
  <c r="H244" s="1"/>
  <c r="H243"/>
  <c r="G243"/>
  <c r="E243"/>
  <c r="H242"/>
  <c r="G242"/>
  <c r="E242"/>
  <c r="G241"/>
  <c r="H241" s="1"/>
  <c r="E241"/>
  <c r="E240"/>
  <c r="G240" s="1"/>
  <c r="H240" s="1"/>
  <c r="H248" s="1"/>
  <c r="E239"/>
  <c r="H237"/>
  <c r="G237"/>
  <c r="E237"/>
  <c r="G236"/>
  <c r="H236" s="1"/>
  <c r="E236"/>
  <c r="G235"/>
  <c r="E235"/>
  <c r="H234"/>
  <c r="G234"/>
  <c r="E234"/>
  <c r="G233"/>
  <c r="H233" s="1"/>
  <c r="E233"/>
  <c r="E232"/>
  <c r="G232" s="1"/>
  <c r="H232" s="1"/>
  <c r="H231"/>
  <c r="G231"/>
  <c r="E231"/>
  <c r="H230"/>
  <c r="G230"/>
  <c r="E230"/>
  <c r="G229"/>
  <c r="H229" s="1"/>
  <c r="E229"/>
  <c r="E228"/>
  <c r="G228" s="1"/>
  <c r="H228" s="1"/>
  <c r="H227"/>
  <c r="G227"/>
  <c r="E227"/>
  <c r="H226"/>
  <c r="G226"/>
  <c r="E226"/>
  <c r="G225"/>
  <c r="H225" s="1"/>
  <c r="E225"/>
  <c r="E224"/>
  <c r="G224" s="1"/>
  <c r="H224" s="1"/>
  <c r="H223"/>
  <c r="G223"/>
  <c r="E223"/>
  <c r="H222"/>
  <c r="H238" s="1"/>
  <c r="G222"/>
  <c r="E222"/>
  <c r="E221"/>
  <c r="E238" s="1"/>
  <c r="F221" s="1"/>
  <c r="F238" s="1"/>
  <c r="E219"/>
  <c r="G219" s="1"/>
  <c r="H219" s="1"/>
  <c r="H218"/>
  <c r="G218"/>
  <c r="E218"/>
  <c r="H217"/>
  <c r="G217"/>
  <c r="E217"/>
  <c r="E216"/>
  <c r="G216" s="1"/>
  <c r="H215"/>
  <c r="G215"/>
  <c r="E215"/>
  <c r="H214"/>
  <c r="G214"/>
  <c r="E214"/>
  <c r="G213"/>
  <c r="H213" s="1"/>
  <c r="E213"/>
  <c r="E212"/>
  <c r="G212" s="1"/>
  <c r="H212" s="1"/>
  <c r="E211"/>
  <c r="H209"/>
  <c r="G209"/>
  <c r="E209"/>
  <c r="H208"/>
  <c r="G208"/>
  <c r="E208"/>
  <c r="G207"/>
  <c r="H207" s="1"/>
  <c r="E207"/>
  <c r="E206"/>
  <c r="G206" s="1"/>
  <c r="H206" s="1"/>
  <c r="G205"/>
  <c r="E205"/>
  <c r="G204"/>
  <c r="H204" s="1"/>
  <c r="E204"/>
  <c r="E203"/>
  <c r="E210" s="1"/>
  <c r="F201" s="1"/>
  <c r="H202"/>
  <c r="G202"/>
  <c r="E202"/>
  <c r="E201"/>
  <c r="H199"/>
  <c r="G199"/>
  <c r="E199"/>
  <c r="G198"/>
  <c r="H198" s="1"/>
  <c r="E198"/>
  <c r="E197"/>
  <c r="G197" s="1"/>
  <c r="H197" s="1"/>
  <c r="H196"/>
  <c r="G196"/>
  <c r="E196"/>
  <c r="E195"/>
  <c r="E200" s="1"/>
  <c r="F195" s="1"/>
  <c r="H193"/>
  <c r="G193"/>
  <c r="E193"/>
  <c r="G192"/>
  <c r="H192" s="1"/>
  <c r="E192"/>
  <c r="E191"/>
  <c r="G191" s="1"/>
  <c r="H191" s="1"/>
  <c r="H190"/>
  <c r="G190"/>
  <c r="E190"/>
  <c r="H189"/>
  <c r="G189"/>
  <c r="E189"/>
  <c r="E188"/>
  <c r="E194" s="1"/>
  <c r="F188" s="1"/>
  <c r="G186"/>
  <c r="H186" s="1"/>
  <c r="E186"/>
  <c r="E185"/>
  <c r="G185" s="1"/>
  <c r="H185" s="1"/>
  <c r="H184"/>
  <c r="G184"/>
  <c r="E184"/>
  <c r="H183"/>
  <c r="G183"/>
  <c r="E183"/>
  <c r="E182"/>
  <c r="G182" s="1"/>
  <c r="H181"/>
  <c r="G181"/>
  <c r="E181"/>
  <c r="H180"/>
  <c r="G180"/>
  <c r="E180"/>
  <c r="G179"/>
  <c r="H179" s="1"/>
  <c r="E179"/>
  <c r="E178"/>
  <c r="E187" s="1"/>
  <c r="F178" s="1"/>
  <c r="F187" s="1"/>
  <c r="H176"/>
  <c r="G176"/>
  <c r="E176"/>
  <c r="H175"/>
  <c r="G175"/>
  <c r="E175"/>
  <c r="G174"/>
  <c r="H174" s="1"/>
  <c r="E174"/>
  <c r="E173"/>
  <c r="G173" s="1"/>
  <c r="H173" s="1"/>
  <c r="H172"/>
  <c r="G172"/>
  <c r="E172"/>
  <c r="H171"/>
  <c r="G171"/>
  <c r="E171"/>
  <c r="G170"/>
  <c r="H170" s="1"/>
  <c r="E170"/>
  <c r="E169"/>
  <c r="E177" s="1"/>
  <c r="F165" s="1"/>
  <c r="F177" s="1"/>
  <c r="E168"/>
  <c r="G168" s="1"/>
  <c r="H168" s="1"/>
  <c r="H167"/>
  <c r="G167"/>
  <c r="E167"/>
  <c r="G166"/>
  <c r="H166" s="1"/>
  <c r="E166"/>
  <c r="E165"/>
  <c r="E163"/>
  <c r="G163" s="1"/>
  <c r="H163" s="1"/>
  <c r="E162"/>
  <c r="G162" s="1"/>
  <c r="H162" s="1"/>
  <c r="H161"/>
  <c r="G161"/>
  <c r="E161"/>
  <c r="G160"/>
  <c r="H160" s="1"/>
  <c r="E160"/>
  <c r="E159"/>
  <c r="E157"/>
  <c r="G157" s="1"/>
  <c r="H157" s="1"/>
  <c r="E156"/>
  <c r="G156" s="1"/>
  <c r="H156" s="1"/>
  <c r="H155"/>
  <c r="G155"/>
  <c r="E155"/>
  <c r="E154"/>
  <c r="G154" s="1"/>
  <c r="E153"/>
  <c r="G153" s="1"/>
  <c r="H153" s="1"/>
  <c r="H152"/>
  <c r="G152"/>
  <c r="E152"/>
  <c r="G151"/>
  <c r="H151" s="1"/>
  <c r="E151"/>
  <c r="E150"/>
  <c r="H148"/>
  <c r="G148"/>
  <c r="E148"/>
  <c r="H147"/>
  <c r="G147"/>
  <c r="E147"/>
  <c r="G146"/>
  <c r="H146" s="1"/>
  <c r="E146"/>
  <c r="E145"/>
  <c r="E149" s="1"/>
  <c r="F143" s="1"/>
  <c r="E144"/>
  <c r="G144" s="1"/>
  <c r="H144" s="1"/>
  <c r="E143"/>
  <c r="H141"/>
  <c r="G141"/>
  <c r="E141"/>
  <c r="G140"/>
  <c r="H140" s="1"/>
  <c r="E140"/>
  <c r="E139"/>
  <c r="G139" s="1"/>
  <c r="H139" s="1"/>
  <c r="E138"/>
  <c r="G138" s="1"/>
  <c r="H138" s="1"/>
  <c r="H137"/>
  <c r="G137"/>
  <c r="E137"/>
  <c r="E136"/>
  <c r="G136" s="1"/>
  <c r="E135"/>
  <c r="G135" s="1"/>
  <c r="H135" s="1"/>
  <c r="G134"/>
  <c r="E134"/>
  <c r="E133"/>
  <c r="G133" s="1"/>
  <c r="H133" s="1"/>
  <c r="E132"/>
  <c r="G132" s="1"/>
  <c r="H132" s="1"/>
  <c r="H131"/>
  <c r="G131"/>
  <c r="E131"/>
  <c r="G130"/>
  <c r="H130" s="1"/>
  <c r="E130"/>
  <c r="E129"/>
  <c r="G129" s="1"/>
  <c r="H129" s="1"/>
  <c r="E128"/>
  <c r="E142" s="1"/>
  <c r="F128" s="1"/>
  <c r="F142" s="1"/>
  <c r="E126"/>
  <c r="G126" s="1"/>
  <c r="H126" s="1"/>
  <c r="H125"/>
  <c r="G125"/>
  <c r="E125"/>
  <c r="G124"/>
  <c r="H124" s="1"/>
  <c r="E124"/>
  <c r="E123"/>
  <c r="G123" s="1"/>
  <c r="H123" s="1"/>
  <c r="E122"/>
  <c r="G122" s="1"/>
  <c r="H122" s="1"/>
  <c r="H121"/>
  <c r="G121"/>
  <c r="E121"/>
  <c r="G120"/>
  <c r="H120" s="1"/>
  <c r="E120"/>
  <c r="E119"/>
  <c r="E127" s="1"/>
  <c r="F115" s="1"/>
  <c r="F127" s="1"/>
  <c r="E118"/>
  <c r="G118" s="1"/>
  <c r="H118" s="1"/>
  <c r="H117"/>
  <c r="G117"/>
  <c r="E117"/>
  <c r="G116"/>
  <c r="H116" s="1"/>
  <c r="E116"/>
  <c r="E115"/>
  <c r="E113"/>
  <c r="G113" s="1"/>
  <c r="H113" s="1"/>
  <c r="E112"/>
  <c r="G112" s="1"/>
  <c r="H112" s="1"/>
  <c r="H111"/>
  <c r="G111"/>
  <c r="E111"/>
  <c r="G110"/>
  <c r="H110" s="1"/>
  <c r="E110"/>
  <c r="E109"/>
  <c r="G109" s="1"/>
  <c r="H109" s="1"/>
  <c r="E108"/>
  <c r="G108" s="1"/>
  <c r="H108" s="1"/>
  <c r="E107"/>
  <c r="H105"/>
  <c r="G105"/>
  <c r="E105"/>
  <c r="G104"/>
  <c r="H104" s="1"/>
  <c r="E104"/>
  <c r="E103"/>
  <c r="G103" s="1"/>
  <c r="H103" s="1"/>
  <c r="E102"/>
  <c r="G102" s="1"/>
  <c r="H102" s="1"/>
  <c r="H101"/>
  <c r="G101"/>
  <c r="E101"/>
  <c r="G100"/>
  <c r="H100" s="1"/>
  <c r="E100"/>
  <c r="E99"/>
  <c r="G99" s="1"/>
  <c r="H99" s="1"/>
  <c r="E98"/>
  <c r="G98" s="1"/>
  <c r="H98" s="1"/>
  <c r="H97"/>
  <c r="G97"/>
  <c r="E97"/>
  <c r="G96"/>
  <c r="H96" s="1"/>
  <c r="E96"/>
  <c r="E95"/>
  <c r="G95" s="1"/>
  <c r="H95" s="1"/>
  <c r="E94"/>
  <c r="G94" s="1"/>
  <c r="H94" s="1"/>
  <c r="E93"/>
  <c r="E106" s="1"/>
  <c r="F93" s="1"/>
  <c r="H91"/>
  <c r="G91"/>
  <c r="E91"/>
  <c r="G90"/>
  <c r="H90" s="1"/>
  <c r="E90"/>
  <c r="E89"/>
  <c r="G89" s="1"/>
  <c r="H89" s="1"/>
  <c r="H88"/>
  <c r="G88"/>
  <c r="E88"/>
  <c r="H87"/>
  <c r="G87"/>
  <c r="E87"/>
  <c r="G86"/>
  <c r="H86" s="1"/>
  <c r="E86"/>
  <c r="E85"/>
  <c r="E92" s="1"/>
  <c r="F85" s="1"/>
  <c r="F92" s="1"/>
  <c r="E83"/>
  <c r="G83" s="1"/>
  <c r="H83" s="1"/>
  <c r="E82"/>
  <c r="G82" s="1"/>
  <c r="H82" s="1"/>
  <c r="H81"/>
  <c r="G81"/>
  <c r="E81"/>
  <c r="G80"/>
  <c r="H80" s="1"/>
  <c r="E80"/>
  <c r="E79"/>
  <c r="G79" s="1"/>
  <c r="H79" s="1"/>
  <c r="H78"/>
  <c r="G78"/>
  <c r="E78"/>
  <c r="H77"/>
  <c r="G77"/>
  <c r="E77"/>
  <c r="E76"/>
  <c r="G76" s="1"/>
  <c r="E75"/>
  <c r="H73"/>
  <c r="G73"/>
  <c r="E73"/>
  <c r="H72"/>
  <c r="G72"/>
  <c r="E72"/>
  <c r="G71"/>
  <c r="H71" s="1"/>
  <c r="E71"/>
  <c r="E70"/>
  <c r="G70" s="1"/>
  <c r="H70" s="1"/>
  <c r="E69"/>
  <c r="G69" s="1"/>
  <c r="H69" s="1"/>
  <c r="H68"/>
  <c r="G68"/>
  <c r="E68"/>
  <c r="G67"/>
  <c r="H67" s="1"/>
  <c r="E67"/>
  <c r="E66"/>
  <c r="G66" s="1"/>
  <c r="H66" s="1"/>
  <c r="E65"/>
  <c r="E74" s="1"/>
  <c r="F65" s="1"/>
  <c r="F74" s="1"/>
  <c r="G63"/>
  <c r="E63"/>
  <c r="G62"/>
  <c r="H62" s="1"/>
  <c r="E62"/>
  <c r="E61"/>
  <c r="G61" s="1"/>
  <c r="H61" s="1"/>
  <c r="E60"/>
  <c r="G60" s="1"/>
  <c r="H60" s="1"/>
  <c r="H59"/>
  <c r="G59"/>
  <c r="E59"/>
  <c r="G58"/>
  <c r="H58" s="1"/>
  <c r="E58"/>
  <c r="E57"/>
  <c r="G57" s="1"/>
  <c r="H57" s="1"/>
  <c r="E56"/>
  <c r="G56" s="1"/>
  <c r="H56" s="1"/>
  <c r="H55"/>
  <c r="G55"/>
  <c r="E55"/>
  <c r="E54"/>
  <c r="E64" s="1"/>
  <c r="F51" s="1"/>
  <c r="E53"/>
  <c r="G53" s="1"/>
  <c r="H53" s="1"/>
  <c r="H52"/>
  <c r="G52"/>
  <c r="E52"/>
  <c r="E51"/>
  <c r="G49"/>
  <c r="H49" s="1"/>
  <c r="E49"/>
  <c r="E48"/>
  <c r="G48" s="1"/>
  <c r="H48" s="1"/>
  <c r="E47"/>
  <c r="G47" s="1"/>
  <c r="H47" s="1"/>
  <c r="G46"/>
  <c r="E46"/>
  <c r="E45"/>
  <c r="G45" s="1"/>
  <c r="H45" s="1"/>
  <c r="E44"/>
  <c r="G44" s="1"/>
  <c r="H44" s="1"/>
  <c r="H43"/>
  <c r="G43"/>
  <c r="E43"/>
  <c r="E42"/>
  <c r="E50" s="1"/>
  <c r="F42" s="1"/>
  <c r="E40"/>
  <c r="G40" s="1"/>
  <c r="E39"/>
  <c r="G39" s="1"/>
  <c r="H39" s="1"/>
  <c r="H38"/>
  <c r="G38"/>
  <c r="E38"/>
  <c r="G37"/>
  <c r="H37" s="1"/>
  <c r="E37"/>
  <c r="E36"/>
  <c r="G36" s="1"/>
  <c r="H36" s="1"/>
  <c r="E35"/>
  <c r="G35" s="1"/>
  <c r="H35" s="1"/>
  <c r="H34"/>
  <c r="G34"/>
  <c r="E34"/>
  <c r="G33"/>
  <c r="H33" s="1"/>
  <c r="E33"/>
  <c r="E32"/>
  <c r="G32" s="1"/>
  <c r="H31"/>
  <c r="G31"/>
  <c r="E31"/>
  <c r="G30"/>
  <c r="H30" s="1"/>
  <c r="E30"/>
  <c r="E29"/>
  <c r="E27"/>
  <c r="G27" s="1"/>
  <c r="H27" s="1"/>
  <c r="E26"/>
  <c r="G26" s="1"/>
  <c r="H26" s="1"/>
  <c r="H25"/>
  <c r="G25"/>
  <c r="E25"/>
  <c r="G24"/>
  <c r="H24" s="1"/>
  <c r="E24"/>
  <c r="E23"/>
  <c r="G23" s="1"/>
  <c r="H23" s="1"/>
  <c r="E22"/>
  <c r="G22" s="1"/>
  <c r="H22" s="1"/>
  <c r="H21"/>
  <c r="G21"/>
  <c r="E21"/>
  <c r="G20"/>
  <c r="H20" s="1"/>
  <c r="E20"/>
  <c r="E19"/>
  <c r="G19" s="1"/>
  <c r="H19" s="1"/>
  <c r="E18"/>
  <c r="G18" s="1"/>
  <c r="H18" s="1"/>
  <c r="H17"/>
  <c r="G17"/>
  <c r="E17"/>
  <c r="E16"/>
  <c r="G14"/>
  <c r="H14" s="1"/>
  <c r="E14"/>
  <c r="E13"/>
  <c r="G13" s="1"/>
  <c r="H13" s="1"/>
  <c r="E12"/>
  <c r="G12" s="1"/>
  <c r="H12" s="1"/>
  <c r="H11"/>
  <c r="G11"/>
  <c r="E11"/>
  <c r="G10"/>
  <c r="H10" s="1"/>
  <c r="E10"/>
  <c r="E9"/>
  <c r="G9" s="1"/>
  <c r="H8"/>
  <c r="G8"/>
  <c r="E8"/>
  <c r="G7"/>
  <c r="H7" s="1"/>
  <c r="E7"/>
  <c r="E6"/>
  <c r="E29" i="36"/>
  <c r="C29"/>
  <c r="B29"/>
  <c r="D28"/>
  <c r="D27"/>
  <c r="D26"/>
  <c r="D25"/>
  <c r="D24"/>
  <c r="D23"/>
  <c r="D22"/>
  <c r="D21"/>
  <c r="D20"/>
  <c r="D19"/>
  <c r="D18"/>
  <c r="D17"/>
  <c r="D16"/>
  <c r="D15"/>
  <c r="D14"/>
  <c r="D13"/>
  <c r="D12"/>
  <c r="D11"/>
  <c r="D10"/>
  <c r="D9"/>
  <c r="D8"/>
  <c r="D7"/>
  <c r="D6"/>
  <c r="D5"/>
  <c r="F106" i="39" l="1"/>
  <c r="G93"/>
  <c r="G188"/>
  <c r="F194"/>
  <c r="H158"/>
  <c r="G115"/>
  <c r="G159"/>
  <c r="G165"/>
  <c r="G51"/>
  <c r="F64"/>
  <c r="F210"/>
  <c r="G201"/>
  <c r="G150"/>
  <c r="G158" s="1"/>
  <c r="H187"/>
  <c r="G42"/>
  <c r="F50"/>
  <c r="F149"/>
  <c r="G143"/>
  <c r="F200"/>
  <c r="G195"/>
  <c r="G29"/>
  <c r="G75"/>
  <c r="E28"/>
  <c r="F16" s="1"/>
  <c r="E84"/>
  <c r="F75" s="1"/>
  <c r="F84" s="1"/>
  <c r="E114"/>
  <c r="F107" s="1"/>
  <c r="E158"/>
  <c r="F150" s="1"/>
  <c r="F158" s="1"/>
  <c r="E164"/>
  <c r="F159" s="1"/>
  <c r="F164" s="1"/>
  <c r="E220"/>
  <c r="F211" s="1"/>
  <c r="F220" s="1"/>
  <c r="E248"/>
  <c r="F239" s="1"/>
  <c r="E15"/>
  <c r="E41"/>
  <c r="F29" s="1"/>
  <c r="F41" s="1"/>
  <c r="G65"/>
  <c r="G128"/>
  <c r="G178"/>
  <c r="G187" s="1"/>
  <c r="G54"/>
  <c r="G85"/>
  <c r="G119"/>
  <c r="H119" s="1"/>
  <c r="G145"/>
  <c r="H145" s="1"/>
  <c r="G169"/>
  <c r="H169" s="1"/>
  <c r="G203"/>
  <c r="H203" s="1"/>
  <c r="G221"/>
  <c r="G238" s="1"/>
  <c r="D29" i="36"/>
  <c r="G142" i="39" l="1"/>
  <c r="H128"/>
  <c r="H142" s="1"/>
  <c r="F114"/>
  <c r="G107"/>
  <c r="G41"/>
  <c r="H29"/>
  <c r="H41" s="1"/>
  <c r="G127"/>
  <c r="H115"/>
  <c r="H127" s="1"/>
  <c r="H188"/>
  <c r="H194" s="1"/>
  <c r="G194"/>
  <c r="F6"/>
  <c r="E251"/>
  <c r="G84"/>
  <c r="H75"/>
  <c r="H84" s="1"/>
  <c r="H143"/>
  <c r="H149" s="1"/>
  <c r="G149"/>
  <c r="G164"/>
  <c r="H159"/>
  <c r="H164" s="1"/>
  <c r="F28"/>
  <c r="G16"/>
  <c r="G50"/>
  <c r="H42"/>
  <c r="H50" s="1"/>
  <c r="H201"/>
  <c r="H210" s="1"/>
  <c r="G210"/>
  <c r="G177"/>
  <c r="H165"/>
  <c r="H177" s="1"/>
  <c r="F248"/>
  <c r="G239"/>
  <c r="G248" s="1"/>
  <c r="H85"/>
  <c r="H92" s="1"/>
  <c r="G92"/>
  <c r="G74"/>
  <c r="H65"/>
  <c r="H74" s="1"/>
  <c r="H195"/>
  <c r="H200" s="1"/>
  <c r="G200"/>
  <c r="H51"/>
  <c r="H64" s="1"/>
  <c r="G64"/>
  <c r="H93"/>
  <c r="H106" s="1"/>
  <c r="G106"/>
  <c r="G211"/>
  <c r="F15" l="1"/>
  <c r="F251" s="1"/>
  <c r="G6"/>
  <c r="G28"/>
  <c r="H16"/>
  <c r="H28" s="1"/>
  <c r="H107"/>
  <c r="H114" s="1"/>
  <c r="G114"/>
  <c r="G220"/>
  <c r="H211"/>
  <c r="H220" s="1"/>
  <c r="G15" l="1"/>
  <c r="G251" s="1"/>
  <c r="H6"/>
  <c r="H15" s="1"/>
  <c r="H251" s="1"/>
</calcChain>
</file>

<file path=xl/sharedStrings.xml><?xml version="1.0" encoding="utf-8"?>
<sst xmlns="http://schemas.openxmlformats.org/spreadsheetml/2006/main" count="605" uniqueCount="299">
  <si>
    <t xml:space="preserve"> </t>
  </si>
  <si>
    <t>관서</t>
  </si>
  <si>
    <t>예산배정액</t>
  </si>
  <si>
    <t>이체금액</t>
  </si>
  <si>
    <t>실지급액</t>
  </si>
  <si>
    <t>모집구분</t>
  </si>
  <si>
    <t>우체국재원</t>
  </si>
  <si>
    <t>서울중앙</t>
  </si>
  <si>
    <t>서울용산</t>
  </si>
  <si>
    <t>광화문</t>
  </si>
  <si>
    <t>서울도봉</t>
  </si>
  <si>
    <t>동대문</t>
  </si>
  <si>
    <t>서울마포</t>
  </si>
  <si>
    <t>서울관악</t>
  </si>
  <si>
    <t>서울광진</t>
  </si>
  <si>
    <t>서울은평</t>
  </si>
  <si>
    <t>여의도</t>
  </si>
  <si>
    <t>서울강남</t>
  </si>
  <si>
    <t>서울중랑</t>
  </si>
  <si>
    <t>서울강동</t>
  </si>
  <si>
    <t>서울금천</t>
  </si>
  <si>
    <t>서울노원</t>
  </si>
  <si>
    <t>서울성북</t>
  </si>
  <si>
    <t>서울양천</t>
  </si>
  <si>
    <t>서울동작</t>
  </si>
  <si>
    <t>서대문</t>
  </si>
  <si>
    <t>서울서초</t>
  </si>
  <si>
    <t>서울송파</t>
  </si>
  <si>
    <t>서울강서</t>
  </si>
  <si>
    <t>국제물류센터</t>
  </si>
  <si>
    <t>서울은평</t>
    <phoneticPr fontId="6" type="noConversion"/>
  </si>
  <si>
    <t>여의도</t>
    <phoneticPr fontId="6" type="noConversion"/>
  </si>
  <si>
    <t>서울강남</t>
    <phoneticPr fontId="6" type="noConversion"/>
  </si>
  <si>
    <t>서울중랑</t>
    <phoneticPr fontId="6" type="noConversion"/>
  </si>
  <si>
    <t>서울동작</t>
    <phoneticPr fontId="6" type="noConversion"/>
  </si>
  <si>
    <t>서대문</t>
    <phoneticPr fontId="6" type="noConversion"/>
  </si>
  <si>
    <t>서울강서</t>
    <phoneticPr fontId="6" type="noConversion"/>
  </si>
  <si>
    <t>총괄국배정(C)</t>
    <phoneticPr fontId="6" type="noConversion"/>
  </si>
  <si>
    <t>수용비 (50%)</t>
    <phoneticPr fontId="6" type="noConversion"/>
  </si>
  <si>
    <t>수용비
발생액(A)</t>
    <phoneticPr fontId="6" type="noConversion"/>
  </si>
  <si>
    <t>서울구로</t>
    <phoneticPr fontId="6" type="noConversion"/>
  </si>
  <si>
    <t>본부재원</t>
  </si>
  <si>
    <t>우정청재원</t>
  </si>
  <si>
    <t>서울구로</t>
  </si>
  <si>
    <t>직원</t>
  </si>
  <si>
    <t>계</t>
  </si>
  <si>
    <t>합계</t>
  </si>
  <si>
    <t>(단위: 원)</t>
    <phoneticPr fontId="6" type="noConversion"/>
  </si>
  <si>
    <t>서울청</t>
    <phoneticPr fontId="6" type="noConversion"/>
  </si>
  <si>
    <t>경인청</t>
    <phoneticPr fontId="6" type="noConversion"/>
  </si>
  <si>
    <t>부산청</t>
    <phoneticPr fontId="6" type="noConversion"/>
  </si>
  <si>
    <t>충청청</t>
    <phoneticPr fontId="6" type="noConversion"/>
  </si>
  <si>
    <t>전남청</t>
    <phoneticPr fontId="6" type="noConversion"/>
  </si>
  <si>
    <t>경북청</t>
    <phoneticPr fontId="6" type="noConversion"/>
  </si>
  <si>
    <t>전북청</t>
    <phoneticPr fontId="6" type="noConversion"/>
  </si>
  <si>
    <t>강원청</t>
    <phoneticPr fontId="6" type="noConversion"/>
  </si>
  <si>
    <t>제주청</t>
    <phoneticPr fontId="6" type="noConversion"/>
  </si>
  <si>
    <t>기  타</t>
    <phoneticPr fontId="6" type="noConversion"/>
  </si>
  <si>
    <t>총  계</t>
    <phoneticPr fontId="6" type="noConversion"/>
  </si>
  <si>
    <t>총괄국명</t>
    <phoneticPr fontId="6" type="noConversion"/>
  </si>
  <si>
    <t>관서모집경비(원)</t>
    <phoneticPr fontId="6" type="noConversion"/>
  </si>
  <si>
    <r>
      <t xml:space="preserve">예산배정액(천원)
</t>
    </r>
    <r>
      <rPr>
        <b/>
        <sz val="11"/>
        <color rgb="FF000000"/>
        <rFont val="굴림체"/>
        <family val="3"/>
        <charset val="129"/>
      </rPr>
      <t>(5231-362-210-01)</t>
    </r>
    <phoneticPr fontId="6" type="noConversion"/>
  </si>
  <si>
    <r>
      <t xml:space="preserve">포상금(계좌이체)
</t>
    </r>
    <r>
      <rPr>
        <b/>
        <sz val="11"/>
        <color rgb="FF000000"/>
        <rFont val="굴림체"/>
        <family val="3"/>
        <charset val="129"/>
      </rPr>
      <t>5231-362-310-03</t>
    </r>
    <phoneticPr fontId="6" type="noConversion"/>
  </si>
  <si>
    <r>
      <t xml:space="preserve">수용비(예산배정)
</t>
    </r>
    <r>
      <rPr>
        <b/>
        <sz val="11"/>
        <color rgb="FF000000"/>
        <rFont val="굴림체"/>
        <family val="3"/>
        <charset val="129"/>
      </rPr>
      <t>5231-362-210-01</t>
    </r>
    <phoneticPr fontId="6" type="noConversion"/>
  </si>
  <si>
    <t>합  계</t>
    <phoneticPr fontId="6" type="noConversion"/>
  </si>
  <si>
    <t>6.1일 오금동 폐국으로 총괄국으로 배정</t>
    <phoneticPr fontId="6" type="noConversion"/>
  </si>
  <si>
    <t>6.1일 과학기술연구원 폐국으로 총괄국으로 배정</t>
    <phoneticPr fontId="6" type="noConversion"/>
  </si>
  <si>
    <t>2017.6월분 관서모집경비 지급내역(소속국별)</t>
    <phoneticPr fontId="6" type="noConversion"/>
  </si>
  <si>
    <t>포상금 (50%)</t>
    <phoneticPr fontId="6" type="noConversion"/>
  </si>
  <si>
    <t>공금계좌이체액(원)</t>
    <phoneticPr fontId="6" type="noConversion"/>
  </si>
  <si>
    <r>
      <t>소속국차감10%</t>
    </r>
    <r>
      <rPr>
        <sz val="10"/>
        <color rgb="FF000000"/>
        <rFont val="굴림체"/>
        <family val="3"/>
        <charset val="129"/>
      </rPr>
      <t>(B)</t>
    </r>
    <phoneticPr fontId="6" type="noConversion"/>
  </si>
  <si>
    <t>퇴계로5가</t>
  </si>
  <si>
    <t>서울을지로4가</t>
  </si>
  <si>
    <t>서울역전</t>
  </si>
  <si>
    <t>서울신당동</t>
  </si>
  <si>
    <t>서울흥인동</t>
  </si>
  <si>
    <t>서울소공동</t>
  </si>
  <si>
    <t>서울태평로</t>
  </si>
  <si>
    <t>서울충무로2가</t>
  </si>
  <si>
    <t>소계</t>
  </si>
  <si>
    <t>서울남영동</t>
  </si>
  <si>
    <t>서울용문동</t>
  </si>
  <si>
    <t>서울이태원</t>
  </si>
  <si>
    <t>국방부구내</t>
  </si>
  <si>
    <t>서울후암동</t>
  </si>
  <si>
    <t>서울원효로</t>
  </si>
  <si>
    <t>서울한남동</t>
  </si>
  <si>
    <t>서울이촌동</t>
  </si>
  <si>
    <t>서울보광동</t>
  </si>
  <si>
    <t>서울숙명여자대학교</t>
  </si>
  <si>
    <t>용산전자단지</t>
  </si>
  <si>
    <t>광화문</t>
    <phoneticPr fontId="6" type="noConversion"/>
  </si>
  <si>
    <t>안국동</t>
  </si>
  <si>
    <t>서울통의동</t>
  </si>
  <si>
    <t>종로5가</t>
  </si>
  <si>
    <t>서울혜화동</t>
  </si>
  <si>
    <t>서울종로2가</t>
  </si>
  <si>
    <t>정부서울청사</t>
  </si>
  <si>
    <t>서울대학병원</t>
  </si>
  <si>
    <t>한국방송통신대학</t>
  </si>
  <si>
    <t>서울세검정</t>
  </si>
  <si>
    <t>숭인동</t>
  </si>
  <si>
    <t>서울삼청동</t>
  </si>
  <si>
    <t>서울신도림</t>
  </si>
  <si>
    <t>서울오류동</t>
  </si>
  <si>
    <t>서울구로4동</t>
  </si>
  <si>
    <t>서울구로디지털단지</t>
  </si>
  <si>
    <t>서울고척동</t>
  </si>
  <si>
    <t>서울구로1동</t>
  </si>
  <si>
    <t>서울동구로</t>
  </si>
  <si>
    <t>서울도봉</t>
    <phoneticPr fontId="6" type="noConversion"/>
  </si>
  <si>
    <t>서울송천동</t>
  </si>
  <si>
    <t>서울쌍문2동</t>
  </si>
  <si>
    <t>서울수유3동</t>
  </si>
  <si>
    <t>서울강북</t>
  </si>
  <si>
    <t>서울도봉1동</t>
  </si>
  <si>
    <t>서울수유동</t>
  </si>
  <si>
    <t>서울북부지방법원</t>
  </si>
  <si>
    <t>서울방학동</t>
  </si>
  <si>
    <t>서울삼양동</t>
  </si>
  <si>
    <t>서울창5동</t>
  </si>
  <si>
    <t>서울번2동</t>
  </si>
  <si>
    <t>서울번3동</t>
  </si>
  <si>
    <t>서울청량리</t>
  </si>
  <si>
    <t>서울전농동</t>
  </si>
  <si>
    <t>서울휘경동</t>
  </si>
  <si>
    <t>서울장안동</t>
  </si>
  <si>
    <t>서울이문동</t>
  </si>
  <si>
    <t>서울답십리</t>
  </si>
  <si>
    <t>서울장안2동</t>
  </si>
  <si>
    <t>서울제기동</t>
  </si>
  <si>
    <t>서울상암디지털</t>
  </si>
  <si>
    <t>서울서교동</t>
  </si>
  <si>
    <t>서울서부지방법원</t>
  </si>
  <si>
    <t>서울창전동</t>
  </si>
  <si>
    <t>서울성산동</t>
  </si>
  <si>
    <t>서울아현동</t>
  </si>
  <si>
    <t>서울성산2동</t>
  </si>
  <si>
    <t>서울망원동</t>
  </si>
  <si>
    <t>서울관악</t>
    <phoneticPr fontId="6" type="noConversion"/>
  </si>
  <si>
    <t>서울봉천동</t>
  </si>
  <si>
    <t>서울대학교</t>
  </si>
  <si>
    <t>서울신림동</t>
  </si>
  <si>
    <t>서울난곡</t>
  </si>
  <si>
    <t>서울은천동</t>
  </si>
  <si>
    <t>서울행운동</t>
  </si>
  <si>
    <t>서울뚝섬</t>
  </si>
  <si>
    <t>서울성동</t>
  </si>
  <si>
    <t>서울금호동</t>
  </si>
  <si>
    <t>서울화양동</t>
  </si>
  <si>
    <t>건국대학교</t>
  </si>
  <si>
    <t>한양대학교</t>
  </si>
  <si>
    <t>서울중곡동</t>
  </si>
  <si>
    <t>서울용답동</t>
  </si>
  <si>
    <t>서울왕십리</t>
  </si>
  <si>
    <t>서울성수동</t>
  </si>
  <si>
    <t>서울자양동</t>
  </si>
  <si>
    <t>서울마장동</t>
  </si>
  <si>
    <t>서울수색</t>
  </si>
  <si>
    <t>서울대조동</t>
  </si>
  <si>
    <t>서울응암동</t>
  </si>
  <si>
    <t>서울응암1동</t>
  </si>
  <si>
    <t>서울갈현동</t>
  </si>
  <si>
    <t>서울연신내</t>
  </si>
  <si>
    <t>영등포</t>
  </si>
  <si>
    <t>국회구내</t>
  </si>
  <si>
    <t>서울신길동</t>
  </si>
  <si>
    <t>서울양평동</t>
  </si>
  <si>
    <t>서울대림동</t>
  </si>
  <si>
    <t>한화생명빌딩</t>
  </si>
  <si>
    <t>한국방송공사</t>
  </si>
  <si>
    <t>서울당산동</t>
  </si>
  <si>
    <t>서울신길5동</t>
  </si>
  <si>
    <t>서울문래동</t>
  </si>
  <si>
    <t>서울여의도광장</t>
  </si>
  <si>
    <t>서울무역센터</t>
  </si>
  <si>
    <t>서울역삼2동</t>
  </si>
  <si>
    <t>서울현대아파트</t>
  </si>
  <si>
    <t>서울은마아파트</t>
  </si>
  <si>
    <t>서울역삼동</t>
  </si>
  <si>
    <t>서울역삼1동</t>
  </si>
  <si>
    <t>서울삼성동</t>
  </si>
  <si>
    <t>서울개포1동</t>
  </si>
  <si>
    <t>서울상록회관</t>
  </si>
  <si>
    <t>서울일원동</t>
  </si>
  <si>
    <t>서울일원본동</t>
  </si>
  <si>
    <t>서울수서동</t>
  </si>
  <si>
    <t>서울영동</t>
  </si>
  <si>
    <t>서울면목동</t>
  </si>
  <si>
    <t>서울중화동</t>
  </si>
  <si>
    <t>서울망우1동</t>
  </si>
  <si>
    <t>서울묵동</t>
  </si>
  <si>
    <t>서울신내동</t>
  </si>
  <si>
    <t>서울강동</t>
    <phoneticPr fontId="6" type="noConversion"/>
  </si>
  <si>
    <t>서울강일동</t>
  </si>
  <si>
    <t>서울천호동</t>
  </si>
  <si>
    <t>서울명일동</t>
  </si>
  <si>
    <t>서울고덕동</t>
  </si>
  <si>
    <t>서울성내동</t>
  </si>
  <si>
    <t>서울성내1동</t>
  </si>
  <si>
    <t>서울상일동</t>
  </si>
  <si>
    <t>서울금천</t>
    <phoneticPr fontId="6" type="noConversion"/>
  </si>
  <si>
    <t>서울시흥동</t>
  </si>
  <si>
    <t>서울가산동</t>
  </si>
  <si>
    <t>서울시흥1동</t>
  </si>
  <si>
    <t>서울가산디지털</t>
  </si>
  <si>
    <t>삼육대학교출장소</t>
  </si>
  <si>
    <t>서울상계3동</t>
  </si>
  <si>
    <t>서울공릉동</t>
  </si>
  <si>
    <t>서울상계1동</t>
  </si>
  <si>
    <t>서울월계3동</t>
  </si>
  <si>
    <t>서울상계6동</t>
  </si>
  <si>
    <t>서울상계10동</t>
  </si>
  <si>
    <t>서울중계3동</t>
  </si>
  <si>
    <t>서울중계동</t>
  </si>
  <si>
    <t>서울월계2동</t>
  </si>
  <si>
    <t>서울수락산</t>
  </si>
  <si>
    <t>서울성북</t>
    <phoneticPr fontId="6" type="noConversion"/>
  </si>
  <si>
    <t>서울돈암동</t>
  </si>
  <si>
    <t>서울정릉</t>
  </si>
  <si>
    <t>고려대학교</t>
  </si>
  <si>
    <t>서울한국과학기술연구</t>
  </si>
  <si>
    <t>서울석관동</t>
  </si>
  <si>
    <t>서울종암동</t>
  </si>
  <si>
    <t>서울장위동</t>
  </si>
  <si>
    <t>서울동소문동</t>
  </si>
  <si>
    <t>서울신월2동</t>
  </si>
  <si>
    <t>서울신월3동</t>
  </si>
  <si>
    <t>서울목3동</t>
  </si>
  <si>
    <t>서울신정1동</t>
  </si>
  <si>
    <t>서울신정3동</t>
  </si>
  <si>
    <t>서울노량진</t>
  </si>
  <si>
    <t>서울흑석동</t>
  </si>
  <si>
    <t>서울상도동</t>
  </si>
  <si>
    <t>서울사당동</t>
  </si>
  <si>
    <t>서울충정로</t>
  </si>
  <si>
    <t>신촌</t>
  </si>
  <si>
    <t>서울홍제동</t>
  </si>
  <si>
    <t>연세대학교</t>
  </si>
  <si>
    <t>이화여자대학교</t>
  </si>
  <si>
    <t>서울모래내</t>
  </si>
  <si>
    <t>서울연희동</t>
  </si>
  <si>
    <t>경찰청</t>
  </si>
  <si>
    <t>서울양재동</t>
  </si>
  <si>
    <t>서울우면동</t>
  </si>
  <si>
    <t>서울반포</t>
  </si>
  <si>
    <t>서울이수</t>
  </si>
  <si>
    <t>서울서초3동</t>
  </si>
  <si>
    <t>서울방배동</t>
  </si>
  <si>
    <t>서울서초1동</t>
  </si>
  <si>
    <t>서울법원청사</t>
  </si>
  <si>
    <t>서울송파</t>
    <phoneticPr fontId="6" type="noConversion"/>
  </si>
  <si>
    <t>서울동부지방법원</t>
  </si>
  <si>
    <t>서울송파1동</t>
  </si>
  <si>
    <t>서울잠실4동</t>
  </si>
  <si>
    <t>서울잠실</t>
  </si>
  <si>
    <t>서울잠실3동</t>
  </si>
  <si>
    <t>서울마천동</t>
  </si>
  <si>
    <t>서울잠실2동</t>
  </si>
  <si>
    <t>서울방이동</t>
  </si>
  <si>
    <t>서울삼전동</t>
  </si>
  <si>
    <t>서울가락본동</t>
  </si>
  <si>
    <t>서울오륜동</t>
  </si>
  <si>
    <t>서울풍납동</t>
  </si>
  <si>
    <t>서울문정동</t>
  </si>
  <si>
    <t>서울오금동</t>
  </si>
  <si>
    <t>서울거여동</t>
  </si>
  <si>
    <t>서울가든파이브</t>
  </si>
  <si>
    <t>서울공항동</t>
  </si>
  <si>
    <t>화곡</t>
  </si>
  <si>
    <t>서울화곡4동</t>
  </si>
  <si>
    <t>서울발산동</t>
  </si>
  <si>
    <t>서울염창동</t>
  </si>
  <si>
    <t>서울가양동</t>
  </si>
  <si>
    <t>서울방화동</t>
  </si>
  <si>
    <t>서울등촌동</t>
  </si>
  <si>
    <t>-</t>
    <phoneticPr fontId="6" type="noConversion"/>
  </si>
  <si>
    <t>소계</t>
    <phoneticPr fontId="6" type="noConversion"/>
  </si>
  <si>
    <t>(단위 : 원)</t>
    <phoneticPr fontId="6" type="noConversion"/>
  </si>
  <si>
    <t>소속국명</t>
    <phoneticPr fontId="6" type="noConversion"/>
  </si>
  <si>
    <t>6월 관서
모집경비(원)</t>
    <phoneticPr fontId="6" type="noConversion"/>
  </si>
  <si>
    <t>총괄국 마케팅경비</t>
    <phoneticPr fontId="6" type="noConversion"/>
  </si>
  <si>
    <t>수용비산출액
(A-B+C)</t>
    <phoneticPr fontId="6" type="noConversion"/>
  </si>
  <si>
    <t>예산배정액(천원)</t>
    <phoneticPr fontId="6" type="noConversion"/>
  </si>
  <si>
    <t>5231-362-210-01</t>
    <phoneticPr fontId="6" type="noConversion"/>
  </si>
  <si>
    <t>5231-362-310-03</t>
    <phoneticPr fontId="6" type="noConversion"/>
  </si>
  <si>
    <t>서울중앙</t>
    <phoneticPr fontId="6" type="noConversion"/>
  </si>
  <si>
    <t>서울용산</t>
    <phoneticPr fontId="6" type="noConversion"/>
  </si>
  <si>
    <t>동대문</t>
    <phoneticPr fontId="6" type="noConversion"/>
  </si>
  <si>
    <t>서울마포</t>
    <phoneticPr fontId="6" type="noConversion"/>
  </si>
  <si>
    <t>서울광진</t>
    <phoneticPr fontId="6" type="noConversion"/>
  </si>
  <si>
    <t>1.1일 고덕동 업무중지국으로 총괄국에 배정</t>
    <phoneticPr fontId="6" type="noConversion"/>
  </si>
  <si>
    <t>서울노원</t>
    <phoneticPr fontId="6" type="noConversion"/>
  </si>
  <si>
    <t>서울양천</t>
    <phoneticPr fontId="6" type="noConversion"/>
  </si>
  <si>
    <t>서울서초</t>
    <phoneticPr fontId="6" type="noConversion"/>
  </si>
  <si>
    <t>국제물류센터</t>
    <phoneticPr fontId="6" type="noConversion"/>
  </si>
  <si>
    <t>합계</t>
    <phoneticPr fontId="6" type="noConversion"/>
  </si>
  <si>
    <t>2017. 6월분 관서모집경비 지급내역(총괄국별)</t>
    <phoneticPr fontId="6" type="noConversion"/>
  </si>
  <si>
    <t>2017. 6월분 예금모집경비 지급내역(청별)</t>
    <phoneticPr fontId="6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</si>
</sst>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 "/>
  </numFmts>
  <fonts count="28">
    <font>
      <sz val="11"/>
      <color rgb="FF000000"/>
      <name val="돋움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10"/>
      <color rgb="FF000000"/>
      <name val="굴림체"/>
      <family val="3"/>
      <charset val="129"/>
    </font>
    <font>
      <b/>
      <sz val="11"/>
      <color rgb="FF000000"/>
      <name val="굴림체"/>
      <family val="3"/>
      <charset val="129"/>
    </font>
    <font>
      <sz val="8"/>
      <name val="돋움"/>
      <family val="3"/>
      <charset val="129"/>
    </font>
    <font>
      <b/>
      <sz val="17"/>
      <color rgb="FF000000"/>
      <name val="HY헤드라인M"/>
      <family val="1"/>
      <charset val="129"/>
    </font>
    <font>
      <b/>
      <sz val="10"/>
      <color rgb="FF000000"/>
      <name val="굴림체"/>
      <family val="3"/>
      <charset val="129"/>
    </font>
    <font>
      <b/>
      <sz val="11"/>
      <color rgb="FF000000"/>
      <name val="돋움"/>
      <family val="3"/>
      <charset val="129"/>
    </font>
    <font>
      <sz val="10"/>
      <name val="바탕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color rgb="FF000000"/>
      <name val="돋움"/>
      <family val="3"/>
      <charset val="129"/>
    </font>
    <font>
      <sz val="9"/>
      <color rgb="FF000000"/>
      <name val="굴림체"/>
      <family val="3"/>
      <charset val="129"/>
    </font>
    <font>
      <sz val="10"/>
      <name val="굴림체"/>
      <family val="3"/>
      <charset val="129"/>
    </font>
    <font>
      <sz val="11"/>
      <color rgb="FF000000"/>
      <name val="굴림체"/>
      <family val="3"/>
      <charset val="129"/>
    </font>
    <font>
      <sz val="17"/>
      <color rgb="FF000000"/>
      <name val="HY헤드라인M"/>
      <family val="1"/>
      <charset val="129"/>
    </font>
    <font>
      <b/>
      <sz val="18"/>
      <color rgb="FF000000"/>
      <name val="HY헤드라인M"/>
      <family val="1"/>
      <charset val="129"/>
    </font>
    <font>
      <sz val="12"/>
      <color indexed="8"/>
      <name val="HY헤드라인M"/>
      <family val="1"/>
      <charset val="129"/>
    </font>
    <font>
      <b/>
      <sz val="12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sz val="12"/>
      <name val="굴림체"/>
      <family val="3"/>
      <charset val="129"/>
    </font>
    <font>
      <sz val="9.5"/>
      <color rgb="FF000000"/>
      <name val="돋움"/>
      <family val="3"/>
      <charset val="129"/>
    </font>
    <font>
      <sz val="10"/>
      <color rgb="FF000000"/>
      <name val="바탕"/>
      <family val="1"/>
      <charset val="129"/>
    </font>
    <font>
      <b/>
      <sz val="10"/>
      <color rgb="FFFF0000"/>
      <name val="돋움"/>
      <family val="3"/>
      <charset val="129"/>
    </font>
    <font>
      <sz val="11"/>
      <name val="돋움"/>
      <family val="3"/>
      <charset val="129"/>
    </font>
    <font>
      <sz val="10"/>
      <color indexed="8"/>
      <name val="굴림체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ck">
        <color rgb="FF0000FF"/>
      </left>
      <right style="thick">
        <color rgb="FF0000FF"/>
      </right>
      <top style="thick">
        <color rgb="FF0000FF"/>
      </top>
      <bottom style="thin">
        <color theme="0" tint="-0.499984740745262"/>
      </bottom>
      <diagonal/>
    </border>
    <border>
      <left style="thick">
        <color rgb="FF0000FF"/>
      </left>
      <right style="thick">
        <color rgb="FF0000FF"/>
      </right>
      <top style="thin">
        <color theme="0" tint="-0.499984740745262"/>
      </top>
      <bottom style="thin">
        <color theme="0" tint="-0.499984740745262"/>
      </bottom>
      <diagonal/>
    </border>
    <border>
      <left style="thick">
        <color rgb="FF0000FF"/>
      </left>
      <right style="thick">
        <color rgb="FF0000FF"/>
      </right>
      <top style="thin">
        <color theme="0" tint="-0.499984740745262"/>
      </top>
      <bottom style="thick">
        <color rgb="FF0000FF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rgb="FF0000FF"/>
      </left>
      <right style="thick">
        <color rgb="FF0000FF"/>
      </right>
      <top style="thick">
        <color rgb="FF0000FF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rgb="FF0000FF"/>
      </left>
      <right style="thick">
        <color rgb="FF0000FF"/>
      </right>
      <top/>
      <bottom style="thin">
        <color indexed="64"/>
      </bottom>
      <diagonal/>
    </border>
    <border>
      <left style="thick">
        <color rgb="FF0000FF"/>
      </left>
      <right style="thick">
        <color rgb="FF0000FF"/>
      </right>
      <top style="thin">
        <color indexed="64"/>
      </top>
      <bottom style="thin">
        <color indexed="64"/>
      </bottom>
      <diagonal/>
    </border>
    <border>
      <left style="thick">
        <color rgb="FF0000FF"/>
      </left>
      <right style="thick">
        <color rgb="FF0000FF"/>
      </right>
      <top style="thin">
        <color indexed="64"/>
      </top>
      <bottom style="thick">
        <color rgb="FF0000FF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4">
    <xf numFmtId="0" fontId="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" fillId="0" borderId="0">
      <alignment vertical="center"/>
    </xf>
    <xf numFmtId="0" fontId="10" fillId="0" borderId="0"/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3" fillId="0" borderId="0">
      <alignment vertical="center"/>
    </xf>
    <xf numFmtId="0" fontId="24" fillId="0" borderId="0"/>
    <xf numFmtId="0" fontId="1" fillId="0" borderId="0">
      <alignment vertical="center"/>
    </xf>
    <xf numFmtId="0" fontId="26" fillId="0" borderId="0">
      <alignment vertical="center"/>
    </xf>
  </cellStyleXfs>
  <cellXfs count="103">
    <xf numFmtId="0" fontId="0" fillId="0" borderId="0" xfId="0" applyNumberFormat="1" applyFont="1" applyFill="1" applyBorder="1" applyAlignment="1" applyProtection="1">
      <alignment vertical="center"/>
    </xf>
    <xf numFmtId="0" fontId="3" fillId="0" borderId="0" xfId="1" applyNumberFormat="1" applyFont="1" applyFill="1" applyBorder="1" applyAlignment="1" applyProtection="1">
      <alignment vertical="center"/>
    </xf>
    <xf numFmtId="49" fontId="4" fillId="0" borderId="0" xfId="1" applyNumberFormat="1" applyFont="1" applyFill="1" applyBorder="1" applyAlignment="1" applyProtection="1">
      <alignment vertical="center"/>
    </xf>
    <xf numFmtId="176" fontId="4" fillId="0" borderId="0" xfId="1" applyNumberFormat="1" applyFont="1" applyFill="1" applyBorder="1" applyAlignment="1" applyProtection="1">
      <alignment vertical="center"/>
    </xf>
    <xf numFmtId="176" fontId="4" fillId="0" borderId="0" xfId="1" applyNumberFormat="1" applyFont="1" applyFill="1" applyBorder="1" applyAlignment="1" applyProtection="1">
      <alignment horizontal="right" vertical="center"/>
    </xf>
    <xf numFmtId="0" fontId="9" fillId="0" borderId="0" xfId="1" applyNumberFormat="1" applyFont="1" applyFill="1" applyBorder="1" applyAlignment="1" applyProtection="1">
      <alignment vertical="center"/>
    </xf>
    <xf numFmtId="0" fontId="13" fillId="0" borderId="0" xfId="1" applyNumberFormat="1" applyFont="1" applyFill="1" applyBorder="1" applyAlignment="1" applyProtection="1">
      <alignment vertical="center"/>
    </xf>
    <xf numFmtId="0" fontId="3" fillId="0" borderId="0" xfId="1" applyNumberFormat="1" applyFont="1" applyFill="1" applyBorder="1" applyAlignment="1" applyProtection="1">
      <alignment horizontal="center" vertical="center"/>
    </xf>
    <xf numFmtId="0" fontId="4" fillId="0" borderId="0" xfId="1" applyNumberFormat="1" applyFont="1" applyFill="1" applyBorder="1" applyAlignment="1" applyProtection="1">
      <alignment vertical="center"/>
    </xf>
    <xf numFmtId="0" fontId="3" fillId="0" borderId="0" xfId="1" applyNumberFormat="1" applyFont="1" applyFill="1" applyBorder="1" applyAlignment="1" applyProtection="1">
      <alignment horizontal="right" vertical="center"/>
    </xf>
    <xf numFmtId="49" fontId="4" fillId="0" borderId="0" xfId="1" applyNumberFormat="1" applyFont="1" applyFill="1" applyBorder="1" applyAlignment="1" applyProtection="1">
      <alignment horizontal="center" vertical="center"/>
    </xf>
    <xf numFmtId="176" fontId="14" fillId="5" borderId="1" xfId="1" applyNumberFormat="1" applyFont="1" applyFill="1" applyBorder="1" applyAlignment="1" applyProtection="1">
      <alignment horizontal="center" vertical="center" wrapText="1"/>
    </xf>
    <xf numFmtId="49" fontId="4" fillId="0" borderId="1" xfId="1" applyNumberFormat="1" applyFont="1" applyFill="1" applyBorder="1" applyAlignment="1" applyProtection="1">
      <alignment horizontal="center" vertical="center"/>
    </xf>
    <xf numFmtId="49" fontId="4" fillId="0" borderId="1" xfId="1" applyNumberFormat="1" applyFont="1" applyFill="1" applyBorder="1" applyAlignment="1" applyProtection="1">
      <alignment vertical="center"/>
    </xf>
    <xf numFmtId="176" fontId="4" fillId="0" borderId="1" xfId="1" applyNumberFormat="1" applyFont="1" applyFill="1" applyBorder="1" applyAlignment="1" applyProtection="1">
      <alignment vertical="center"/>
    </xf>
    <xf numFmtId="49" fontId="4" fillId="3" borderId="1" xfId="1" applyNumberFormat="1" applyFont="1" applyFill="1" applyBorder="1" applyAlignment="1" applyProtection="1">
      <alignment horizontal="center" vertical="center"/>
    </xf>
    <xf numFmtId="49" fontId="4" fillId="3" borderId="1" xfId="1" applyNumberFormat="1" applyFont="1" applyFill="1" applyBorder="1" applyAlignment="1" applyProtection="1">
      <alignment vertical="center"/>
    </xf>
    <xf numFmtId="49" fontId="4" fillId="0" borderId="1" xfId="1" applyNumberFormat="1" applyFont="1" applyFill="1" applyBorder="1" applyAlignment="1" applyProtection="1">
      <alignment horizontal="left" vertical="center"/>
    </xf>
    <xf numFmtId="0" fontId="4" fillId="0" borderId="1" xfId="1" applyNumberFormat="1" applyFont="1" applyFill="1" applyBorder="1" applyAlignment="1" applyProtection="1">
      <alignment vertical="center"/>
    </xf>
    <xf numFmtId="176" fontId="4" fillId="0" borderId="1" xfId="1" applyNumberFormat="1" applyFont="1" applyFill="1" applyBorder="1" applyAlignment="1" applyProtection="1">
      <alignment horizontal="center" vertical="center"/>
    </xf>
    <xf numFmtId="49" fontId="4" fillId="4" borderId="1" xfId="1" applyNumberFormat="1" applyFont="1" applyFill="1" applyBorder="1" applyAlignment="1" applyProtection="1">
      <alignment horizontal="center" vertical="center"/>
    </xf>
    <xf numFmtId="49" fontId="4" fillId="4" borderId="1" xfId="1" applyNumberFormat="1" applyFont="1" applyFill="1" applyBorder="1" applyAlignment="1" applyProtection="1">
      <alignment vertical="center"/>
    </xf>
    <xf numFmtId="176" fontId="4" fillId="4" borderId="1" xfId="1" applyNumberFormat="1" applyFont="1" applyFill="1" applyBorder="1" applyAlignment="1" applyProtection="1">
      <alignment vertical="center"/>
    </xf>
    <xf numFmtId="176" fontId="4" fillId="0" borderId="2" xfId="1" applyNumberFormat="1" applyFont="1" applyFill="1" applyBorder="1" applyAlignment="1" applyProtection="1">
      <alignment vertical="center"/>
    </xf>
    <xf numFmtId="41" fontId="4" fillId="0" borderId="2" xfId="2" applyFont="1" applyFill="1" applyBorder="1" applyAlignment="1" applyProtection="1">
      <alignment vertical="center"/>
    </xf>
    <xf numFmtId="176" fontId="4" fillId="4" borderId="2" xfId="1" applyNumberFormat="1" applyFont="1" applyFill="1" applyBorder="1" applyAlignment="1" applyProtection="1">
      <alignment vertical="center"/>
    </xf>
    <xf numFmtId="0" fontId="8" fillId="5" borderId="3" xfId="1" applyNumberFormat="1" applyFont="1" applyFill="1" applyBorder="1" applyAlignment="1" applyProtection="1">
      <alignment horizontal="center" vertical="center"/>
    </xf>
    <xf numFmtId="0" fontId="13" fillId="6" borderId="0" xfId="1" applyNumberFormat="1" applyFont="1" applyFill="1" applyBorder="1" applyAlignment="1" applyProtection="1">
      <alignment vertical="center"/>
    </xf>
    <xf numFmtId="49" fontId="4" fillId="0" borderId="0" xfId="1" applyNumberFormat="1" applyFont="1" applyFill="1" applyBorder="1" applyAlignment="1" applyProtection="1">
      <alignment horizontal="left" vertical="center"/>
    </xf>
    <xf numFmtId="176" fontId="8" fillId="5" borderId="5" xfId="1" applyNumberFormat="1" applyFont="1" applyFill="1" applyBorder="1" applyAlignment="1" applyProtection="1">
      <alignment horizontal="center" vertical="center" wrapText="1"/>
    </xf>
    <xf numFmtId="176" fontId="8" fillId="5" borderId="6" xfId="1" applyNumberFormat="1" applyFont="1" applyFill="1" applyBorder="1" applyAlignment="1" applyProtection="1">
      <alignment horizontal="center" vertical="center" wrapText="1"/>
    </xf>
    <xf numFmtId="176" fontId="8" fillId="0" borderId="6" xfId="1" applyNumberFormat="1" applyFont="1" applyFill="1" applyBorder="1" applyAlignment="1" applyProtection="1">
      <alignment vertical="center"/>
    </xf>
    <xf numFmtId="176" fontId="4" fillId="4" borderId="7" xfId="1" applyNumberFormat="1" applyFont="1" applyFill="1" applyBorder="1" applyAlignment="1" applyProtection="1">
      <alignment vertical="center"/>
    </xf>
    <xf numFmtId="49" fontId="8" fillId="2" borderId="4" xfId="1" applyNumberFormat="1" applyFont="1" applyFill="1" applyBorder="1" applyAlignment="1" applyProtection="1">
      <alignment horizontal="center" vertical="center"/>
    </xf>
    <xf numFmtId="49" fontId="8" fillId="2" borderId="8" xfId="1" applyNumberFormat="1" applyFont="1" applyFill="1" applyBorder="1" applyAlignment="1" applyProtection="1">
      <alignment horizontal="center" vertical="center"/>
    </xf>
    <xf numFmtId="176" fontId="8" fillId="5" borderId="1" xfId="1" applyNumberFormat="1" applyFont="1" applyFill="1" applyBorder="1" applyAlignment="1" applyProtection="1">
      <alignment vertical="center"/>
    </xf>
    <xf numFmtId="49" fontId="8" fillId="0" borderId="1" xfId="1" applyNumberFormat="1" applyFont="1" applyFill="1" applyBorder="1" applyAlignment="1" applyProtection="1">
      <alignment horizontal="center" vertical="center"/>
    </xf>
    <xf numFmtId="176" fontId="8" fillId="0" borderId="1" xfId="1" applyNumberFormat="1" applyFont="1" applyFill="1" applyBorder="1" applyAlignment="1" applyProtection="1">
      <alignment vertical="center"/>
    </xf>
    <xf numFmtId="176" fontId="8" fillId="0" borderId="1" xfId="1" applyNumberFormat="1" applyFont="1" applyFill="1" applyBorder="1" applyAlignment="1" applyProtection="1">
      <alignment horizontal="center" vertical="center"/>
    </xf>
    <xf numFmtId="0" fontId="4" fillId="0" borderId="0" xfId="1" applyNumberFormat="1" applyFont="1" applyFill="1" applyBorder="1" applyAlignment="1" applyProtection="1">
      <alignment horizontal="left" vertical="center"/>
    </xf>
    <xf numFmtId="0" fontId="19" fillId="0" borderId="0" xfId="29" applyNumberFormat="1" applyFont="1" applyFill="1" applyBorder="1" applyAlignment="1" applyProtection="1">
      <alignment horizontal="left" vertical="center"/>
    </xf>
    <xf numFmtId="176" fontId="16" fillId="0" borderId="0" xfId="1" applyNumberFormat="1" applyFont="1" applyFill="1" applyBorder="1" applyAlignment="1" applyProtection="1">
      <alignment horizontal="right" vertical="center"/>
    </xf>
    <xf numFmtId="176" fontId="20" fillId="5" borderId="10" xfId="1" applyNumberFormat="1" applyFont="1" applyFill="1" applyBorder="1" applyAlignment="1" applyProtection="1">
      <alignment horizontal="center" vertical="center" wrapText="1"/>
    </xf>
    <xf numFmtId="176" fontId="20" fillId="5" borderId="15" xfId="1" applyNumberFormat="1" applyFont="1" applyFill="1" applyBorder="1" applyAlignment="1" applyProtection="1">
      <alignment horizontal="center" vertical="center" wrapText="1"/>
    </xf>
    <xf numFmtId="176" fontId="20" fillId="5" borderId="16" xfId="1" applyNumberFormat="1" applyFont="1" applyFill="1" applyBorder="1" applyAlignment="1" applyProtection="1">
      <alignment horizontal="center" vertical="center" wrapText="1"/>
    </xf>
    <xf numFmtId="49" fontId="21" fillId="0" borderId="15" xfId="1" applyNumberFormat="1" applyFont="1" applyFill="1" applyBorder="1" applyAlignment="1" applyProtection="1">
      <alignment horizontal="center" vertical="center"/>
    </xf>
    <xf numFmtId="176" fontId="22" fillId="0" borderId="15" xfId="1" applyNumberFormat="1" applyFont="1" applyFill="1" applyBorder="1" applyAlignment="1" applyProtection="1">
      <alignment vertical="center"/>
    </xf>
    <xf numFmtId="176" fontId="21" fillId="0" borderId="11" xfId="1" applyNumberFormat="1" applyFont="1" applyFill="1" applyBorder="1" applyAlignment="1" applyProtection="1">
      <alignment vertical="center"/>
    </xf>
    <xf numFmtId="176" fontId="20" fillId="0" borderId="18" xfId="1" applyNumberFormat="1" applyFont="1" applyFill="1" applyBorder="1" applyAlignment="1" applyProtection="1">
      <alignment horizontal="center" vertical="center"/>
    </xf>
    <xf numFmtId="49" fontId="20" fillId="7" borderId="15" xfId="1" applyNumberFormat="1" applyFont="1" applyFill="1" applyBorder="1" applyAlignment="1" applyProtection="1">
      <alignment horizontal="center" vertical="center"/>
    </xf>
    <xf numFmtId="176" fontId="20" fillId="7" borderId="15" xfId="1" applyNumberFormat="1" applyFont="1" applyFill="1" applyBorder="1" applyAlignment="1" applyProtection="1">
      <alignment vertical="center"/>
    </xf>
    <xf numFmtId="176" fontId="20" fillId="7" borderId="19" xfId="1" applyNumberFormat="1" applyFont="1" applyFill="1" applyBorder="1" applyAlignment="1" applyProtection="1">
      <alignment horizontal="center" vertical="center"/>
    </xf>
    <xf numFmtId="0" fontId="23" fillId="0" borderId="0" xfId="1" applyNumberFormat="1" applyFont="1" applyFill="1" applyBorder="1" applyAlignment="1" applyProtection="1">
      <alignment vertical="center"/>
    </xf>
    <xf numFmtId="49" fontId="4" fillId="6" borderId="1" xfId="1" applyNumberFormat="1" applyFont="1" applyFill="1" applyBorder="1" applyAlignment="1" applyProtection="1">
      <alignment horizontal="center" vertical="center"/>
    </xf>
    <xf numFmtId="49" fontId="4" fillId="6" borderId="1" xfId="1" applyNumberFormat="1" applyFont="1" applyFill="1" applyBorder="1" applyAlignment="1" applyProtection="1">
      <alignment vertical="center"/>
    </xf>
    <xf numFmtId="176" fontId="4" fillId="6" borderId="1" xfId="1" applyNumberFormat="1" applyFont="1" applyFill="1" applyBorder="1" applyAlignment="1" applyProtection="1">
      <alignment vertical="center"/>
    </xf>
    <xf numFmtId="176" fontId="4" fillId="6" borderId="2" xfId="1" applyNumberFormat="1" applyFont="1" applyFill="1" applyBorder="1" applyAlignment="1" applyProtection="1">
      <alignment vertical="center"/>
    </xf>
    <xf numFmtId="176" fontId="8" fillId="6" borderId="6" xfId="1" applyNumberFormat="1" applyFont="1" applyFill="1" applyBorder="1" applyAlignment="1" applyProtection="1">
      <alignment vertical="center"/>
    </xf>
    <xf numFmtId="0" fontId="25" fillId="6" borderId="0" xfId="1" applyNumberFormat="1" applyFont="1" applyFill="1" applyBorder="1" applyAlignment="1" applyProtection="1">
      <alignment vertical="center"/>
    </xf>
    <xf numFmtId="176" fontId="8" fillId="2" borderId="1" xfId="1" applyNumberFormat="1" applyFont="1" applyFill="1" applyBorder="1" applyAlignment="1" applyProtection="1">
      <alignment horizontal="center" vertical="center"/>
    </xf>
    <xf numFmtId="49" fontId="8" fillId="5" borderId="1" xfId="1" applyNumberFormat="1" applyFont="1" applyFill="1" applyBorder="1" applyAlignment="1" applyProtection="1">
      <alignment horizontal="center" vertical="center"/>
    </xf>
    <xf numFmtId="0" fontId="8" fillId="5" borderId="1" xfId="1" applyNumberFormat="1" applyFont="1" applyFill="1" applyBorder="1" applyAlignment="1" applyProtection="1">
      <alignment horizontal="center" vertical="center"/>
    </xf>
    <xf numFmtId="176" fontId="4" fillId="5" borderId="1" xfId="1" applyNumberFormat="1" applyFont="1" applyFill="1" applyBorder="1" applyAlignment="1" applyProtection="1">
      <alignment horizontal="center" vertical="center" wrapText="1"/>
    </xf>
    <xf numFmtId="49" fontId="4" fillId="0" borderId="4" xfId="1" applyNumberFormat="1" applyFont="1" applyFill="1" applyBorder="1" applyAlignment="1" applyProtection="1">
      <alignment horizontal="center" vertical="center"/>
    </xf>
    <xf numFmtId="49" fontId="4" fillId="0" borderId="9" xfId="1" applyNumberFormat="1" applyFont="1" applyFill="1" applyBorder="1" applyAlignment="1" applyProtection="1">
      <alignment horizontal="center" vertical="center"/>
    </xf>
    <xf numFmtId="49" fontId="4" fillId="0" borderId="8" xfId="1" applyNumberFormat="1" applyFont="1" applyFill="1" applyBorder="1" applyAlignment="1" applyProtection="1">
      <alignment horizontal="center" vertical="center"/>
    </xf>
    <xf numFmtId="176" fontId="17" fillId="0" borderId="0" xfId="1" applyNumberFormat="1" applyFont="1" applyFill="1" applyBorder="1" applyAlignment="1" applyProtection="1">
      <alignment horizontal="center" vertical="center"/>
    </xf>
    <xf numFmtId="49" fontId="8" fillId="2" borderId="1" xfId="1" applyNumberFormat="1" applyFont="1" applyFill="1" applyBorder="1" applyAlignment="1" applyProtection="1">
      <alignment horizontal="center" vertical="center"/>
    </xf>
    <xf numFmtId="176" fontId="8" fillId="2" borderId="1" xfId="1" applyNumberFormat="1" applyFont="1" applyFill="1" applyBorder="1" applyAlignment="1" applyProtection="1">
      <alignment horizontal="center" vertical="center"/>
    </xf>
    <xf numFmtId="49" fontId="8" fillId="5" borderId="4" xfId="1" applyNumberFormat="1" applyFont="1" applyFill="1" applyBorder="1" applyAlignment="1" applyProtection="1">
      <alignment horizontal="center" vertical="center"/>
    </xf>
    <xf numFmtId="49" fontId="8" fillId="5" borderId="9" xfId="1" applyNumberFormat="1" applyFont="1" applyFill="1" applyBorder="1" applyAlignment="1" applyProtection="1">
      <alignment horizontal="center" vertical="center"/>
    </xf>
    <xf numFmtId="49" fontId="8" fillId="5" borderId="8" xfId="1" applyNumberFormat="1" applyFont="1" applyFill="1" applyBorder="1" applyAlignment="1" applyProtection="1">
      <alignment horizontal="center" vertical="center"/>
    </xf>
    <xf numFmtId="49" fontId="8" fillId="0" borderId="4" xfId="1" applyNumberFormat="1" applyFont="1" applyFill="1" applyBorder="1" applyAlignment="1" applyProtection="1">
      <alignment horizontal="center" vertical="center"/>
    </xf>
    <xf numFmtId="49" fontId="8" fillId="0" borderId="9" xfId="1" applyNumberFormat="1" applyFont="1" applyFill="1" applyBorder="1" applyAlignment="1" applyProtection="1">
      <alignment horizontal="center" vertical="center"/>
    </xf>
    <xf numFmtId="49" fontId="8" fillId="0" borderId="8" xfId="1" applyNumberFormat="1" applyFont="1" applyFill="1" applyBorder="1" applyAlignment="1" applyProtection="1">
      <alignment horizontal="center" vertical="center"/>
    </xf>
    <xf numFmtId="176" fontId="18" fillId="0" borderId="0" xfId="1" applyNumberFormat="1" applyFont="1" applyFill="1" applyBorder="1" applyAlignment="1" applyProtection="1">
      <alignment horizontal="center" vertical="center"/>
    </xf>
    <xf numFmtId="49" fontId="20" fillId="5" borderId="10" xfId="1" applyNumberFormat="1" applyFont="1" applyFill="1" applyBorder="1" applyAlignment="1" applyProtection="1">
      <alignment horizontal="center" vertical="center"/>
    </xf>
    <xf numFmtId="49" fontId="20" fillId="5" borderId="14" xfId="1" applyNumberFormat="1" applyFont="1" applyFill="1" applyBorder="1" applyAlignment="1" applyProtection="1">
      <alignment horizontal="center" vertical="center"/>
    </xf>
    <xf numFmtId="176" fontId="20" fillId="5" borderId="11" xfId="1" applyNumberFormat="1" applyFont="1" applyFill="1" applyBorder="1" applyAlignment="1" applyProtection="1">
      <alignment horizontal="center" vertical="center" wrapText="1"/>
    </xf>
    <xf numFmtId="176" fontId="20" fillId="5" borderId="12" xfId="1" applyNumberFormat="1" applyFont="1" applyFill="1" applyBorder="1" applyAlignment="1" applyProtection="1">
      <alignment horizontal="center" vertical="center" wrapText="1"/>
    </xf>
    <xf numFmtId="176" fontId="20" fillId="5" borderId="13" xfId="1" applyNumberFormat="1" applyFont="1" applyFill="1" applyBorder="1" applyAlignment="1" applyProtection="1">
      <alignment horizontal="center" vertical="center" wrapText="1"/>
    </xf>
    <xf numFmtId="176" fontId="20" fillId="5" borderId="17" xfId="1" applyNumberFormat="1" applyFont="1" applyFill="1" applyBorder="1" applyAlignment="1" applyProtection="1">
      <alignment horizontal="center" vertical="center" wrapText="1"/>
    </xf>
    <xf numFmtId="176" fontId="7" fillId="0" borderId="0" xfId="1" applyNumberFormat="1" applyFont="1" applyFill="1" applyBorder="1" applyAlignment="1" applyProtection="1">
      <alignment horizontal="center" vertical="center"/>
    </xf>
    <xf numFmtId="49" fontId="8" fillId="5" borderId="1" xfId="1" applyNumberFormat="1" applyFont="1" applyFill="1" applyBorder="1" applyAlignment="1" applyProtection="1">
      <alignment horizontal="center" vertical="center"/>
    </xf>
    <xf numFmtId="0" fontId="8" fillId="5" borderId="1" xfId="1" applyNumberFormat="1" applyFont="1" applyFill="1" applyBorder="1" applyAlignment="1" applyProtection="1">
      <alignment horizontal="center" vertical="center" wrapText="1"/>
    </xf>
    <xf numFmtId="0" fontId="8" fillId="5" borderId="1" xfId="1" applyNumberFormat="1" applyFont="1" applyFill="1" applyBorder="1" applyAlignment="1" applyProtection="1">
      <alignment horizontal="center" vertical="center"/>
    </xf>
    <xf numFmtId="176" fontId="15" fillId="5" borderId="1" xfId="1" applyNumberFormat="1" applyFont="1" applyFill="1" applyBorder="1" applyAlignment="1" applyProtection="1">
      <alignment horizontal="center" vertical="center" wrapText="1"/>
    </xf>
    <xf numFmtId="176" fontId="15" fillId="5" borderId="1" xfId="1" applyNumberFormat="1" applyFont="1" applyFill="1" applyBorder="1" applyAlignment="1" applyProtection="1">
      <alignment horizontal="center" vertical="center"/>
    </xf>
    <xf numFmtId="176" fontId="4" fillId="5" borderId="1" xfId="1" applyNumberFormat="1" applyFont="1" applyFill="1" applyBorder="1" applyAlignment="1" applyProtection="1">
      <alignment horizontal="center" vertical="center" wrapText="1"/>
    </xf>
    <xf numFmtId="176" fontId="8" fillId="5" borderId="2" xfId="1" applyNumberFormat="1" applyFont="1" applyFill="1" applyBorder="1" applyAlignment="1" applyProtection="1">
      <alignment horizontal="center" vertical="center" wrapText="1"/>
    </xf>
    <xf numFmtId="41" fontId="4" fillId="0" borderId="1" xfId="2" applyFont="1" applyFill="1" applyBorder="1" applyAlignment="1" applyProtection="1">
      <alignment vertical="center"/>
    </xf>
    <xf numFmtId="41" fontId="15" fillId="0" borderId="1" xfId="2" applyFont="1" applyFill="1" applyBorder="1" applyAlignment="1" applyProtection="1">
      <alignment vertical="center"/>
    </xf>
    <xf numFmtId="41" fontId="4" fillId="0" borderId="3" xfId="2" applyFont="1" applyFill="1" applyBorder="1" applyAlignment="1" applyProtection="1">
      <alignment vertical="center"/>
    </xf>
    <xf numFmtId="41" fontId="4" fillId="3" borderId="1" xfId="2" applyFont="1" applyFill="1" applyBorder="1" applyAlignment="1" applyProtection="1">
      <alignment vertical="center"/>
    </xf>
    <xf numFmtId="41" fontId="4" fillId="3" borderId="2" xfId="2" applyFont="1" applyFill="1" applyBorder="1" applyAlignment="1" applyProtection="1">
      <alignment vertical="center"/>
    </xf>
    <xf numFmtId="41" fontId="4" fillId="3" borderId="6" xfId="2" applyFont="1" applyFill="1" applyBorder="1" applyAlignment="1" applyProtection="1">
      <alignment vertical="center"/>
    </xf>
    <xf numFmtId="41" fontId="4" fillId="3" borderId="3" xfId="2" applyFont="1" applyFill="1" applyBorder="1" applyAlignment="1" applyProtection="1">
      <alignment vertical="center"/>
    </xf>
    <xf numFmtId="41" fontId="4" fillId="6" borderId="1" xfId="2" applyFont="1" applyFill="1" applyBorder="1" applyAlignment="1" applyProtection="1">
      <alignment vertical="center"/>
    </xf>
    <xf numFmtId="41" fontId="15" fillId="6" borderId="1" xfId="2" applyFont="1" applyFill="1" applyBorder="1" applyAlignment="1" applyProtection="1">
      <alignment vertical="center"/>
    </xf>
    <xf numFmtId="41" fontId="4" fillId="6" borderId="3" xfId="2" applyFont="1" applyFill="1" applyBorder="1" applyAlignment="1" applyProtection="1">
      <alignment vertical="center"/>
    </xf>
    <xf numFmtId="176" fontId="5" fillId="2" borderId="20" xfId="1" applyNumberFormat="1" applyFont="1" applyFill="1" applyBorder="1" applyAlignment="1" applyProtection="1">
      <alignment horizontal="center" vertical="center"/>
    </xf>
    <xf numFmtId="176" fontId="9" fillId="0" borderId="0" xfId="1" applyNumberFormat="1" applyFont="1" applyFill="1" applyBorder="1" applyAlignment="1" applyProtection="1">
      <alignment vertical="center"/>
    </xf>
    <xf numFmtId="176" fontId="27" fillId="0" borderId="0" xfId="33" applyNumberFormat="1" applyFont="1" applyFill="1" applyBorder="1" applyAlignment="1" applyProtection="1">
      <alignment vertical="center"/>
    </xf>
  </cellXfs>
  <cellStyles count="34">
    <cellStyle name="백분율 2" xfId="3"/>
    <cellStyle name="쉼표 [0] 2" xfId="2"/>
    <cellStyle name="쉼표 [0] 2 2" xfId="30"/>
    <cellStyle name="쉼표 [0] 3" xfId="4"/>
    <cellStyle name="쉼표 [0] 4" xfId="5"/>
    <cellStyle name="쉼표 [0] 4 2" xfId="6"/>
    <cellStyle name="쉼표 [0] 5" xfId="7"/>
    <cellStyle name="쉼표 [0] 5 2" xfId="8"/>
    <cellStyle name="쉼표 [0] 5 2 2" xfId="9"/>
    <cellStyle name="쉼표 [0] 5 2 3" xfId="10"/>
    <cellStyle name="쉼표 [0] 6" xfId="11"/>
    <cellStyle name="쉼표 [0] 7" xfId="12"/>
    <cellStyle name="쉼표 [0] 8" xfId="13"/>
    <cellStyle name="표준" xfId="0" builtinId="0"/>
    <cellStyle name="표준 2" xfId="1"/>
    <cellStyle name="표준 2 2" xfId="14"/>
    <cellStyle name="표준 2 3" xfId="15"/>
    <cellStyle name="표준 2_Sheet23" xfId="31"/>
    <cellStyle name="표준 3" xfId="16"/>
    <cellStyle name="표준 3 2" xfId="17"/>
    <cellStyle name="표준 3 3" xfId="18"/>
    <cellStyle name="표준 3 4" xfId="19"/>
    <cellStyle name="표준 4" xfId="20"/>
    <cellStyle name="표준 4 2" xfId="21"/>
    <cellStyle name="표준 4 2 2" xfId="22"/>
    <cellStyle name="표준 5" xfId="23"/>
    <cellStyle name="표준 5 2" xfId="24"/>
    <cellStyle name="표준 5 2 2" xfId="25"/>
    <cellStyle name="표준 5 2 3" xfId="26"/>
    <cellStyle name="표준 6" xfId="27"/>
    <cellStyle name="표준 7" xfId="28"/>
    <cellStyle name="표준 8" xfId="32"/>
    <cellStyle name="표준 8 2" xfId="29"/>
    <cellStyle name="표준_관서모집경비(6월)" xfId="33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000FF"/>
      <color rgb="FFCCFFCC"/>
      <color rgb="FF3399FF"/>
      <color rgb="FF66CCFF"/>
      <color rgb="FFFFCC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7"/>
  <sheetViews>
    <sheetView tabSelected="1" view="pageBreakPreview" zoomScaleSheetLayoutView="100" workbookViewId="0">
      <pane xSplit="2" ySplit="4" topLeftCell="C5" activePane="bottomRight" state="frozen"/>
      <selection activeCell="B17" sqref="B17"/>
      <selection pane="topRight" activeCell="B17" sqref="B17"/>
      <selection pane="bottomLeft" activeCell="B17" sqref="B17"/>
      <selection pane="bottomRight" activeCell="G24" sqref="G24"/>
    </sheetView>
  </sheetViews>
  <sheetFormatPr defaultColWidth="8.77734375" defaultRowHeight="12"/>
  <cols>
    <col min="1" max="1" width="9.21875" style="39" customWidth="1"/>
    <col min="2" max="2" width="8.5546875" style="8" customWidth="1"/>
    <col min="3" max="3" width="12.77734375" style="8" customWidth="1"/>
    <col min="4" max="4" width="12.109375" style="8" customWidth="1"/>
    <col min="5" max="6" width="12.5546875" style="8" customWidth="1"/>
    <col min="7" max="7" width="14.44140625" style="8" customWidth="1"/>
    <col min="8" max="8" width="12.77734375" style="8" customWidth="1"/>
    <col min="9" max="9" width="12.44140625" style="8" customWidth="1"/>
    <col min="10" max="10" width="8.77734375" style="8" customWidth="1"/>
    <col min="11" max="16384" width="8.77734375" style="8"/>
  </cols>
  <sheetData>
    <row r="1" spans="1:9" ht="33.75" customHeight="1">
      <c r="A1" s="66" t="s">
        <v>298</v>
      </c>
      <c r="B1" s="66"/>
      <c r="C1" s="66"/>
      <c r="D1" s="66"/>
      <c r="E1" s="66"/>
      <c r="F1" s="66"/>
      <c r="G1" s="66"/>
      <c r="H1" s="66"/>
      <c r="I1" s="66"/>
    </row>
    <row r="2" spans="1:9" ht="18" customHeight="1">
      <c r="A2" s="28"/>
      <c r="B2" s="10" t="s">
        <v>0</v>
      </c>
      <c r="C2" s="3"/>
      <c r="D2" s="3"/>
      <c r="E2" s="3"/>
      <c r="F2" s="3"/>
      <c r="G2" s="3"/>
      <c r="H2" s="3"/>
      <c r="I2" s="4" t="s">
        <v>47</v>
      </c>
    </row>
    <row r="3" spans="1:9" ht="12.75" customHeight="1">
      <c r="A3" s="33"/>
      <c r="B3" s="67" t="s">
        <v>5</v>
      </c>
      <c r="C3" s="59" t="s">
        <v>41</v>
      </c>
      <c r="D3" s="68" t="s">
        <v>42</v>
      </c>
      <c r="E3" s="68"/>
      <c r="F3" s="68"/>
      <c r="G3" s="68" t="s">
        <v>6</v>
      </c>
      <c r="H3" s="68"/>
      <c r="I3" s="68"/>
    </row>
    <row r="4" spans="1:9" ht="12.75" customHeight="1">
      <c r="A4" s="34"/>
      <c r="B4" s="67"/>
      <c r="C4" s="59" t="s">
        <v>4</v>
      </c>
      <c r="D4" s="59" t="s">
        <v>4</v>
      </c>
      <c r="E4" s="59" t="s">
        <v>2</v>
      </c>
      <c r="F4" s="59" t="s">
        <v>3</v>
      </c>
      <c r="G4" s="59" t="s">
        <v>4</v>
      </c>
      <c r="H4" s="59" t="s">
        <v>2</v>
      </c>
      <c r="I4" s="59" t="s">
        <v>3</v>
      </c>
    </row>
    <row r="5" spans="1:9" ht="12.75" customHeight="1">
      <c r="A5" s="69" t="s">
        <v>48</v>
      </c>
      <c r="B5" s="60" t="s">
        <v>44</v>
      </c>
      <c r="C5" s="35">
        <v>0</v>
      </c>
      <c r="D5" s="35">
        <v>0</v>
      </c>
      <c r="E5" s="35">
        <v>0</v>
      </c>
      <c r="F5" s="35">
        <v>0</v>
      </c>
      <c r="G5" s="35">
        <v>20952930</v>
      </c>
      <c r="H5" s="35">
        <v>0</v>
      </c>
      <c r="I5" s="35">
        <v>0</v>
      </c>
    </row>
    <row r="6" spans="1:9" ht="12.75" customHeight="1">
      <c r="A6" s="70"/>
      <c r="B6" s="60" t="s">
        <v>1</v>
      </c>
      <c r="C6" s="35">
        <v>15654350</v>
      </c>
      <c r="D6" s="35">
        <v>46956550</v>
      </c>
      <c r="E6" s="35">
        <v>23478280</v>
      </c>
      <c r="F6" s="35">
        <v>23478270</v>
      </c>
      <c r="G6" s="35">
        <v>250439610</v>
      </c>
      <c r="H6" s="35">
        <v>125221660</v>
      </c>
      <c r="I6" s="35">
        <v>125217950</v>
      </c>
    </row>
    <row r="7" spans="1:9" ht="12.75" customHeight="1">
      <c r="A7" s="71"/>
      <c r="B7" s="60" t="s">
        <v>45</v>
      </c>
      <c r="C7" s="35">
        <v>15654350</v>
      </c>
      <c r="D7" s="35">
        <v>46956550</v>
      </c>
      <c r="E7" s="35">
        <v>23478280</v>
      </c>
      <c r="F7" s="35">
        <v>23478270</v>
      </c>
      <c r="G7" s="35">
        <v>271392540</v>
      </c>
      <c r="H7" s="35">
        <v>125221660</v>
      </c>
      <c r="I7" s="35">
        <v>125217950</v>
      </c>
    </row>
    <row r="8" spans="1:9" ht="12.75" customHeight="1">
      <c r="A8" s="63" t="s">
        <v>49</v>
      </c>
      <c r="B8" s="12" t="s">
        <v>44</v>
      </c>
      <c r="C8" s="14">
        <v>0</v>
      </c>
      <c r="D8" s="14">
        <v>0</v>
      </c>
      <c r="E8" s="14">
        <v>0</v>
      </c>
      <c r="F8" s="14">
        <v>0</v>
      </c>
      <c r="G8" s="14">
        <v>19612430</v>
      </c>
      <c r="H8" s="14">
        <v>0</v>
      </c>
      <c r="I8" s="14">
        <v>0</v>
      </c>
    </row>
    <row r="9" spans="1:9" ht="12.75" customHeight="1">
      <c r="A9" s="64"/>
      <c r="B9" s="12" t="s">
        <v>1</v>
      </c>
      <c r="C9" s="14">
        <v>17591680</v>
      </c>
      <c r="D9" s="14">
        <v>52765940</v>
      </c>
      <c r="E9" s="14">
        <v>26382970</v>
      </c>
      <c r="F9" s="14">
        <v>26382970</v>
      </c>
      <c r="G9" s="14">
        <v>281424640</v>
      </c>
      <c r="H9" s="14">
        <v>140714850</v>
      </c>
      <c r="I9" s="14">
        <v>140709790</v>
      </c>
    </row>
    <row r="10" spans="1:9" ht="12.75" customHeight="1">
      <c r="A10" s="65"/>
      <c r="B10" s="12" t="s">
        <v>45</v>
      </c>
      <c r="C10" s="14">
        <v>17591680</v>
      </c>
      <c r="D10" s="14">
        <v>52765940</v>
      </c>
      <c r="E10" s="14">
        <v>26382970</v>
      </c>
      <c r="F10" s="14">
        <v>26382970</v>
      </c>
      <c r="G10" s="14">
        <v>301037070</v>
      </c>
      <c r="H10" s="14">
        <v>140714850</v>
      </c>
      <c r="I10" s="14">
        <v>140709790</v>
      </c>
    </row>
    <row r="11" spans="1:9" ht="12.75" customHeight="1">
      <c r="A11" s="63" t="s">
        <v>50</v>
      </c>
      <c r="B11" s="12" t="s">
        <v>44</v>
      </c>
      <c r="C11" s="14">
        <v>0</v>
      </c>
      <c r="D11" s="14">
        <v>0</v>
      </c>
      <c r="E11" s="14">
        <v>0</v>
      </c>
      <c r="F11" s="14">
        <v>0</v>
      </c>
      <c r="G11" s="14">
        <v>32703840</v>
      </c>
      <c r="H11" s="14">
        <v>0</v>
      </c>
      <c r="I11" s="14">
        <v>0</v>
      </c>
    </row>
    <row r="12" spans="1:9" ht="12.75" customHeight="1">
      <c r="A12" s="64"/>
      <c r="B12" s="12" t="s">
        <v>1</v>
      </c>
      <c r="C12" s="14">
        <v>18108540</v>
      </c>
      <c r="D12" s="14">
        <v>54316440</v>
      </c>
      <c r="E12" s="14">
        <v>27158220</v>
      </c>
      <c r="F12" s="14">
        <v>27158220</v>
      </c>
      <c r="G12" s="14">
        <v>289693790</v>
      </c>
      <c r="H12" s="14">
        <v>144849390</v>
      </c>
      <c r="I12" s="14">
        <v>144844400</v>
      </c>
    </row>
    <row r="13" spans="1:9" ht="12.75" customHeight="1">
      <c r="A13" s="65"/>
      <c r="B13" s="12" t="s">
        <v>45</v>
      </c>
      <c r="C13" s="14">
        <v>18108540</v>
      </c>
      <c r="D13" s="14">
        <v>54316440</v>
      </c>
      <c r="E13" s="14">
        <v>27158220</v>
      </c>
      <c r="F13" s="14">
        <v>27158220</v>
      </c>
      <c r="G13" s="14">
        <v>322397630</v>
      </c>
      <c r="H13" s="14">
        <v>144849390</v>
      </c>
      <c r="I13" s="14">
        <v>144844400</v>
      </c>
    </row>
    <row r="14" spans="1:9" ht="12.75" customHeight="1">
      <c r="A14" s="63" t="s">
        <v>51</v>
      </c>
      <c r="B14" s="12" t="s">
        <v>44</v>
      </c>
      <c r="C14" s="14">
        <v>0</v>
      </c>
      <c r="D14" s="14">
        <v>0</v>
      </c>
      <c r="E14" s="14">
        <v>0</v>
      </c>
      <c r="F14" s="14">
        <v>0</v>
      </c>
      <c r="G14" s="14">
        <v>36692310</v>
      </c>
      <c r="H14" s="14">
        <v>0</v>
      </c>
      <c r="I14" s="14">
        <v>0</v>
      </c>
    </row>
    <row r="15" spans="1:9" ht="12.75" customHeight="1">
      <c r="A15" s="64"/>
      <c r="B15" s="12" t="s">
        <v>1</v>
      </c>
      <c r="C15" s="14">
        <v>11875060</v>
      </c>
      <c r="D15" s="14">
        <v>35616620</v>
      </c>
      <c r="E15" s="14">
        <v>17808310</v>
      </c>
      <c r="F15" s="14">
        <v>17808310</v>
      </c>
      <c r="G15" s="14">
        <v>189961180</v>
      </c>
      <c r="H15" s="14">
        <v>94982870</v>
      </c>
      <c r="I15" s="14">
        <v>94978310</v>
      </c>
    </row>
    <row r="16" spans="1:9" ht="12.75" customHeight="1">
      <c r="A16" s="65"/>
      <c r="B16" s="12" t="s">
        <v>45</v>
      </c>
      <c r="C16" s="14">
        <v>11875060</v>
      </c>
      <c r="D16" s="14">
        <v>35616620</v>
      </c>
      <c r="E16" s="14">
        <v>17808310</v>
      </c>
      <c r="F16" s="14">
        <v>17808310</v>
      </c>
      <c r="G16" s="14">
        <v>226653490</v>
      </c>
      <c r="H16" s="14">
        <v>94982870</v>
      </c>
      <c r="I16" s="14">
        <v>94978310</v>
      </c>
    </row>
    <row r="17" spans="1:9" ht="12.75" customHeight="1">
      <c r="A17" s="63" t="s">
        <v>52</v>
      </c>
      <c r="B17" s="12" t="s">
        <v>44</v>
      </c>
      <c r="C17" s="14">
        <v>0</v>
      </c>
      <c r="D17" s="14">
        <v>0</v>
      </c>
      <c r="E17" s="14">
        <v>0</v>
      </c>
      <c r="F17" s="14">
        <v>0</v>
      </c>
      <c r="G17" s="14">
        <v>41884960</v>
      </c>
      <c r="H17" s="14">
        <v>0</v>
      </c>
      <c r="I17" s="14">
        <v>0</v>
      </c>
    </row>
    <row r="18" spans="1:9" ht="12.75" customHeight="1">
      <c r="A18" s="64"/>
      <c r="B18" s="12" t="s">
        <v>1</v>
      </c>
      <c r="C18" s="14">
        <v>9814990</v>
      </c>
      <c r="D18" s="14">
        <v>29438100</v>
      </c>
      <c r="E18" s="14">
        <v>14719050</v>
      </c>
      <c r="F18" s="14">
        <v>14719050</v>
      </c>
      <c r="G18" s="14">
        <v>157008030</v>
      </c>
      <c r="H18" s="14">
        <v>78505880</v>
      </c>
      <c r="I18" s="14">
        <v>78502150</v>
      </c>
    </row>
    <row r="19" spans="1:9" ht="12.75" customHeight="1">
      <c r="A19" s="65"/>
      <c r="B19" s="12" t="s">
        <v>45</v>
      </c>
      <c r="C19" s="14">
        <v>9814990</v>
      </c>
      <c r="D19" s="14">
        <v>29438100</v>
      </c>
      <c r="E19" s="14">
        <v>14719050</v>
      </c>
      <c r="F19" s="14">
        <v>14719050</v>
      </c>
      <c r="G19" s="14">
        <v>198892990</v>
      </c>
      <c r="H19" s="14">
        <v>78505880</v>
      </c>
      <c r="I19" s="14">
        <v>78502150</v>
      </c>
    </row>
    <row r="20" spans="1:9" ht="12.75" customHeight="1">
      <c r="A20" s="63" t="s">
        <v>53</v>
      </c>
      <c r="B20" s="12" t="s">
        <v>44</v>
      </c>
      <c r="C20" s="14">
        <v>0</v>
      </c>
      <c r="D20" s="14">
        <v>0</v>
      </c>
      <c r="E20" s="14">
        <v>0</v>
      </c>
      <c r="F20" s="14">
        <v>0</v>
      </c>
      <c r="G20" s="14">
        <v>27849500</v>
      </c>
      <c r="H20" s="14">
        <v>0</v>
      </c>
      <c r="I20" s="14">
        <v>0</v>
      </c>
    </row>
    <row r="21" spans="1:9" ht="12.75" customHeight="1">
      <c r="A21" s="64"/>
      <c r="B21" s="12" t="s">
        <v>1</v>
      </c>
      <c r="C21" s="14">
        <v>10898810</v>
      </c>
      <c r="D21" s="14">
        <v>32688890</v>
      </c>
      <c r="E21" s="14">
        <v>16344450</v>
      </c>
      <c r="F21" s="14">
        <v>16344440</v>
      </c>
      <c r="G21" s="14">
        <v>174345670</v>
      </c>
      <c r="H21" s="14">
        <v>87174970</v>
      </c>
      <c r="I21" s="14">
        <v>87170700</v>
      </c>
    </row>
    <row r="22" spans="1:9" ht="12.75" customHeight="1">
      <c r="A22" s="65"/>
      <c r="B22" s="12" t="s">
        <v>45</v>
      </c>
      <c r="C22" s="14">
        <v>10898810</v>
      </c>
      <c r="D22" s="14">
        <v>32688890</v>
      </c>
      <c r="E22" s="14">
        <v>16344450</v>
      </c>
      <c r="F22" s="14">
        <v>16344440</v>
      </c>
      <c r="G22" s="14">
        <v>202195170</v>
      </c>
      <c r="H22" s="14">
        <v>87174970</v>
      </c>
      <c r="I22" s="14">
        <v>87170700</v>
      </c>
    </row>
    <row r="23" spans="1:9" ht="12.75" customHeight="1">
      <c r="A23" s="63" t="s">
        <v>54</v>
      </c>
      <c r="B23" s="12" t="s">
        <v>44</v>
      </c>
      <c r="C23" s="14">
        <v>0</v>
      </c>
      <c r="D23" s="14">
        <v>0</v>
      </c>
      <c r="E23" s="14">
        <v>0</v>
      </c>
      <c r="F23" s="14">
        <v>0</v>
      </c>
      <c r="G23" s="14">
        <v>42503120</v>
      </c>
      <c r="H23" s="14">
        <v>0</v>
      </c>
      <c r="I23" s="14">
        <v>0</v>
      </c>
    </row>
    <row r="24" spans="1:9" ht="12.75" customHeight="1">
      <c r="A24" s="64"/>
      <c r="B24" s="12" t="s">
        <v>1</v>
      </c>
      <c r="C24" s="14">
        <v>5590960</v>
      </c>
      <c r="D24" s="14">
        <v>16769130</v>
      </c>
      <c r="E24" s="14">
        <v>8384570</v>
      </c>
      <c r="F24" s="14">
        <v>8384560</v>
      </c>
      <c r="G24" s="14">
        <v>89437750</v>
      </c>
      <c r="H24" s="14">
        <v>44719870</v>
      </c>
      <c r="I24" s="14">
        <v>44717880</v>
      </c>
    </row>
    <row r="25" spans="1:9" ht="12.75" customHeight="1">
      <c r="A25" s="65"/>
      <c r="B25" s="12" t="s">
        <v>45</v>
      </c>
      <c r="C25" s="14">
        <v>5590960</v>
      </c>
      <c r="D25" s="14">
        <v>16769130</v>
      </c>
      <c r="E25" s="14">
        <v>8384570</v>
      </c>
      <c r="F25" s="14">
        <v>8384560</v>
      </c>
      <c r="G25" s="14">
        <v>131940870</v>
      </c>
      <c r="H25" s="14">
        <v>44719870</v>
      </c>
      <c r="I25" s="14">
        <v>44717880</v>
      </c>
    </row>
    <row r="26" spans="1:9" ht="12.75" customHeight="1">
      <c r="A26" s="63" t="s">
        <v>55</v>
      </c>
      <c r="B26" s="12" t="s">
        <v>44</v>
      </c>
      <c r="C26" s="14">
        <v>0</v>
      </c>
      <c r="D26" s="14">
        <v>0</v>
      </c>
      <c r="E26" s="14">
        <v>0</v>
      </c>
      <c r="F26" s="14">
        <v>0</v>
      </c>
      <c r="G26" s="14">
        <v>11084930</v>
      </c>
      <c r="H26" s="14">
        <v>0</v>
      </c>
      <c r="I26" s="14">
        <v>0</v>
      </c>
    </row>
    <row r="27" spans="1:9" ht="12.75" customHeight="1">
      <c r="A27" s="64"/>
      <c r="B27" s="12" t="s">
        <v>1</v>
      </c>
      <c r="C27" s="14">
        <v>4843600</v>
      </c>
      <c r="D27" s="14">
        <v>14526530</v>
      </c>
      <c r="E27" s="14">
        <v>7263270</v>
      </c>
      <c r="F27" s="14">
        <v>7263260</v>
      </c>
      <c r="G27" s="14">
        <v>77477610</v>
      </c>
      <c r="H27" s="14">
        <v>38739870</v>
      </c>
      <c r="I27" s="14">
        <v>38737740</v>
      </c>
    </row>
    <row r="28" spans="1:9" ht="12.75" customHeight="1">
      <c r="A28" s="65"/>
      <c r="B28" s="12" t="s">
        <v>45</v>
      </c>
      <c r="C28" s="14">
        <v>4843600</v>
      </c>
      <c r="D28" s="14">
        <v>14526530</v>
      </c>
      <c r="E28" s="14">
        <v>7263270</v>
      </c>
      <c r="F28" s="14">
        <v>7263260</v>
      </c>
      <c r="G28" s="14">
        <v>88562540</v>
      </c>
      <c r="H28" s="14">
        <v>38739870</v>
      </c>
      <c r="I28" s="14">
        <v>38737740</v>
      </c>
    </row>
    <row r="29" spans="1:9" ht="12.75" customHeight="1">
      <c r="A29" s="63" t="s">
        <v>56</v>
      </c>
      <c r="B29" s="12" t="s">
        <v>44</v>
      </c>
      <c r="C29" s="14">
        <v>0</v>
      </c>
      <c r="D29" s="14">
        <v>0</v>
      </c>
      <c r="E29" s="14">
        <v>0</v>
      </c>
      <c r="F29" s="14">
        <v>0</v>
      </c>
      <c r="G29" s="14">
        <v>3473400</v>
      </c>
      <c r="H29" s="14">
        <v>0</v>
      </c>
      <c r="I29" s="14">
        <v>0</v>
      </c>
    </row>
    <row r="30" spans="1:9" ht="12.75" customHeight="1">
      <c r="A30" s="64"/>
      <c r="B30" s="12" t="s">
        <v>1</v>
      </c>
      <c r="C30" s="14">
        <v>919660</v>
      </c>
      <c r="D30" s="14">
        <v>2757870</v>
      </c>
      <c r="E30" s="14">
        <v>1378940</v>
      </c>
      <c r="F30" s="14">
        <v>1378930</v>
      </c>
      <c r="G30" s="14">
        <v>14709530</v>
      </c>
      <c r="H30" s="14">
        <v>7355080</v>
      </c>
      <c r="I30" s="14">
        <v>7354450</v>
      </c>
    </row>
    <row r="31" spans="1:9" ht="12.75" customHeight="1">
      <c r="A31" s="65"/>
      <c r="B31" s="12" t="s">
        <v>45</v>
      </c>
      <c r="C31" s="14">
        <v>919660</v>
      </c>
      <c r="D31" s="14">
        <v>2757870</v>
      </c>
      <c r="E31" s="14">
        <v>1378940</v>
      </c>
      <c r="F31" s="14">
        <v>1378930</v>
      </c>
      <c r="G31" s="14">
        <v>18182930</v>
      </c>
      <c r="H31" s="14">
        <v>7355080</v>
      </c>
      <c r="I31" s="14">
        <v>7354450</v>
      </c>
    </row>
    <row r="32" spans="1:9" ht="12.75" customHeight="1">
      <c r="A32" s="63" t="s">
        <v>57</v>
      </c>
      <c r="B32" s="12" t="s">
        <v>44</v>
      </c>
      <c r="C32" s="14">
        <v>0</v>
      </c>
      <c r="D32" s="14">
        <v>0</v>
      </c>
      <c r="E32" s="14">
        <v>0</v>
      </c>
      <c r="F32" s="14">
        <v>0</v>
      </c>
      <c r="G32" s="14">
        <v>8860</v>
      </c>
      <c r="H32" s="14">
        <v>0</v>
      </c>
      <c r="I32" s="14">
        <v>0</v>
      </c>
    </row>
    <row r="33" spans="1:9" ht="12.75" customHeight="1">
      <c r="A33" s="64"/>
      <c r="B33" s="12" t="s">
        <v>1</v>
      </c>
      <c r="C33" s="14">
        <v>0</v>
      </c>
      <c r="D33" s="14">
        <v>0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</row>
    <row r="34" spans="1:9" ht="12.75" customHeight="1">
      <c r="A34" s="65"/>
      <c r="B34" s="12" t="s">
        <v>45</v>
      </c>
      <c r="C34" s="14">
        <v>0</v>
      </c>
      <c r="D34" s="14">
        <v>0</v>
      </c>
      <c r="E34" s="14">
        <v>0</v>
      </c>
      <c r="F34" s="14">
        <v>0</v>
      </c>
      <c r="G34" s="14">
        <v>8860</v>
      </c>
      <c r="H34" s="14">
        <v>0</v>
      </c>
      <c r="I34" s="14">
        <v>0</v>
      </c>
    </row>
    <row r="35" spans="1:9" ht="12.75" customHeight="1">
      <c r="A35" s="72" t="s">
        <v>58</v>
      </c>
      <c r="B35" s="36" t="s">
        <v>44</v>
      </c>
      <c r="C35" s="37">
        <v>0</v>
      </c>
      <c r="D35" s="37">
        <v>0</v>
      </c>
      <c r="E35" s="37">
        <v>0</v>
      </c>
      <c r="F35" s="37">
        <v>0</v>
      </c>
      <c r="G35" s="37">
        <v>236766280</v>
      </c>
      <c r="H35" s="37">
        <v>0</v>
      </c>
      <c r="I35" s="37">
        <v>0</v>
      </c>
    </row>
    <row r="36" spans="1:9" ht="12.75" customHeight="1">
      <c r="A36" s="73"/>
      <c r="B36" s="36" t="s">
        <v>1</v>
      </c>
      <c r="C36" s="37">
        <v>95297650</v>
      </c>
      <c r="D36" s="37">
        <v>285836070</v>
      </c>
      <c r="E36" s="37">
        <v>142918060</v>
      </c>
      <c r="F36" s="37">
        <v>142918010</v>
      </c>
      <c r="G36" s="37">
        <v>1524497810</v>
      </c>
      <c r="H36" s="37">
        <v>762264440</v>
      </c>
      <c r="I36" s="37">
        <v>762233370</v>
      </c>
    </row>
    <row r="37" spans="1:9" ht="12.75" customHeight="1">
      <c r="A37" s="74"/>
      <c r="B37" s="38" t="s">
        <v>46</v>
      </c>
      <c r="C37" s="37">
        <v>95297650</v>
      </c>
      <c r="D37" s="37">
        <v>285836070</v>
      </c>
      <c r="E37" s="37">
        <v>142918060</v>
      </c>
      <c r="F37" s="37">
        <v>142918010</v>
      </c>
      <c r="G37" s="37">
        <v>1761264090</v>
      </c>
      <c r="H37" s="37">
        <v>762264440</v>
      </c>
      <c r="I37" s="37">
        <v>762233370</v>
      </c>
    </row>
  </sheetData>
  <mergeCells count="15">
    <mergeCell ref="A29:A31"/>
    <mergeCell ref="A32:A34"/>
    <mergeCell ref="A35:A37"/>
    <mergeCell ref="A11:A13"/>
    <mergeCell ref="A14:A16"/>
    <mergeCell ref="A17:A19"/>
    <mergeCell ref="A20:A22"/>
    <mergeCell ref="A23:A25"/>
    <mergeCell ref="A26:A28"/>
    <mergeCell ref="A1:I1"/>
    <mergeCell ref="B3:B4"/>
    <mergeCell ref="D3:F3"/>
    <mergeCell ref="G3:I3"/>
    <mergeCell ref="A5:A7"/>
    <mergeCell ref="A8:A10"/>
  </mergeCells>
  <phoneticPr fontId="6" type="noConversion"/>
  <printOptions horizontalCentered="1"/>
  <pageMargins left="0.56000000000000005" right="0.54" top="0.6" bottom="0.47244094488188981" header="0.31496062992125984" footer="0.27559055118110237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30"/>
  <sheetViews>
    <sheetView zoomScale="90" zoomScaleNormal="90" workbookViewId="0">
      <pane xSplit="1" ySplit="4" topLeftCell="B5" activePane="bottomRight" state="frozen"/>
      <selection activeCell="B17" sqref="B17"/>
      <selection pane="topRight" activeCell="B17" sqref="B17"/>
      <selection pane="bottomLeft" activeCell="B17" sqref="B17"/>
      <selection pane="bottomRight" activeCell="A26" sqref="A26"/>
    </sheetView>
  </sheetViews>
  <sheetFormatPr defaultColWidth="8.88671875" defaultRowHeight="13.5"/>
  <cols>
    <col min="1" max="1" width="11.77734375" style="1" customWidth="1"/>
    <col min="2" max="2" width="16.21875" style="5" customWidth="1"/>
    <col min="3" max="3" width="16.88671875" style="1" customWidth="1"/>
    <col min="4" max="4" width="14.21875" style="1" customWidth="1"/>
    <col min="5" max="5" width="18" style="5" customWidth="1"/>
    <col min="6" max="16384" width="8.88671875" style="1"/>
  </cols>
  <sheetData>
    <row r="1" spans="1:5" ht="43.5" customHeight="1">
      <c r="A1" s="75" t="s">
        <v>297</v>
      </c>
      <c r="B1" s="75"/>
      <c r="C1" s="75"/>
      <c r="D1" s="75"/>
      <c r="E1" s="75"/>
    </row>
    <row r="2" spans="1:5" ht="18.75" customHeight="1" thickBot="1">
      <c r="A2" s="40"/>
      <c r="B2" s="4"/>
      <c r="C2" s="3"/>
      <c r="D2" s="3"/>
      <c r="E2" s="41"/>
    </row>
    <row r="3" spans="1:5" ht="30.75" customHeight="1" thickTop="1">
      <c r="A3" s="76" t="s">
        <v>59</v>
      </c>
      <c r="B3" s="78" t="s">
        <v>60</v>
      </c>
      <c r="C3" s="79"/>
      <c r="D3" s="79"/>
      <c r="E3" s="80" t="s">
        <v>61</v>
      </c>
    </row>
    <row r="4" spans="1:5" ht="34.5" customHeight="1">
      <c r="A4" s="77"/>
      <c r="B4" s="42" t="s">
        <v>62</v>
      </c>
      <c r="C4" s="43" t="s">
        <v>63</v>
      </c>
      <c r="D4" s="44" t="s">
        <v>64</v>
      </c>
      <c r="E4" s="81"/>
    </row>
    <row r="5" spans="1:5" ht="21.75" customHeight="1">
      <c r="A5" s="45" t="s">
        <v>7</v>
      </c>
      <c r="B5" s="46">
        <v>5192770</v>
      </c>
      <c r="C5" s="46">
        <v>5192900</v>
      </c>
      <c r="D5" s="47">
        <f>SUM(B5:C5)</f>
        <v>10385670</v>
      </c>
      <c r="E5" s="48">
        <v>5192</v>
      </c>
    </row>
    <row r="6" spans="1:5" ht="21.75" customHeight="1">
      <c r="A6" s="45" t="s">
        <v>8</v>
      </c>
      <c r="B6" s="46">
        <v>7465280</v>
      </c>
      <c r="C6" s="46">
        <v>7465450</v>
      </c>
      <c r="D6" s="47">
        <f t="shared" ref="D6:D28" si="0">SUM(B6:C6)</f>
        <v>14930730</v>
      </c>
      <c r="E6" s="48">
        <v>7466</v>
      </c>
    </row>
    <row r="7" spans="1:5" ht="21.75" customHeight="1">
      <c r="A7" s="45" t="s">
        <v>9</v>
      </c>
      <c r="B7" s="46">
        <v>5930830</v>
      </c>
      <c r="C7" s="46">
        <v>5931060</v>
      </c>
      <c r="D7" s="47">
        <f t="shared" si="0"/>
        <v>11861890</v>
      </c>
      <c r="E7" s="48">
        <v>5931</v>
      </c>
    </row>
    <row r="8" spans="1:5" ht="21.75" customHeight="1">
      <c r="A8" s="45" t="s">
        <v>43</v>
      </c>
      <c r="B8" s="46">
        <v>2693780</v>
      </c>
      <c r="C8" s="46">
        <v>2693940</v>
      </c>
      <c r="D8" s="47">
        <f t="shared" si="0"/>
        <v>5387720</v>
      </c>
      <c r="E8" s="48">
        <v>2694</v>
      </c>
    </row>
    <row r="9" spans="1:5" ht="21.75" customHeight="1">
      <c r="A9" s="45" t="s">
        <v>10</v>
      </c>
      <c r="B9" s="46">
        <v>7131800</v>
      </c>
      <c r="C9" s="46">
        <v>7131980</v>
      </c>
      <c r="D9" s="47">
        <f t="shared" si="0"/>
        <v>14263780</v>
      </c>
      <c r="E9" s="48">
        <v>7132</v>
      </c>
    </row>
    <row r="10" spans="1:5" ht="21.75" customHeight="1">
      <c r="A10" s="45" t="s">
        <v>11</v>
      </c>
      <c r="B10" s="46">
        <v>5681950</v>
      </c>
      <c r="C10" s="46">
        <v>5682110</v>
      </c>
      <c r="D10" s="47">
        <f t="shared" si="0"/>
        <v>11364060</v>
      </c>
      <c r="E10" s="48">
        <v>5682</v>
      </c>
    </row>
    <row r="11" spans="1:5" ht="21.75" customHeight="1">
      <c r="A11" s="45" t="s">
        <v>12</v>
      </c>
      <c r="B11" s="46">
        <v>4830860</v>
      </c>
      <c r="C11" s="46">
        <v>4831010</v>
      </c>
      <c r="D11" s="47">
        <f t="shared" si="0"/>
        <v>9661870</v>
      </c>
      <c r="E11" s="48">
        <v>4831</v>
      </c>
    </row>
    <row r="12" spans="1:5" ht="21.75" customHeight="1">
      <c r="A12" s="45" t="s">
        <v>13</v>
      </c>
      <c r="B12" s="46">
        <v>3573530</v>
      </c>
      <c r="C12" s="46">
        <v>3573640</v>
      </c>
      <c r="D12" s="47">
        <f t="shared" si="0"/>
        <v>7147170</v>
      </c>
      <c r="E12" s="48">
        <v>3574</v>
      </c>
    </row>
    <row r="13" spans="1:5" ht="21.75" customHeight="1">
      <c r="A13" s="45" t="s">
        <v>14</v>
      </c>
      <c r="B13" s="46">
        <v>8051730</v>
      </c>
      <c r="C13" s="46">
        <v>8051900</v>
      </c>
      <c r="D13" s="47">
        <f t="shared" si="0"/>
        <v>16103630</v>
      </c>
      <c r="E13" s="48">
        <v>8052</v>
      </c>
    </row>
    <row r="14" spans="1:5" ht="21.75" customHeight="1">
      <c r="A14" s="45" t="s">
        <v>15</v>
      </c>
      <c r="B14" s="46">
        <v>3742810</v>
      </c>
      <c r="C14" s="46">
        <v>3742910</v>
      </c>
      <c r="D14" s="47">
        <f t="shared" si="0"/>
        <v>7485720</v>
      </c>
      <c r="E14" s="48">
        <v>3743</v>
      </c>
    </row>
    <row r="15" spans="1:5" ht="21.75" customHeight="1">
      <c r="A15" s="45" t="s">
        <v>16</v>
      </c>
      <c r="B15" s="46">
        <v>7241850</v>
      </c>
      <c r="C15" s="46">
        <v>7242070</v>
      </c>
      <c r="D15" s="47">
        <f t="shared" si="0"/>
        <v>14483920</v>
      </c>
      <c r="E15" s="48">
        <v>7243</v>
      </c>
    </row>
    <row r="16" spans="1:5" ht="21.75" customHeight="1">
      <c r="A16" s="45" t="s">
        <v>17</v>
      </c>
      <c r="B16" s="46">
        <v>9150740</v>
      </c>
      <c r="C16" s="46">
        <v>9150930</v>
      </c>
      <c r="D16" s="47">
        <f t="shared" si="0"/>
        <v>18301670</v>
      </c>
      <c r="E16" s="48">
        <v>9150</v>
      </c>
    </row>
    <row r="17" spans="1:5" ht="21.75" customHeight="1">
      <c r="A17" s="45" t="s">
        <v>18</v>
      </c>
      <c r="B17" s="46">
        <v>4147880</v>
      </c>
      <c r="C17" s="46">
        <v>4148000</v>
      </c>
      <c r="D17" s="47">
        <f t="shared" si="0"/>
        <v>8295880</v>
      </c>
      <c r="E17" s="48">
        <v>4149</v>
      </c>
    </row>
    <row r="18" spans="1:5" ht="21.75" customHeight="1">
      <c r="A18" s="45" t="s">
        <v>19</v>
      </c>
      <c r="B18" s="46">
        <v>4103790</v>
      </c>
      <c r="C18" s="46">
        <v>4103920</v>
      </c>
      <c r="D18" s="47">
        <f t="shared" si="0"/>
        <v>8207710</v>
      </c>
      <c r="E18" s="48">
        <v>4103</v>
      </c>
    </row>
    <row r="19" spans="1:5" ht="21.75" customHeight="1">
      <c r="A19" s="45" t="s">
        <v>20</v>
      </c>
      <c r="B19" s="46">
        <v>2771710</v>
      </c>
      <c r="C19" s="46">
        <v>2771770</v>
      </c>
      <c r="D19" s="47">
        <f t="shared" si="0"/>
        <v>5543480</v>
      </c>
      <c r="E19" s="48">
        <v>2771</v>
      </c>
    </row>
    <row r="20" spans="1:5" ht="21.75" customHeight="1">
      <c r="A20" s="45" t="s">
        <v>21</v>
      </c>
      <c r="B20" s="46">
        <v>6660420</v>
      </c>
      <c r="C20" s="46">
        <v>6660660</v>
      </c>
      <c r="D20" s="47">
        <f t="shared" si="0"/>
        <v>13321080</v>
      </c>
      <c r="E20" s="48">
        <v>6661</v>
      </c>
    </row>
    <row r="21" spans="1:5" ht="21.75" customHeight="1">
      <c r="A21" s="45" t="s">
        <v>22</v>
      </c>
      <c r="B21" s="46">
        <v>6233420</v>
      </c>
      <c r="C21" s="46">
        <v>6233560</v>
      </c>
      <c r="D21" s="47">
        <f t="shared" si="0"/>
        <v>12466980</v>
      </c>
      <c r="E21" s="48">
        <v>6234</v>
      </c>
    </row>
    <row r="22" spans="1:5" ht="21.75" customHeight="1">
      <c r="A22" s="45" t="s">
        <v>23</v>
      </c>
      <c r="B22" s="46">
        <v>4386900</v>
      </c>
      <c r="C22" s="46">
        <v>4387000</v>
      </c>
      <c r="D22" s="47">
        <f t="shared" si="0"/>
        <v>8773900</v>
      </c>
      <c r="E22" s="48">
        <v>4387</v>
      </c>
    </row>
    <row r="23" spans="1:5" ht="21.75" customHeight="1">
      <c r="A23" s="45" t="s">
        <v>24</v>
      </c>
      <c r="B23" s="46">
        <v>3785850</v>
      </c>
      <c r="C23" s="46">
        <v>3785950</v>
      </c>
      <c r="D23" s="47">
        <f t="shared" si="0"/>
        <v>7571800</v>
      </c>
      <c r="E23" s="48">
        <v>3785</v>
      </c>
    </row>
    <row r="24" spans="1:5" ht="21.75" customHeight="1">
      <c r="A24" s="45" t="s">
        <v>25</v>
      </c>
      <c r="B24" s="46">
        <v>3744720</v>
      </c>
      <c r="C24" s="46">
        <v>3744900</v>
      </c>
      <c r="D24" s="47">
        <f t="shared" si="0"/>
        <v>7489620</v>
      </c>
      <c r="E24" s="48">
        <v>3745</v>
      </c>
    </row>
    <row r="25" spans="1:5" ht="21.75" customHeight="1">
      <c r="A25" s="45" t="s">
        <v>26</v>
      </c>
      <c r="B25" s="46">
        <v>6154920</v>
      </c>
      <c r="C25" s="46">
        <v>6155090</v>
      </c>
      <c r="D25" s="47">
        <f t="shared" si="0"/>
        <v>12310010</v>
      </c>
      <c r="E25" s="48">
        <v>6156</v>
      </c>
    </row>
    <row r="26" spans="1:5" ht="21.75" customHeight="1">
      <c r="A26" s="45" t="s">
        <v>27</v>
      </c>
      <c r="B26" s="46">
        <v>7946110</v>
      </c>
      <c r="C26" s="46">
        <v>7946450</v>
      </c>
      <c r="D26" s="47">
        <f t="shared" si="0"/>
        <v>15892560</v>
      </c>
      <c r="E26" s="48">
        <v>7946</v>
      </c>
    </row>
    <row r="27" spans="1:5" ht="21.75" customHeight="1">
      <c r="A27" s="45" t="s">
        <v>28</v>
      </c>
      <c r="B27" s="46">
        <v>4570280</v>
      </c>
      <c r="C27" s="46">
        <v>4570430</v>
      </c>
      <c r="D27" s="47">
        <f t="shared" si="0"/>
        <v>9140710</v>
      </c>
      <c r="E27" s="48">
        <v>4570</v>
      </c>
    </row>
    <row r="28" spans="1:5" ht="21.75" customHeight="1">
      <c r="A28" s="45" t="s">
        <v>29</v>
      </c>
      <c r="B28" s="46">
        <v>24020</v>
      </c>
      <c r="C28" s="46">
        <v>24030</v>
      </c>
      <c r="D28" s="47">
        <f t="shared" si="0"/>
        <v>48050</v>
      </c>
      <c r="E28" s="48">
        <v>24</v>
      </c>
    </row>
    <row r="29" spans="1:5" s="52" customFormat="1" ht="21.75" customHeight="1" thickBot="1">
      <c r="A29" s="49" t="s">
        <v>64</v>
      </c>
      <c r="B29" s="50">
        <f>SUM(B5:B28)</f>
        <v>125217950</v>
      </c>
      <c r="C29" s="50">
        <f t="shared" ref="C29:D29" si="1">SUM(C5:C28)</f>
        <v>125221660</v>
      </c>
      <c r="D29" s="50">
        <f t="shared" si="1"/>
        <v>250439610</v>
      </c>
      <c r="E29" s="51">
        <f>SUM(E5:E28)</f>
        <v>125221</v>
      </c>
    </row>
    <row r="30" spans="1:5" ht="14.25" thickTop="1"/>
  </sheetData>
  <mergeCells count="4">
    <mergeCell ref="A1:E1"/>
    <mergeCell ref="A3:A4"/>
    <mergeCell ref="B3:D3"/>
    <mergeCell ref="E3:E4"/>
  </mergeCells>
  <phoneticPr fontId="6" type="noConversion"/>
  <printOptions horizontalCentered="1"/>
  <pageMargins left="0.46" right="0.51181102362204722" top="0.91" bottom="0.55118110236220474" header="0.39370078740157483" footer="0.27559055118110237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54"/>
  <sheetViews>
    <sheetView zoomScale="90" zoomScaleNormal="9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B6" sqref="B6"/>
    </sheetView>
  </sheetViews>
  <sheetFormatPr defaultColWidth="8.88671875" defaultRowHeight="13.5"/>
  <cols>
    <col min="1" max="1" width="9.88671875" style="1" customWidth="1"/>
    <col min="2" max="2" width="16.6640625" style="1" customWidth="1"/>
    <col min="3" max="3" width="14.21875" style="1" customWidth="1"/>
    <col min="4" max="4" width="10.77734375" style="1" bestFit="1" customWidth="1"/>
    <col min="5" max="5" width="13.21875" style="1" customWidth="1"/>
    <col min="6" max="6" width="12.6640625" style="1" bestFit="1" customWidth="1"/>
    <col min="7" max="7" width="10.77734375" style="1" bestFit="1" customWidth="1"/>
    <col min="8" max="8" width="16.77734375" style="5" bestFit="1" customWidth="1"/>
    <col min="9" max="9" width="16.88671875" style="7" customWidth="1"/>
    <col min="10" max="16384" width="8.88671875" style="1"/>
  </cols>
  <sheetData>
    <row r="1" spans="1:9" ht="24.75" customHeight="1">
      <c r="A1" s="82" t="s">
        <v>67</v>
      </c>
      <c r="B1" s="82"/>
      <c r="C1" s="82"/>
      <c r="D1" s="82"/>
      <c r="E1" s="82"/>
      <c r="F1" s="82"/>
      <c r="G1" s="82"/>
      <c r="H1" s="82"/>
      <c r="I1" s="82"/>
    </row>
    <row r="2" spans="1:9" ht="17.25" customHeight="1">
      <c r="A2" s="2"/>
      <c r="B2" s="2"/>
      <c r="C2" s="8"/>
      <c r="D2" s="28"/>
      <c r="E2" s="3"/>
      <c r="F2" s="3"/>
      <c r="G2" s="3"/>
      <c r="H2" s="4"/>
      <c r="I2" s="9" t="s">
        <v>278</v>
      </c>
    </row>
    <row r="3" spans="1:9" s="6" customFormat="1" ht="13.5" customHeight="1" thickBot="1">
      <c r="A3" s="83" t="s">
        <v>59</v>
      </c>
      <c r="B3" s="83" t="s">
        <v>279</v>
      </c>
      <c r="C3" s="84" t="s">
        <v>280</v>
      </c>
      <c r="D3" s="83" t="s">
        <v>38</v>
      </c>
      <c r="E3" s="83"/>
      <c r="F3" s="83"/>
      <c r="G3" s="83"/>
      <c r="H3" s="69"/>
      <c r="I3" s="61" t="s">
        <v>68</v>
      </c>
    </row>
    <row r="4" spans="1:9" s="6" customFormat="1" ht="15.75" customHeight="1" thickTop="1">
      <c r="A4" s="83"/>
      <c r="B4" s="83"/>
      <c r="C4" s="85"/>
      <c r="D4" s="86" t="s">
        <v>39</v>
      </c>
      <c r="E4" s="88" t="s">
        <v>281</v>
      </c>
      <c r="F4" s="88"/>
      <c r="G4" s="89" t="s">
        <v>282</v>
      </c>
      <c r="H4" s="29" t="s">
        <v>283</v>
      </c>
      <c r="I4" s="26" t="s">
        <v>69</v>
      </c>
    </row>
    <row r="5" spans="1:9" s="6" customFormat="1" ht="15" customHeight="1">
      <c r="A5" s="83"/>
      <c r="B5" s="83"/>
      <c r="C5" s="85"/>
      <c r="D5" s="87"/>
      <c r="E5" s="11" t="s">
        <v>70</v>
      </c>
      <c r="F5" s="62" t="s">
        <v>37</v>
      </c>
      <c r="G5" s="89"/>
      <c r="H5" s="30" t="s">
        <v>284</v>
      </c>
      <c r="I5" s="26" t="s">
        <v>285</v>
      </c>
    </row>
    <row r="6" spans="1:9" s="6" customFormat="1" ht="12">
      <c r="A6" s="12" t="s">
        <v>286</v>
      </c>
      <c r="B6" s="13" t="s">
        <v>7</v>
      </c>
      <c r="C6" s="90">
        <v>5972960</v>
      </c>
      <c r="D6" s="91">
        <v>2986480</v>
      </c>
      <c r="E6" s="14">
        <f>D6*10%</f>
        <v>298648</v>
      </c>
      <c r="F6" s="14">
        <f>E15</f>
        <v>519290</v>
      </c>
      <c r="G6" s="23">
        <f t="shared" ref="G6:G14" si="0">D6-E6+F6</f>
        <v>3207122</v>
      </c>
      <c r="H6" s="31">
        <f>ROUND(G6/1000,0)</f>
        <v>3207</v>
      </c>
      <c r="I6" s="92">
        <v>3207090</v>
      </c>
    </row>
    <row r="7" spans="1:9" s="6" customFormat="1" ht="12">
      <c r="A7" s="12" t="s">
        <v>286</v>
      </c>
      <c r="B7" s="13" t="s">
        <v>71</v>
      </c>
      <c r="C7" s="90">
        <v>435620</v>
      </c>
      <c r="D7" s="91">
        <v>217820</v>
      </c>
      <c r="E7" s="14">
        <f t="shared" ref="E7:E14" si="1">D7*10%</f>
        <v>21782</v>
      </c>
      <c r="F7" s="14"/>
      <c r="G7" s="23">
        <f t="shared" si="0"/>
        <v>196038</v>
      </c>
      <c r="H7" s="31">
        <f t="shared" ref="H7:H14" si="2">ROUND(G7/1000,0)</f>
        <v>196</v>
      </c>
      <c r="I7" s="92">
        <v>196020</v>
      </c>
    </row>
    <row r="8" spans="1:9" s="6" customFormat="1" ht="12">
      <c r="A8" s="12" t="s">
        <v>7</v>
      </c>
      <c r="B8" s="13" t="s">
        <v>72</v>
      </c>
      <c r="C8" s="90">
        <v>869640</v>
      </c>
      <c r="D8" s="91">
        <v>434830</v>
      </c>
      <c r="E8" s="14">
        <f t="shared" si="1"/>
        <v>43483</v>
      </c>
      <c r="F8" s="14"/>
      <c r="G8" s="23">
        <f t="shared" si="0"/>
        <v>391347</v>
      </c>
      <c r="H8" s="31">
        <f t="shared" si="2"/>
        <v>391</v>
      </c>
      <c r="I8" s="92">
        <v>391330</v>
      </c>
    </row>
    <row r="9" spans="1:9" s="6" customFormat="1" ht="12">
      <c r="A9" s="12" t="s">
        <v>7</v>
      </c>
      <c r="B9" s="13" t="s">
        <v>73</v>
      </c>
      <c r="C9" s="90">
        <v>321050</v>
      </c>
      <c r="D9" s="91">
        <v>160530</v>
      </c>
      <c r="E9" s="14">
        <f t="shared" si="1"/>
        <v>16053</v>
      </c>
      <c r="F9" s="14"/>
      <c r="G9" s="23">
        <f t="shared" si="0"/>
        <v>144477</v>
      </c>
      <c r="H9" s="31">
        <v>145</v>
      </c>
      <c r="I9" s="92">
        <v>144470</v>
      </c>
    </row>
    <row r="10" spans="1:9" s="6" customFormat="1" ht="12">
      <c r="A10" s="12" t="s">
        <v>7</v>
      </c>
      <c r="B10" s="13" t="s">
        <v>74</v>
      </c>
      <c r="C10" s="90">
        <v>1029650</v>
      </c>
      <c r="D10" s="91">
        <v>514830</v>
      </c>
      <c r="E10" s="14">
        <f t="shared" si="1"/>
        <v>51483</v>
      </c>
      <c r="F10" s="14"/>
      <c r="G10" s="23">
        <f t="shared" si="0"/>
        <v>463347</v>
      </c>
      <c r="H10" s="31">
        <f t="shared" si="2"/>
        <v>463</v>
      </c>
      <c r="I10" s="92">
        <v>463340</v>
      </c>
    </row>
    <row r="11" spans="1:9" s="6" customFormat="1" ht="12">
      <c r="A11" s="12" t="s">
        <v>7</v>
      </c>
      <c r="B11" s="13" t="s">
        <v>75</v>
      </c>
      <c r="C11" s="90">
        <v>485010</v>
      </c>
      <c r="D11" s="91">
        <v>242510</v>
      </c>
      <c r="E11" s="14">
        <f t="shared" si="1"/>
        <v>24251</v>
      </c>
      <c r="F11" s="14"/>
      <c r="G11" s="23">
        <f t="shared" si="0"/>
        <v>218259</v>
      </c>
      <c r="H11" s="31">
        <f t="shared" si="2"/>
        <v>218</v>
      </c>
      <c r="I11" s="92">
        <v>218250</v>
      </c>
    </row>
    <row r="12" spans="1:9" s="6" customFormat="1" ht="12">
      <c r="A12" s="12" t="s">
        <v>7</v>
      </c>
      <c r="B12" s="13" t="s">
        <v>76</v>
      </c>
      <c r="C12" s="90">
        <v>509640</v>
      </c>
      <c r="D12" s="91">
        <v>254830</v>
      </c>
      <c r="E12" s="14">
        <f t="shared" si="1"/>
        <v>25483</v>
      </c>
      <c r="F12" s="14"/>
      <c r="G12" s="23">
        <f t="shared" si="0"/>
        <v>229347</v>
      </c>
      <c r="H12" s="31">
        <f t="shared" si="2"/>
        <v>229</v>
      </c>
      <c r="I12" s="92">
        <v>229330</v>
      </c>
    </row>
    <row r="13" spans="1:9" s="6" customFormat="1" ht="12">
      <c r="A13" s="12" t="s">
        <v>7</v>
      </c>
      <c r="B13" s="13" t="s">
        <v>77</v>
      </c>
      <c r="C13" s="90">
        <v>354940</v>
      </c>
      <c r="D13" s="91">
        <v>177480</v>
      </c>
      <c r="E13" s="14">
        <f t="shared" si="1"/>
        <v>17748</v>
      </c>
      <c r="F13" s="14"/>
      <c r="G13" s="23">
        <f t="shared" si="0"/>
        <v>159732</v>
      </c>
      <c r="H13" s="31">
        <f t="shared" si="2"/>
        <v>160</v>
      </c>
      <c r="I13" s="92">
        <v>159720</v>
      </c>
    </row>
    <row r="14" spans="1:9" s="6" customFormat="1" ht="12">
      <c r="A14" s="12" t="s">
        <v>7</v>
      </c>
      <c r="B14" s="13" t="s">
        <v>78</v>
      </c>
      <c r="C14" s="90">
        <v>407160</v>
      </c>
      <c r="D14" s="91">
        <v>203590</v>
      </c>
      <c r="E14" s="14">
        <f t="shared" si="1"/>
        <v>20359</v>
      </c>
      <c r="F14" s="14"/>
      <c r="G14" s="23">
        <f t="shared" si="0"/>
        <v>183231</v>
      </c>
      <c r="H14" s="31">
        <f t="shared" si="2"/>
        <v>183</v>
      </c>
      <c r="I14" s="92">
        <v>183220</v>
      </c>
    </row>
    <row r="15" spans="1:9" s="6" customFormat="1" ht="12">
      <c r="A15" s="15" t="s">
        <v>286</v>
      </c>
      <c r="B15" s="16" t="s">
        <v>79</v>
      </c>
      <c r="C15" s="93">
        <v>10385670</v>
      </c>
      <c r="D15" s="93">
        <v>5192900</v>
      </c>
      <c r="E15" s="93">
        <f t="shared" ref="E15:H15" si="3">SUM(E6:E14)</f>
        <v>519290</v>
      </c>
      <c r="F15" s="93">
        <f t="shared" si="3"/>
        <v>519290</v>
      </c>
      <c r="G15" s="94">
        <f t="shared" si="3"/>
        <v>5192900</v>
      </c>
      <c r="H15" s="95">
        <f t="shared" si="3"/>
        <v>5192</v>
      </c>
      <c r="I15" s="96">
        <v>5192770</v>
      </c>
    </row>
    <row r="16" spans="1:9" s="6" customFormat="1" ht="12">
      <c r="A16" s="12" t="s">
        <v>287</v>
      </c>
      <c r="B16" s="13" t="s">
        <v>8</v>
      </c>
      <c r="C16" s="90">
        <v>6536800</v>
      </c>
      <c r="D16" s="91">
        <v>3268400</v>
      </c>
      <c r="E16" s="14">
        <f>D16*10%</f>
        <v>326840</v>
      </c>
      <c r="F16" s="14">
        <f>E28</f>
        <v>746545</v>
      </c>
      <c r="G16" s="23">
        <f t="shared" ref="G16:G27" si="4">D16-E16+F16</f>
        <v>3688105</v>
      </c>
      <c r="H16" s="31">
        <f t="shared" ref="H16:H73" si="5">ROUND(G16/1000,0)</f>
        <v>3688</v>
      </c>
      <c r="I16" s="92">
        <v>3688060</v>
      </c>
    </row>
    <row r="17" spans="1:9" s="6" customFormat="1" ht="12">
      <c r="A17" s="12" t="s">
        <v>287</v>
      </c>
      <c r="B17" s="13" t="s">
        <v>80</v>
      </c>
      <c r="C17" s="90">
        <v>474620</v>
      </c>
      <c r="D17" s="91">
        <v>237320</v>
      </c>
      <c r="E17" s="14">
        <f t="shared" ref="E17:E27" si="6">D17*10%</f>
        <v>23732</v>
      </c>
      <c r="F17" s="14"/>
      <c r="G17" s="23">
        <f t="shared" si="4"/>
        <v>213588</v>
      </c>
      <c r="H17" s="31">
        <f t="shared" si="5"/>
        <v>214</v>
      </c>
      <c r="I17" s="92">
        <v>213570</v>
      </c>
    </row>
    <row r="18" spans="1:9" s="6" customFormat="1" ht="12">
      <c r="A18" s="12" t="s">
        <v>8</v>
      </c>
      <c r="B18" s="13" t="s">
        <v>81</v>
      </c>
      <c r="C18" s="90">
        <v>787140</v>
      </c>
      <c r="D18" s="91">
        <v>393580</v>
      </c>
      <c r="E18" s="14">
        <f t="shared" si="6"/>
        <v>39358</v>
      </c>
      <c r="F18" s="14"/>
      <c r="G18" s="23">
        <f t="shared" si="4"/>
        <v>354222</v>
      </c>
      <c r="H18" s="31">
        <f t="shared" si="5"/>
        <v>354</v>
      </c>
      <c r="I18" s="92">
        <v>354210</v>
      </c>
    </row>
    <row r="19" spans="1:9" s="6" customFormat="1" ht="12">
      <c r="A19" s="12" t="s">
        <v>8</v>
      </c>
      <c r="B19" s="13" t="s">
        <v>82</v>
      </c>
      <c r="C19" s="90">
        <v>942190</v>
      </c>
      <c r="D19" s="91">
        <v>471110</v>
      </c>
      <c r="E19" s="14">
        <f t="shared" si="6"/>
        <v>47111</v>
      </c>
      <c r="F19" s="14"/>
      <c r="G19" s="23">
        <f t="shared" si="4"/>
        <v>423999</v>
      </c>
      <c r="H19" s="31">
        <f t="shared" si="5"/>
        <v>424</v>
      </c>
      <c r="I19" s="92">
        <v>423980</v>
      </c>
    </row>
    <row r="20" spans="1:9" s="6" customFormat="1" ht="12">
      <c r="A20" s="12" t="s">
        <v>8</v>
      </c>
      <c r="B20" s="13" t="s">
        <v>83</v>
      </c>
      <c r="C20" s="90">
        <v>328510</v>
      </c>
      <c r="D20" s="91">
        <v>164270</v>
      </c>
      <c r="E20" s="14">
        <f t="shared" si="6"/>
        <v>16427</v>
      </c>
      <c r="F20" s="14"/>
      <c r="G20" s="23">
        <f t="shared" si="4"/>
        <v>147843</v>
      </c>
      <c r="H20" s="31">
        <f t="shared" si="5"/>
        <v>148</v>
      </c>
      <c r="I20" s="92">
        <v>147820</v>
      </c>
    </row>
    <row r="21" spans="1:9" s="6" customFormat="1" ht="12">
      <c r="A21" s="12" t="s">
        <v>8</v>
      </c>
      <c r="B21" s="13" t="s">
        <v>84</v>
      </c>
      <c r="C21" s="90">
        <v>1291400</v>
      </c>
      <c r="D21" s="91">
        <v>645700</v>
      </c>
      <c r="E21" s="14">
        <f t="shared" si="6"/>
        <v>64570</v>
      </c>
      <c r="F21" s="14"/>
      <c r="G21" s="23">
        <f t="shared" si="4"/>
        <v>581130</v>
      </c>
      <c r="H21" s="31">
        <f t="shared" si="5"/>
        <v>581</v>
      </c>
      <c r="I21" s="92">
        <v>581130</v>
      </c>
    </row>
    <row r="22" spans="1:9" s="6" customFormat="1" ht="12">
      <c r="A22" s="12" t="s">
        <v>8</v>
      </c>
      <c r="B22" s="13" t="s">
        <v>85</v>
      </c>
      <c r="C22" s="90">
        <v>675800</v>
      </c>
      <c r="D22" s="91">
        <v>337900</v>
      </c>
      <c r="E22" s="14">
        <f t="shared" si="6"/>
        <v>33790</v>
      </c>
      <c r="F22" s="14"/>
      <c r="G22" s="23">
        <f t="shared" si="4"/>
        <v>304110</v>
      </c>
      <c r="H22" s="31">
        <f t="shared" si="5"/>
        <v>304</v>
      </c>
      <c r="I22" s="92">
        <v>304110</v>
      </c>
    </row>
    <row r="23" spans="1:9" s="6" customFormat="1" ht="12">
      <c r="A23" s="12" t="s">
        <v>8</v>
      </c>
      <c r="B23" s="13" t="s">
        <v>86</v>
      </c>
      <c r="C23" s="90">
        <v>834440</v>
      </c>
      <c r="D23" s="91">
        <v>417230</v>
      </c>
      <c r="E23" s="14">
        <f t="shared" si="6"/>
        <v>41723</v>
      </c>
      <c r="F23" s="14"/>
      <c r="G23" s="23">
        <f t="shared" si="4"/>
        <v>375507</v>
      </c>
      <c r="H23" s="31">
        <f t="shared" si="5"/>
        <v>376</v>
      </c>
      <c r="I23" s="92">
        <v>375490</v>
      </c>
    </row>
    <row r="24" spans="1:9" s="6" customFormat="1" ht="12">
      <c r="A24" s="12" t="s">
        <v>8</v>
      </c>
      <c r="B24" s="13" t="s">
        <v>87</v>
      </c>
      <c r="C24" s="90">
        <v>1633560</v>
      </c>
      <c r="D24" s="91">
        <v>816790</v>
      </c>
      <c r="E24" s="14">
        <f t="shared" si="6"/>
        <v>81679</v>
      </c>
      <c r="F24" s="14"/>
      <c r="G24" s="23">
        <f t="shared" si="4"/>
        <v>735111</v>
      </c>
      <c r="H24" s="31">
        <f t="shared" si="5"/>
        <v>735</v>
      </c>
      <c r="I24" s="92">
        <v>735100</v>
      </c>
    </row>
    <row r="25" spans="1:9" s="6" customFormat="1" ht="12">
      <c r="A25" s="12" t="s">
        <v>8</v>
      </c>
      <c r="B25" s="13" t="s">
        <v>88</v>
      </c>
      <c r="C25" s="90">
        <v>706800</v>
      </c>
      <c r="D25" s="91">
        <v>353400</v>
      </c>
      <c r="E25" s="14">
        <f t="shared" si="6"/>
        <v>35340</v>
      </c>
      <c r="F25" s="14"/>
      <c r="G25" s="23">
        <f t="shared" si="4"/>
        <v>318060</v>
      </c>
      <c r="H25" s="31">
        <f t="shared" si="5"/>
        <v>318</v>
      </c>
      <c r="I25" s="92">
        <v>318060</v>
      </c>
    </row>
    <row r="26" spans="1:9" s="6" customFormat="1" ht="12">
      <c r="A26" s="12" t="s">
        <v>8</v>
      </c>
      <c r="B26" s="13" t="s">
        <v>89</v>
      </c>
      <c r="C26" s="90">
        <v>317440</v>
      </c>
      <c r="D26" s="91">
        <v>158730</v>
      </c>
      <c r="E26" s="14">
        <f t="shared" si="6"/>
        <v>15873</v>
      </c>
      <c r="F26" s="14"/>
      <c r="G26" s="23">
        <f t="shared" si="4"/>
        <v>142857</v>
      </c>
      <c r="H26" s="31">
        <f t="shared" si="5"/>
        <v>143</v>
      </c>
      <c r="I26" s="92">
        <v>142840</v>
      </c>
    </row>
    <row r="27" spans="1:9" s="6" customFormat="1" ht="12">
      <c r="A27" s="12" t="s">
        <v>8</v>
      </c>
      <c r="B27" s="13" t="s">
        <v>90</v>
      </c>
      <c r="C27" s="90">
        <v>402030</v>
      </c>
      <c r="D27" s="91">
        <v>201020</v>
      </c>
      <c r="E27" s="14">
        <f t="shared" si="6"/>
        <v>20102</v>
      </c>
      <c r="F27" s="14"/>
      <c r="G27" s="23">
        <f t="shared" si="4"/>
        <v>180918</v>
      </c>
      <c r="H27" s="31">
        <f t="shared" si="5"/>
        <v>181</v>
      </c>
      <c r="I27" s="92">
        <v>180910</v>
      </c>
    </row>
    <row r="28" spans="1:9" s="6" customFormat="1" ht="12">
      <c r="A28" s="15" t="s">
        <v>287</v>
      </c>
      <c r="B28" s="16" t="s">
        <v>79</v>
      </c>
      <c r="C28" s="93">
        <v>14930730</v>
      </c>
      <c r="D28" s="93">
        <v>7465450</v>
      </c>
      <c r="E28" s="93">
        <f t="shared" ref="E28:H28" si="7">SUM(E16:E27)</f>
        <v>746545</v>
      </c>
      <c r="F28" s="93">
        <f t="shared" si="7"/>
        <v>746545</v>
      </c>
      <c r="G28" s="94">
        <f t="shared" si="7"/>
        <v>7465450</v>
      </c>
      <c r="H28" s="95">
        <f t="shared" si="7"/>
        <v>7466</v>
      </c>
      <c r="I28" s="96">
        <v>7465280</v>
      </c>
    </row>
    <row r="29" spans="1:9" s="6" customFormat="1" ht="12">
      <c r="A29" s="12" t="s">
        <v>91</v>
      </c>
      <c r="B29" s="13" t="s">
        <v>9</v>
      </c>
      <c r="C29" s="90">
        <v>5167990</v>
      </c>
      <c r="D29" s="91">
        <v>2584000</v>
      </c>
      <c r="E29" s="14">
        <f>D29*10%</f>
        <v>258400</v>
      </c>
      <c r="F29" s="14">
        <f>E41</f>
        <v>593106</v>
      </c>
      <c r="G29" s="23">
        <f t="shared" ref="G29:G49" si="8">D29-E29+F29</f>
        <v>2918706</v>
      </c>
      <c r="H29" s="31">
        <f t="shared" si="5"/>
        <v>2919</v>
      </c>
      <c r="I29" s="92">
        <v>2918630</v>
      </c>
    </row>
    <row r="30" spans="1:9" s="6" customFormat="1" ht="12">
      <c r="A30" s="12" t="s">
        <v>91</v>
      </c>
      <c r="B30" s="13" t="s">
        <v>92</v>
      </c>
      <c r="C30" s="90">
        <v>884560</v>
      </c>
      <c r="D30" s="91">
        <v>442290</v>
      </c>
      <c r="E30" s="14">
        <f t="shared" ref="E30:E49" si="9">D30*10%</f>
        <v>44229</v>
      </c>
      <c r="F30" s="14"/>
      <c r="G30" s="23">
        <f t="shared" si="8"/>
        <v>398061</v>
      </c>
      <c r="H30" s="31">
        <f t="shared" si="5"/>
        <v>398</v>
      </c>
      <c r="I30" s="92">
        <v>398050</v>
      </c>
    </row>
    <row r="31" spans="1:9" s="6" customFormat="1" ht="12">
      <c r="A31" s="12" t="s">
        <v>9</v>
      </c>
      <c r="B31" s="13" t="s">
        <v>93</v>
      </c>
      <c r="C31" s="90">
        <v>718500</v>
      </c>
      <c r="D31" s="91">
        <v>359260</v>
      </c>
      <c r="E31" s="14">
        <f t="shared" si="9"/>
        <v>35926</v>
      </c>
      <c r="F31" s="14"/>
      <c r="G31" s="23">
        <f t="shared" si="8"/>
        <v>323334</v>
      </c>
      <c r="H31" s="31">
        <f t="shared" si="5"/>
        <v>323</v>
      </c>
      <c r="I31" s="92">
        <v>323320</v>
      </c>
    </row>
    <row r="32" spans="1:9" s="6" customFormat="1" ht="12">
      <c r="A32" s="12" t="s">
        <v>9</v>
      </c>
      <c r="B32" s="13" t="s">
        <v>94</v>
      </c>
      <c r="C32" s="90">
        <v>834310</v>
      </c>
      <c r="D32" s="91">
        <v>417170</v>
      </c>
      <c r="E32" s="14">
        <f t="shared" si="9"/>
        <v>41717</v>
      </c>
      <c r="F32" s="14"/>
      <c r="G32" s="23">
        <f t="shared" si="8"/>
        <v>375453</v>
      </c>
      <c r="H32" s="31">
        <v>376</v>
      </c>
      <c r="I32" s="92">
        <v>375430</v>
      </c>
    </row>
    <row r="33" spans="1:9" s="6" customFormat="1" ht="12">
      <c r="A33" s="12" t="s">
        <v>9</v>
      </c>
      <c r="B33" s="13" t="s">
        <v>95</v>
      </c>
      <c r="C33" s="90">
        <v>654000</v>
      </c>
      <c r="D33" s="91">
        <v>327000</v>
      </c>
      <c r="E33" s="14">
        <f t="shared" si="9"/>
        <v>32700</v>
      </c>
      <c r="F33" s="14"/>
      <c r="G33" s="23">
        <f t="shared" si="8"/>
        <v>294300</v>
      </c>
      <c r="H33" s="31">
        <f t="shared" si="5"/>
        <v>294</v>
      </c>
      <c r="I33" s="92">
        <v>294300</v>
      </c>
    </row>
    <row r="34" spans="1:9" s="6" customFormat="1" ht="12">
      <c r="A34" s="12" t="s">
        <v>9</v>
      </c>
      <c r="B34" s="13" t="s">
        <v>96</v>
      </c>
      <c r="C34" s="90">
        <v>676910</v>
      </c>
      <c r="D34" s="91">
        <v>338470</v>
      </c>
      <c r="E34" s="14">
        <f t="shared" si="9"/>
        <v>33847</v>
      </c>
      <c r="F34" s="14"/>
      <c r="G34" s="23">
        <f t="shared" si="8"/>
        <v>304623</v>
      </c>
      <c r="H34" s="31">
        <f t="shared" si="5"/>
        <v>305</v>
      </c>
      <c r="I34" s="92">
        <v>304600</v>
      </c>
    </row>
    <row r="35" spans="1:9" s="6" customFormat="1" ht="12">
      <c r="A35" s="12" t="s">
        <v>9</v>
      </c>
      <c r="B35" s="13" t="s">
        <v>97</v>
      </c>
      <c r="C35" s="90">
        <v>176440</v>
      </c>
      <c r="D35" s="91">
        <v>88230</v>
      </c>
      <c r="E35" s="14">
        <f t="shared" si="9"/>
        <v>8823</v>
      </c>
      <c r="F35" s="14"/>
      <c r="G35" s="23">
        <f t="shared" si="8"/>
        <v>79407</v>
      </c>
      <c r="H35" s="31">
        <f t="shared" si="5"/>
        <v>79</v>
      </c>
      <c r="I35" s="92">
        <v>79390</v>
      </c>
    </row>
    <row r="36" spans="1:9" s="6" customFormat="1" ht="12">
      <c r="A36" s="12" t="s">
        <v>9</v>
      </c>
      <c r="B36" s="13" t="s">
        <v>98</v>
      </c>
      <c r="C36" s="90">
        <v>456500</v>
      </c>
      <c r="D36" s="91">
        <v>228260</v>
      </c>
      <c r="E36" s="14">
        <f t="shared" si="9"/>
        <v>22826</v>
      </c>
      <c r="F36" s="14"/>
      <c r="G36" s="23">
        <f t="shared" si="8"/>
        <v>205434</v>
      </c>
      <c r="H36" s="31">
        <f t="shared" si="5"/>
        <v>205</v>
      </c>
      <c r="I36" s="92">
        <v>205420</v>
      </c>
    </row>
    <row r="37" spans="1:9" s="6" customFormat="1" ht="12">
      <c r="A37" s="12" t="s">
        <v>9</v>
      </c>
      <c r="B37" s="13" t="s">
        <v>99</v>
      </c>
      <c r="C37" s="90">
        <v>684340</v>
      </c>
      <c r="D37" s="91">
        <v>342180</v>
      </c>
      <c r="E37" s="14">
        <f t="shared" si="9"/>
        <v>34218</v>
      </c>
      <c r="F37" s="14"/>
      <c r="G37" s="23">
        <f t="shared" si="8"/>
        <v>307962</v>
      </c>
      <c r="H37" s="31">
        <f t="shared" si="5"/>
        <v>308</v>
      </c>
      <c r="I37" s="92">
        <v>307950</v>
      </c>
    </row>
    <row r="38" spans="1:9" s="6" customFormat="1" ht="12">
      <c r="A38" s="12" t="s">
        <v>9</v>
      </c>
      <c r="B38" s="13" t="s">
        <v>100</v>
      </c>
      <c r="C38" s="90">
        <v>505300</v>
      </c>
      <c r="D38" s="91">
        <v>252660</v>
      </c>
      <c r="E38" s="14">
        <f t="shared" si="9"/>
        <v>25266</v>
      </c>
      <c r="F38" s="14"/>
      <c r="G38" s="23">
        <f t="shared" si="8"/>
        <v>227394</v>
      </c>
      <c r="H38" s="31">
        <f t="shared" si="5"/>
        <v>227</v>
      </c>
      <c r="I38" s="92">
        <v>227380</v>
      </c>
    </row>
    <row r="39" spans="1:9" s="6" customFormat="1" ht="12">
      <c r="A39" s="12" t="s">
        <v>9</v>
      </c>
      <c r="B39" s="13" t="s">
        <v>101</v>
      </c>
      <c r="C39" s="90">
        <v>699790</v>
      </c>
      <c r="D39" s="91">
        <v>349910</v>
      </c>
      <c r="E39" s="14">
        <f t="shared" si="9"/>
        <v>34991</v>
      </c>
      <c r="F39" s="14"/>
      <c r="G39" s="23">
        <f t="shared" si="8"/>
        <v>314919</v>
      </c>
      <c r="H39" s="31">
        <f t="shared" si="5"/>
        <v>315</v>
      </c>
      <c r="I39" s="92">
        <v>314900</v>
      </c>
    </row>
    <row r="40" spans="1:9" s="6" customFormat="1" ht="12">
      <c r="A40" s="12" t="s">
        <v>9</v>
      </c>
      <c r="B40" s="13" t="s">
        <v>102</v>
      </c>
      <c r="C40" s="90">
        <v>403250</v>
      </c>
      <c r="D40" s="91">
        <v>201630</v>
      </c>
      <c r="E40" s="14">
        <f t="shared" si="9"/>
        <v>20163</v>
      </c>
      <c r="F40" s="14"/>
      <c r="G40" s="23">
        <f t="shared" si="8"/>
        <v>181467</v>
      </c>
      <c r="H40" s="31">
        <v>182</v>
      </c>
      <c r="I40" s="92">
        <v>181460</v>
      </c>
    </row>
    <row r="41" spans="1:9" s="6" customFormat="1" ht="12">
      <c r="A41" s="15" t="s">
        <v>91</v>
      </c>
      <c r="B41" s="16" t="s">
        <v>79</v>
      </c>
      <c r="C41" s="93">
        <v>11861890</v>
      </c>
      <c r="D41" s="93">
        <v>5931060</v>
      </c>
      <c r="E41" s="93">
        <f t="shared" ref="E41:H41" si="10">SUM(E29:E40)</f>
        <v>593106</v>
      </c>
      <c r="F41" s="93">
        <f t="shared" si="10"/>
        <v>593106</v>
      </c>
      <c r="G41" s="94">
        <f t="shared" si="10"/>
        <v>5931060</v>
      </c>
      <c r="H41" s="95">
        <f t="shared" si="10"/>
        <v>5931</v>
      </c>
      <c r="I41" s="96">
        <v>5930830</v>
      </c>
    </row>
    <row r="42" spans="1:9" s="6" customFormat="1" ht="12">
      <c r="A42" s="12" t="s">
        <v>40</v>
      </c>
      <c r="B42" s="17" t="s">
        <v>43</v>
      </c>
      <c r="C42" s="90">
        <v>151270</v>
      </c>
      <c r="D42" s="90">
        <v>75640</v>
      </c>
      <c r="E42" s="14">
        <f t="shared" si="9"/>
        <v>7564</v>
      </c>
      <c r="F42" s="14">
        <f>E50</f>
        <v>269394</v>
      </c>
      <c r="G42" s="23">
        <f t="shared" si="8"/>
        <v>337470</v>
      </c>
      <c r="H42" s="31">
        <f t="shared" si="5"/>
        <v>337</v>
      </c>
      <c r="I42" s="92">
        <v>337410</v>
      </c>
    </row>
    <row r="43" spans="1:9" s="6" customFormat="1" ht="12">
      <c r="A43" s="12" t="s">
        <v>40</v>
      </c>
      <c r="B43" s="17" t="s">
        <v>103</v>
      </c>
      <c r="C43" s="90">
        <v>503610</v>
      </c>
      <c r="D43" s="90">
        <v>251810</v>
      </c>
      <c r="E43" s="14">
        <f t="shared" si="9"/>
        <v>25181</v>
      </c>
      <c r="F43" s="18"/>
      <c r="G43" s="23">
        <f t="shared" si="8"/>
        <v>226629</v>
      </c>
      <c r="H43" s="31">
        <f t="shared" si="5"/>
        <v>227</v>
      </c>
      <c r="I43" s="92">
        <v>226620</v>
      </c>
    </row>
    <row r="44" spans="1:9" s="6" customFormat="1" ht="12">
      <c r="A44" s="12" t="s">
        <v>40</v>
      </c>
      <c r="B44" s="17" t="s">
        <v>104</v>
      </c>
      <c r="C44" s="90">
        <v>1056570</v>
      </c>
      <c r="D44" s="90">
        <v>528300</v>
      </c>
      <c r="E44" s="14">
        <f t="shared" si="9"/>
        <v>52830</v>
      </c>
      <c r="F44" s="18"/>
      <c r="G44" s="23">
        <f t="shared" si="8"/>
        <v>475470</v>
      </c>
      <c r="H44" s="31">
        <f t="shared" si="5"/>
        <v>475</v>
      </c>
      <c r="I44" s="92">
        <v>475450</v>
      </c>
    </row>
    <row r="45" spans="1:9" s="6" customFormat="1" ht="12">
      <c r="A45" s="12" t="s">
        <v>40</v>
      </c>
      <c r="B45" s="17" t="s">
        <v>105</v>
      </c>
      <c r="C45" s="90">
        <v>1001760</v>
      </c>
      <c r="D45" s="90">
        <v>500890</v>
      </c>
      <c r="E45" s="14">
        <f t="shared" si="9"/>
        <v>50089</v>
      </c>
      <c r="F45" s="18"/>
      <c r="G45" s="23">
        <f t="shared" si="8"/>
        <v>450801</v>
      </c>
      <c r="H45" s="31">
        <f t="shared" si="5"/>
        <v>451</v>
      </c>
      <c r="I45" s="92">
        <v>450790</v>
      </c>
    </row>
    <row r="46" spans="1:9" s="6" customFormat="1" ht="12">
      <c r="A46" s="12" t="s">
        <v>40</v>
      </c>
      <c r="B46" s="17" t="s">
        <v>106</v>
      </c>
      <c r="C46" s="90">
        <v>754560</v>
      </c>
      <c r="D46" s="90">
        <v>377290</v>
      </c>
      <c r="E46" s="14">
        <f t="shared" si="9"/>
        <v>37729</v>
      </c>
      <c r="F46" s="18"/>
      <c r="G46" s="23">
        <f t="shared" si="8"/>
        <v>339561</v>
      </c>
      <c r="H46" s="31">
        <v>339</v>
      </c>
      <c r="I46" s="92">
        <v>339550</v>
      </c>
    </row>
    <row r="47" spans="1:9" s="6" customFormat="1" ht="12">
      <c r="A47" s="12" t="s">
        <v>40</v>
      </c>
      <c r="B47" s="17" t="s">
        <v>107</v>
      </c>
      <c r="C47" s="90">
        <v>887950</v>
      </c>
      <c r="D47" s="90">
        <v>443990</v>
      </c>
      <c r="E47" s="14">
        <f t="shared" si="9"/>
        <v>44399</v>
      </c>
      <c r="F47" s="18"/>
      <c r="G47" s="23">
        <f t="shared" si="8"/>
        <v>399591</v>
      </c>
      <c r="H47" s="31">
        <f t="shared" si="5"/>
        <v>400</v>
      </c>
      <c r="I47" s="92">
        <v>399570</v>
      </c>
    </row>
    <row r="48" spans="1:9" s="6" customFormat="1" ht="12">
      <c r="A48" s="12" t="s">
        <v>40</v>
      </c>
      <c r="B48" s="17" t="s">
        <v>108</v>
      </c>
      <c r="C48" s="90">
        <v>479120</v>
      </c>
      <c r="D48" s="90">
        <v>239570</v>
      </c>
      <c r="E48" s="14">
        <f t="shared" si="9"/>
        <v>23957</v>
      </c>
      <c r="F48" s="18"/>
      <c r="G48" s="23">
        <f t="shared" si="8"/>
        <v>215613</v>
      </c>
      <c r="H48" s="31">
        <f t="shared" si="5"/>
        <v>216</v>
      </c>
      <c r="I48" s="92">
        <v>215600</v>
      </c>
    </row>
    <row r="49" spans="1:9" s="6" customFormat="1" ht="12">
      <c r="A49" s="12" t="s">
        <v>40</v>
      </c>
      <c r="B49" s="17" t="s">
        <v>109</v>
      </c>
      <c r="C49" s="90">
        <v>552880</v>
      </c>
      <c r="D49" s="90">
        <v>276450</v>
      </c>
      <c r="E49" s="14">
        <f t="shared" si="9"/>
        <v>27645</v>
      </c>
      <c r="F49" s="18"/>
      <c r="G49" s="23">
        <f t="shared" si="8"/>
        <v>248805</v>
      </c>
      <c r="H49" s="31">
        <f t="shared" si="5"/>
        <v>249</v>
      </c>
      <c r="I49" s="92">
        <v>248790</v>
      </c>
    </row>
    <row r="50" spans="1:9" s="6" customFormat="1" ht="12">
      <c r="A50" s="15" t="s">
        <v>40</v>
      </c>
      <c r="B50" s="16" t="s">
        <v>79</v>
      </c>
      <c r="C50" s="93">
        <v>5387720</v>
      </c>
      <c r="D50" s="93">
        <v>2693940</v>
      </c>
      <c r="E50" s="93">
        <f t="shared" ref="E50:H50" si="11">SUM(E42:E49)</f>
        <v>269394</v>
      </c>
      <c r="F50" s="93">
        <f t="shared" si="11"/>
        <v>269394</v>
      </c>
      <c r="G50" s="94">
        <f t="shared" si="11"/>
        <v>2693940</v>
      </c>
      <c r="H50" s="95">
        <f t="shared" si="11"/>
        <v>2694</v>
      </c>
      <c r="I50" s="96">
        <v>2693780</v>
      </c>
    </row>
    <row r="51" spans="1:9" s="6" customFormat="1" ht="12">
      <c r="A51" s="12" t="s">
        <v>110</v>
      </c>
      <c r="B51" s="13" t="s">
        <v>10</v>
      </c>
      <c r="C51" s="90">
        <v>1710240</v>
      </c>
      <c r="D51" s="91">
        <v>855120</v>
      </c>
      <c r="E51" s="14">
        <f t="shared" ref="E51:E63" si="12">D51*10%</f>
        <v>85512</v>
      </c>
      <c r="F51" s="14">
        <f>E64</f>
        <v>713198</v>
      </c>
      <c r="G51" s="23">
        <f t="shared" ref="G51:G63" si="13">D51-E51+F51</f>
        <v>1482806</v>
      </c>
      <c r="H51" s="31">
        <f t="shared" si="5"/>
        <v>1483</v>
      </c>
      <c r="I51" s="92">
        <v>1482760</v>
      </c>
    </row>
    <row r="52" spans="1:9" s="6" customFormat="1" ht="12">
      <c r="A52" s="12" t="s">
        <v>110</v>
      </c>
      <c r="B52" s="13" t="s">
        <v>111</v>
      </c>
      <c r="C52" s="90">
        <v>899610</v>
      </c>
      <c r="D52" s="91">
        <v>449810</v>
      </c>
      <c r="E52" s="14">
        <f t="shared" si="12"/>
        <v>44981</v>
      </c>
      <c r="F52" s="14"/>
      <c r="G52" s="23">
        <f t="shared" si="13"/>
        <v>404829</v>
      </c>
      <c r="H52" s="31">
        <f t="shared" si="5"/>
        <v>405</v>
      </c>
      <c r="I52" s="92">
        <v>404820</v>
      </c>
    </row>
    <row r="53" spans="1:9" s="6" customFormat="1" ht="12">
      <c r="A53" s="12" t="s">
        <v>10</v>
      </c>
      <c r="B53" s="13" t="s">
        <v>112</v>
      </c>
      <c r="C53" s="90">
        <v>899160</v>
      </c>
      <c r="D53" s="91">
        <v>449590</v>
      </c>
      <c r="E53" s="14">
        <f t="shared" si="12"/>
        <v>44959</v>
      </c>
      <c r="F53" s="14"/>
      <c r="G53" s="23">
        <f t="shared" si="13"/>
        <v>404631</v>
      </c>
      <c r="H53" s="31">
        <f t="shared" si="5"/>
        <v>405</v>
      </c>
      <c r="I53" s="92">
        <v>404620</v>
      </c>
    </row>
    <row r="54" spans="1:9" s="6" customFormat="1" ht="12">
      <c r="A54" s="12" t="s">
        <v>10</v>
      </c>
      <c r="B54" s="13" t="s">
        <v>113</v>
      </c>
      <c r="C54" s="90">
        <v>1347960</v>
      </c>
      <c r="D54" s="91">
        <v>673990</v>
      </c>
      <c r="E54" s="14">
        <f t="shared" si="12"/>
        <v>67399</v>
      </c>
      <c r="F54" s="14"/>
      <c r="G54" s="23">
        <f t="shared" si="13"/>
        <v>606591</v>
      </c>
      <c r="H54" s="31">
        <v>606</v>
      </c>
      <c r="I54" s="92">
        <v>606580</v>
      </c>
    </row>
    <row r="55" spans="1:9" s="6" customFormat="1" ht="12">
      <c r="A55" s="12" t="s">
        <v>10</v>
      </c>
      <c r="B55" s="13" t="s">
        <v>114</v>
      </c>
      <c r="C55" s="90">
        <v>1975240</v>
      </c>
      <c r="D55" s="91">
        <v>987630</v>
      </c>
      <c r="E55" s="14">
        <f t="shared" si="12"/>
        <v>98763</v>
      </c>
      <c r="F55" s="14"/>
      <c r="G55" s="23">
        <f t="shared" si="13"/>
        <v>888867</v>
      </c>
      <c r="H55" s="31">
        <f t="shared" si="5"/>
        <v>889</v>
      </c>
      <c r="I55" s="92">
        <v>888850</v>
      </c>
    </row>
    <row r="56" spans="1:9" s="6" customFormat="1" ht="12">
      <c r="A56" s="12" t="s">
        <v>10</v>
      </c>
      <c r="B56" s="13" t="s">
        <v>115</v>
      </c>
      <c r="C56" s="90">
        <v>735020</v>
      </c>
      <c r="D56" s="91">
        <v>367520</v>
      </c>
      <c r="E56" s="14">
        <f t="shared" si="12"/>
        <v>36752</v>
      </c>
      <c r="F56" s="14"/>
      <c r="G56" s="23">
        <f t="shared" si="13"/>
        <v>330768</v>
      </c>
      <c r="H56" s="31">
        <f t="shared" si="5"/>
        <v>331</v>
      </c>
      <c r="I56" s="92">
        <v>330750</v>
      </c>
    </row>
    <row r="57" spans="1:9" s="6" customFormat="1" ht="12">
      <c r="A57" s="12" t="s">
        <v>10</v>
      </c>
      <c r="B57" s="13" t="s">
        <v>116</v>
      </c>
      <c r="C57" s="90">
        <v>1264140</v>
      </c>
      <c r="D57" s="91">
        <v>632080</v>
      </c>
      <c r="E57" s="14">
        <f t="shared" si="12"/>
        <v>63208</v>
      </c>
      <c r="F57" s="14"/>
      <c r="G57" s="23">
        <f t="shared" si="13"/>
        <v>568872</v>
      </c>
      <c r="H57" s="31">
        <f t="shared" si="5"/>
        <v>569</v>
      </c>
      <c r="I57" s="92">
        <v>568860</v>
      </c>
    </row>
    <row r="58" spans="1:9" s="6" customFormat="1" ht="12">
      <c r="A58" s="12" t="s">
        <v>10</v>
      </c>
      <c r="B58" s="13" t="s">
        <v>117</v>
      </c>
      <c r="C58" s="90">
        <v>271000</v>
      </c>
      <c r="D58" s="91">
        <v>135500</v>
      </c>
      <c r="E58" s="14">
        <f t="shared" si="12"/>
        <v>13550</v>
      </c>
      <c r="F58" s="14"/>
      <c r="G58" s="23">
        <f t="shared" si="13"/>
        <v>121950</v>
      </c>
      <c r="H58" s="31">
        <f t="shared" si="5"/>
        <v>122</v>
      </c>
      <c r="I58" s="92">
        <v>121950</v>
      </c>
    </row>
    <row r="59" spans="1:9" s="6" customFormat="1" ht="12">
      <c r="A59" s="12" t="s">
        <v>10</v>
      </c>
      <c r="B59" s="13" t="s">
        <v>118</v>
      </c>
      <c r="C59" s="90">
        <v>976080</v>
      </c>
      <c r="D59" s="91">
        <v>488050</v>
      </c>
      <c r="E59" s="14">
        <f t="shared" si="12"/>
        <v>48805</v>
      </c>
      <c r="F59" s="14"/>
      <c r="G59" s="23">
        <f t="shared" si="13"/>
        <v>439245</v>
      </c>
      <c r="H59" s="31">
        <f t="shared" si="5"/>
        <v>439</v>
      </c>
      <c r="I59" s="92">
        <v>439230</v>
      </c>
    </row>
    <row r="60" spans="1:9" s="6" customFormat="1" ht="12">
      <c r="A60" s="12" t="s">
        <v>10</v>
      </c>
      <c r="B60" s="13" t="s">
        <v>119</v>
      </c>
      <c r="C60" s="90">
        <v>844400</v>
      </c>
      <c r="D60" s="91">
        <v>422200</v>
      </c>
      <c r="E60" s="14">
        <f t="shared" si="12"/>
        <v>42220</v>
      </c>
      <c r="F60" s="14"/>
      <c r="G60" s="23">
        <f t="shared" si="13"/>
        <v>379980</v>
      </c>
      <c r="H60" s="31">
        <f t="shared" si="5"/>
        <v>380</v>
      </c>
      <c r="I60" s="92">
        <v>379980</v>
      </c>
    </row>
    <row r="61" spans="1:9" s="6" customFormat="1" ht="12">
      <c r="A61" s="12" t="s">
        <v>10</v>
      </c>
      <c r="B61" s="13" t="s">
        <v>120</v>
      </c>
      <c r="C61" s="90">
        <v>1155060</v>
      </c>
      <c r="D61" s="91">
        <v>577540</v>
      </c>
      <c r="E61" s="14">
        <f t="shared" si="12"/>
        <v>57754</v>
      </c>
      <c r="F61" s="14"/>
      <c r="G61" s="23">
        <f t="shared" si="13"/>
        <v>519786</v>
      </c>
      <c r="H61" s="31">
        <f t="shared" si="5"/>
        <v>520</v>
      </c>
      <c r="I61" s="92">
        <v>519770</v>
      </c>
    </row>
    <row r="62" spans="1:9" s="6" customFormat="1" ht="12">
      <c r="A62" s="12" t="s">
        <v>10</v>
      </c>
      <c r="B62" s="13" t="s">
        <v>121</v>
      </c>
      <c r="C62" s="90">
        <v>1195820</v>
      </c>
      <c r="D62" s="91">
        <v>597920</v>
      </c>
      <c r="E62" s="14">
        <f t="shared" si="12"/>
        <v>59792</v>
      </c>
      <c r="F62" s="14"/>
      <c r="G62" s="23">
        <f t="shared" si="13"/>
        <v>538128</v>
      </c>
      <c r="H62" s="31">
        <f t="shared" si="5"/>
        <v>538</v>
      </c>
      <c r="I62" s="92">
        <v>538110</v>
      </c>
    </row>
    <row r="63" spans="1:9" s="6" customFormat="1" ht="12">
      <c r="A63" s="12" t="s">
        <v>10</v>
      </c>
      <c r="B63" s="13" t="s">
        <v>122</v>
      </c>
      <c r="C63" s="90">
        <v>990050</v>
      </c>
      <c r="D63" s="91">
        <v>495030</v>
      </c>
      <c r="E63" s="14">
        <f t="shared" si="12"/>
        <v>49503</v>
      </c>
      <c r="F63" s="14"/>
      <c r="G63" s="23">
        <f t="shared" si="13"/>
        <v>445527</v>
      </c>
      <c r="H63" s="31">
        <v>445</v>
      </c>
      <c r="I63" s="92">
        <v>445520</v>
      </c>
    </row>
    <row r="64" spans="1:9" s="6" customFormat="1" ht="12">
      <c r="A64" s="15" t="s">
        <v>110</v>
      </c>
      <c r="B64" s="16" t="s">
        <v>79</v>
      </c>
      <c r="C64" s="93">
        <v>14263780</v>
      </c>
      <c r="D64" s="93">
        <v>7131980</v>
      </c>
      <c r="E64" s="93">
        <f t="shared" ref="E64:H64" si="14">SUM(E51:E63)</f>
        <v>713198</v>
      </c>
      <c r="F64" s="93">
        <f t="shared" si="14"/>
        <v>713198</v>
      </c>
      <c r="G64" s="94">
        <f t="shared" si="14"/>
        <v>7131980</v>
      </c>
      <c r="H64" s="95">
        <f t="shared" si="14"/>
        <v>7132</v>
      </c>
      <c r="I64" s="96">
        <v>7131800</v>
      </c>
    </row>
    <row r="65" spans="1:9" s="6" customFormat="1" ht="12">
      <c r="A65" s="12" t="s">
        <v>288</v>
      </c>
      <c r="B65" s="13" t="s">
        <v>11</v>
      </c>
      <c r="C65" s="90">
        <v>4421320</v>
      </c>
      <c r="D65" s="91">
        <v>2210660</v>
      </c>
      <c r="E65" s="14">
        <f t="shared" ref="E65:E73" si="15">D65*10%</f>
        <v>221066</v>
      </c>
      <c r="F65" s="14">
        <f>E74</f>
        <v>568211</v>
      </c>
      <c r="G65" s="23">
        <f t="shared" ref="G65:G73" si="16">D65-E65+F65</f>
        <v>2557805</v>
      </c>
      <c r="H65" s="31">
        <f t="shared" si="5"/>
        <v>2558</v>
      </c>
      <c r="I65" s="92">
        <v>2557770</v>
      </c>
    </row>
    <row r="66" spans="1:9" s="6" customFormat="1" ht="12">
      <c r="A66" s="12" t="s">
        <v>288</v>
      </c>
      <c r="B66" s="13" t="s">
        <v>123</v>
      </c>
      <c r="C66" s="90">
        <v>1449880</v>
      </c>
      <c r="D66" s="91">
        <v>724950</v>
      </c>
      <c r="E66" s="14">
        <f t="shared" si="15"/>
        <v>72495</v>
      </c>
      <c r="F66" s="14"/>
      <c r="G66" s="23">
        <f t="shared" si="16"/>
        <v>652455</v>
      </c>
      <c r="H66" s="31">
        <f t="shared" si="5"/>
        <v>652</v>
      </c>
      <c r="I66" s="92">
        <v>652440</v>
      </c>
    </row>
    <row r="67" spans="1:9" s="6" customFormat="1" ht="12">
      <c r="A67" s="12" t="s">
        <v>11</v>
      </c>
      <c r="B67" s="13" t="s">
        <v>124</v>
      </c>
      <c r="C67" s="90">
        <v>1072440</v>
      </c>
      <c r="D67" s="91">
        <v>536230</v>
      </c>
      <c r="E67" s="14">
        <f t="shared" si="15"/>
        <v>53623</v>
      </c>
      <c r="F67" s="14"/>
      <c r="G67" s="23">
        <f t="shared" si="16"/>
        <v>482607</v>
      </c>
      <c r="H67" s="31">
        <f t="shared" si="5"/>
        <v>483</v>
      </c>
      <c r="I67" s="92">
        <v>482590</v>
      </c>
    </row>
    <row r="68" spans="1:9" s="6" customFormat="1" ht="12">
      <c r="A68" s="12" t="s">
        <v>11</v>
      </c>
      <c r="B68" s="13" t="s">
        <v>125</v>
      </c>
      <c r="C68" s="90">
        <v>1053640</v>
      </c>
      <c r="D68" s="91">
        <v>526830</v>
      </c>
      <c r="E68" s="14">
        <f t="shared" si="15"/>
        <v>52683</v>
      </c>
      <c r="F68" s="14"/>
      <c r="G68" s="23">
        <f t="shared" si="16"/>
        <v>474147</v>
      </c>
      <c r="H68" s="31">
        <f t="shared" si="5"/>
        <v>474</v>
      </c>
      <c r="I68" s="92">
        <v>474130</v>
      </c>
    </row>
    <row r="69" spans="1:9" s="6" customFormat="1" ht="12">
      <c r="A69" s="12" t="s">
        <v>11</v>
      </c>
      <c r="B69" s="13" t="s">
        <v>126</v>
      </c>
      <c r="C69" s="90">
        <v>700980</v>
      </c>
      <c r="D69" s="91">
        <v>350500</v>
      </c>
      <c r="E69" s="14">
        <f t="shared" si="15"/>
        <v>35050</v>
      </c>
      <c r="F69" s="14"/>
      <c r="G69" s="23">
        <f t="shared" si="16"/>
        <v>315450</v>
      </c>
      <c r="H69" s="31">
        <f t="shared" si="5"/>
        <v>315</v>
      </c>
      <c r="I69" s="92">
        <v>315440</v>
      </c>
    </row>
    <row r="70" spans="1:9" s="6" customFormat="1" ht="12">
      <c r="A70" s="12" t="s">
        <v>11</v>
      </c>
      <c r="B70" s="13" t="s">
        <v>127</v>
      </c>
      <c r="C70" s="90">
        <v>870840</v>
      </c>
      <c r="D70" s="91">
        <v>435430</v>
      </c>
      <c r="E70" s="14">
        <f t="shared" si="15"/>
        <v>43543</v>
      </c>
      <c r="F70" s="14"/>
      <c r="G70" s="23">
        <f t="shared" si="16"/>
        <v>391887</v>
      </c>
      <c r="H70" s="31">
        <f t="shared" si="5"/>
        <v>392</v>
      </c>
      <c r="I70" s="92">
        <v>391870</v>
      </c>
    </row>
    <row r="71" spans="1:9" s="6" customFormat="1" ht="12">
      <c r="A71" s="12" t="s">
        <v>11</v>
      </c>
      <c r="B71" s="13" t="s">
        <v>128</v>
      </c>
      <c r="C71" s="90">
        <v>494030</v>
      </c>
      <c r="D71" s="91">
        <v>247020</v>
      </c>
      <c r="E71" s="14">
        <f t="shared" si="15"/>
        <v>24702</v>
      </c>
      <c r="F71" s="14"/>
      <c r="G71" s="23">
        <f t="shared" si="16"/>
        <v>222318</v>
      </c>
      <c r="H71" s="31">
        <f t="shared" si="5"/>
        <v>222</v>
      </c>
      <c r="I71" s="92">
        <v>222310</v>
      </c>
    </row>
    <row r="72" spans="1:9" s="6" customFormat="1" ht="12">
      <c r="A72" s="12" t="s">
        <v>11</v>
      </c>
      <c r="B72" s="13" t="s">
        <v>129</v>
      </c>
      <c r="C72" s="90">
        <v>739220</v>
      </c>
      <c r="D72" s="91">
        <v>369620</v>
      </c>
      <c r="E72" s="14">
        <f t="shared" si="15"/>
        <v>36962</v>
      </c>
      <c r="F72" s="14"/>
      <c r="G72" s="23">
        <f t="shared" si="16"/>
        <v>332658</v>
      </c>
      <c r="H72" s="31">
        <f t="shared" si="5"/>
        <v>333</v>
      </c>
      <c r="I72" s="92">
        <v>332640</v>
      </c>
    </row>
    <row r="73" spans="1:9" s="6" customFormat="1" ht="12">
      <c r="A73" s="12" t="s">
        <v>11</v>
      </c>
      <c r="B73" s="13" t="s">
        <v>130</v>
      </c>
      <c r="C73" s="90">
        <v>561710</v>
      </c>
      <c r="D73" s="91">
        <v>280870</v>
      </c>
      <c r="E73" s="14">
        <f t="shared" si="15"/>
        <v>28087</v>
      </c>
      <c r="F73" s="14"/>
      <c r="G73" s="23">
        <f t="shared" si="16"/>
        <v>252783</v>
      </c>
      <c r="H73" s="31">
        <f t="shared" si="5"/>
        <v>253</v>
      </c>
      <c r="I73" s="92">
        <v>252760</v>
      </c>
    </row>
    <row r="74" spans="1:9" s="6" customFormat="1" ht="12">
      <c r="A74" s="15" t="s">
        <v>288</v>
      </c>
      <c r="B74" s="16" t="s">
        <v>79</v>
      </c>
      <c r="C74" s="93">
        <v>11364060</v>
      </c>
      <c r="D74" s="93">
        <v>5682110</v>
      </c>
      <c r="E74" s="93">
        <f t="shared" ref="E74:H74" si="17">SUM(E65:E73)</f>
        <v>568211</v>
      </c>
      <c r="F74" s="93">
        <f t="shared" si="17"/>
        <v>568211</v>
      </c>
      <c r="G74" s="94">
        <f t="shared" si="17"/>
        <v>5682110</v>
      </c>
      <c r="H74" s="95">
        <f t="shared" si="17"/>
        <v>5682</v>
      </c>
      <c r="I74" s="96">
        <v>5681950</v>
      </c>
    </row>
    <row r="75" spans="1:9" s="6" customFormat="1" ht="12">
      <c r="A75" s="12" t="s">
        <v>289</v>
      </c>
      <c r="B75" s="13" t="s">
        <v>12</v>
      </c>
      <c r="C75" s="90">
        <v>3780240</v>
      </c>
      <c r="D75" s="91">
        <v>1890120</v>
      </c>
      <c r="E75" s="14">
        <f t="shared" ref="E75:E83" si="18">D75*10%</f>
        <v>189012</v>
      </c>
      <c r="F75" s="14">
        <f>E84</f>
        <v>483101</v>
      </c>
      <c r="G75" s="23">
        <f t="shared" ref="G75:G83" si="19">D75-E75+F75</f>
        <v>2184209</v>
      </c>
      <c r="H75" s="31">
        <f t="shared" ref="H75:H138" si="20">ROUND(G75/1000,0)</f>
        <v>2184</v>
      </c>
      <c r="I75" s="92">
        <v>2184160</v>
      </c>
    </row>
    <row r="76" spans="1:9" s="6" customFormat="1" ht="12">
      <c r="A76" s="12" t="s">
        <v>289</v>
      </c>
      <c r="B76" s="13" t="s">
        <v>131</v>
      </c>
      <c r="C76" s="90">
        <v>429970</v>
      </c>
      <c r="D76" s="91">
        <v>215000</v>
      </c>
      <c r="E76" s="14">
        <f t="shared" si="18"/>
        <v>21500</v>
      </c>
      <c r="F76" s="14"/>
      <c r="G76" s="23">
        <f t="shared" si="19"/>
        <v>193500</v>
      </c>
      <c r="H76" s="31">
        <v>193</v>
      </c>
      <c r="I76" s="92">
        <v>193480</v>
      </c>
    </row>
    <row r="77" spans="1:9" s="6" customFormat="1" ht="12">
      <c r="A77" s="12" t="s">
        <v>12</v>
      </c>
      <c r="B77" s="13" t="s">
        <v>132</v>
      </c>
      <c r="C77" s="90">
        <v>783540</v>
      </c>
      <c r="D77" s="91">
        <v>391780</v>
      </c>
      <c r="E77" s="14">
        <f t="shared" si="18"/>
        <v>39178</v>
      </c>
      <c r="F77" s="14"/>
      <c r="G77" s="23">
        <f t="shared" si="19"/>
        <v>352602</v>
      </c>
      <c r="H77" s="31">
        <f t="shared" si="20"/>
        <v>353</v>
      </c>
      <c r="I77" s="92">
        <v>352590</v>
      </c>
    </row>
    <row r="78" spans="1:9" s="6" customFormat="1" ht="12">
      <c r="A78" s="12" t="s">
        <v>12</v>
      </c>
      <c r="B78" s="13" t="s">
        <v>133</v>
      </c>
      <c r="C78" s="90">
        <v>189600</v>
      </c>
      <c r="D78" s="91">
        <v>94800</v>
      </c>
      <c r="E78" s="14">
        <f t="shared" si="18"/>
        <v>9480</v>
      </c>
      <c r="F78" s="14"/>
      <c r="G78" s="23">
        <f t="shared" si="19"/>
        <v>85320</v>
      </c>
      <c r="H78" s="31">
        <f t="shared" si="20"/>
        <v>85</v>
      </c>
      <c r="I78" s="92">
        <v>85320</v>
      </c>
    </row>
    <row r="79" spans="1:9" s="6" customFormat="1" ht="12">
      <c r="A79" s="12" t="s">
        <v>12</v>
      </c>
      <c r="B79" s="13" t="s">
        <v>134</v>
      </c>
      <c r="C79" s="90">
        <v>532370</v>
      </c>
      <c r="D79" s="91">
        <v>266200</v>
      </c>
      <c r="E79" s="14">
        <f t="shared" si="18"/>
        <v>26620</v>
      </c>
      <c r="F79" s="14"/>
      <c r="G79" s="23">
        <f t="shared" si="19"/>
        <v>239580</v>
      </c>
      <c r="H79" s="31">
        <f t="shared" si="20"/>
        <v>240</v>
      </c>
      <c r="I79" s="92">
        <v>239560</v>
      </c>
    </row>
    <row r="80" spans="1:9" s="6" customFormat="1" ht="12">
      <c r="A80" s="12" t="s">
        <v>12</v>
      </c>
      <c r="B80" s="13" t="s">
        <v>135</v>
      </c>
      <c r="C80" s="90">
        <v>886900</v>
      </c>
      <c r="D80" s="91">
        <v>443460</v>
      </c>
      <c r="E80" s="14">
        <f t="shared" si="18"/>
        <v>44346</v>
      </c>
      <c r="F80" s="14"/>
      <c r="G80" s="23">
        <f t="shared" si="19"/>
        <v>399114</v>
      </c>
      <c r="H80" s="31">
        <f t="shared" si="20"/>
        <v>399</v>
      </c>
      <c r="I80" s="92">
        <v>399100</v>
      </c>
    </row>
    <row r="81" spans="1:9" s="6" customFormat="1" ht="12">
      <c r="A81" s="12" t="s">
        <v>12</v>
      </c>
      <c r="B81" s="13" t="s">
        <v>136</v>
      </c>
      <c r="C81" s="90">
        <v>908970</v>
      </c>
      <c r="D81" s="91">
        <v>454500</v>
      </c>
      <c r="E81" s="14">
        <f t="shared" si="18"/>
        <v>45450</v>
      </c>
      <c r="F81" s="14"/>
      <c r="G81" s="23">
        <f t="shared" si="19"/>
        <v>409050</v>
      </c>
      <c r="H81" s="31">
        <f t="shared" si="20"/>
        <v>409</v>
      </c>
      <c r="I81" s="92">
        <v>409030</v>
      </c>
    </row>
    <row r="82" spans="1:9" s="6" customFormat="1" ht="12">
      <c r="A82" s="12" t="s">
        <v>12</v>
      </c>
      <c r="B82" s="13" t="s">
        <v>137</v>
      </c>
      <c r="C82" s="90">
        <v>1144610</v>
      </c>
      <c r="D82" s="91">
        <v>572310</v>
      </c>
      <c r="E82" s="14">
        <f t="shared" si="18"/>
        <v>57231</v>
      </c>
      <c r="F82" s="14"/>
      <c r="G82" s="23">
        <f t="shared" si="19"/>
        <v>515079</v>
      </c>
      <c r="H82" s="31">
        <f t="shared" si="20"/>
        <v>515</v>
      </c>
      <c r="I82" s="92">
        <v>515070</v>
      </c>
    </row>
    <row r="83" spans="1:9" s="6" customFormat="1" ht="12">
      <c r="A83" s="12" t="s">
        <v>12</v>
      </c>
      <c r="B83" s="13" t="s">
        <v>138</v>
      </c>
      <c r="C83" s="90">
        <v>1005670</v>
      </c>
      <c r="D83" s="91">
        <v>502840</v>
      </c>
      <c r="E83" s="14">
        <f t="shared" si="18"/>
        <v>50284</v>
      </c>
      <c r="F83" s="14"/>
      <c r="G83" s="23">
        <f t="shared" si="19"/>
        <v>452556</v>
      </c>
      <c r="H83" s="31">
        <f t="shared" si="20"/>
        <v>453</v>
      </c>
      <c r="I83" s="92">
        <v>452550</v>
      </c>
    </row>
    <row r="84" spans="1:9" s="6" customFormat="1" ht="12">
      <c r="A84" s="15" t="s">
        <v>289</v>
      </c>
      <c r="B84" s="16" t="s">
        <v>79</v>
      </c>
      <c r="C84" s="93">
        <v>9661870</v>
      </c>
      <c r="D84" s="93">
        <v>4831010</v>
      </c>
      <c r="E84" s="93">
        <f t="shared" ref="E84:H84" si="21">SUM(E75:E83)</f>
        <v>483101</v>
      </c>
      <c r="F84" s="93">
        <f t="shared" si="21"/>
        <v>483101</v>
      </c>
      <c r="G84" s="94">
        <f t="shared" si="21"/>
        <v>4831010</v>
      </c>
      <c r="H84" s="95">
        <f t="shared" si="21"/>
        <v>4831</v>
      </c>
      <c r="I84" s="96">
        <v>4830860</v>
      </c>
    </row>
    <row r="85" spans="1:9" s="6" customFormat="1" ht="12">
      <c r="A85" s="12" t="s">
        <v>139</v>
      </c>
      <c r="B85" s="13" t="s">
        <v>13</v>
      </c>
      <c r="C85" s="90">
        <v>3132380</v>
      </c>
      <c r="D85" s="91">
        <v>1566190</v>
      </c>
      <c r="E85" s="14">
        <f t="shared" ref="E85:E91" si="22">D85*10%</f>
        <v>156619</v>
      </c>
      <c r="F85" s="14">
        <f>E92</f>
        <v>357364</v>
      </c>
      <c r="G85" s="23">
        <f t="shared" ref="G85:G91" si="23">D85-E85+F85</f>
        <v>1766935</v>
      </c>
      <c r="H85" s="31">
        <f t="shared" si="20"/>
        <v>1767</v>
      </c>
      <c r="I85" s="92">
        <v>1766910</v>
      </c>
    </row>
    <row r="86" spans="1:9" s="6" customFormat="1" ht="12">
      <c r="A86" s="12" t="s">
        <v>139</v>
      </c>
      <c r="B86" s="13" t="s">
        <v>140</v>
      </c>
      <c r="C86" s="90">
        <v>765100</v>
      </c>
      <c r="D86" s="91">
        <v>382560</v>
      </c>
      <c r="E86" s="14">
        <f t="shared" si="22"/>
        <v>38256</v>
      </c>
      <c r="F86" s="14"/>
      <c r="G86" s="23">
        <f t="shared" si="23"/>
        <v>344304</v>
      </c>
      <c r="H86" s="31">
        <f t="shared" si="20"/>
        <v>344</v>
      </c>
      <c r="I86" s="92">
        <v>344290</v>
      </c>
    </row>
    <row r="87" spans="1:9" s="6" customFormat="1" ht="12">
      <c r="A87" s="12" t="s">
        <v>13</v>
      </c>
      <c r="B87" s="13" t="s">
        <v>141</v>
      </c>
      <c r="C87" s="90">
        <v>290080</v>
      </c>
      <c r="D87" s="91">
        <v>145050</v>
      </c>
      <c r="E87" s="14">
        <f t="shared" si="22"/>
        <v>14505</v>
      </c>
      <c r="F87" s="14"/>
      <c r="G87" s="23">
        <f t="shared" si="23"/>
        <v>130545</v>
      </c>
      <c r="H87" s="31">
        <f t="shared" si="20"/>
        <v>131</v>
      </c>
      <c r="I87" s="92">
        <v>130530</v>
      </c>
    </row>
    <row r="88" spans="1:9" s="6" customFormat="1" ht="12">
      <c r="A88" s="12" t="s">
        <v>13</v>
      </c>
      <c r="B88" s="13" t="s">
        <v>142</v>
      </c>
      <c r="C88" s="90">
        <v>770910</v>
      </c>
      <c r="D88" s="91">
        <v>385470</v>
      </c>
      <c r="E88" s="14">
        <f t="shared" si="22"/>
        <v>38547</v>
      </c>
      <c r="F88" s="14"/>
      <c r="G88" s="23">
        <f t="shared" si="23"/>
        <v>346923</v>
      </c>
      <c r="H88" s="31">
        <f t="shared" si="20"/>
        <v>347</v>
      </c>
      <c r="I88" s="92">
        <v>346900</v>
      </c>
    </row>
    <row r="89" spans="1:9" s="6" customFormat="1" ht="12">
      <c r="A89" s="12" t="s">
        <v>13</v>
      </c>
      <c r="B89" s="13" t="s">
        <v>143</v>
      </c>
      <c r="C89" s="90">
        <v>774820</v>
      </c>
      <c r="D89" s="91">
        <v>387420</v>
      </c>
      <c r="E89" s="14">
        <f t="shared" si="22"/>
        <v>38742</v>
      </c>
      <c r="F89" s="14"/>
      <c r="G89" s="23">
        <f t="shared" si="23"/>
        <v>348678</v>
      </c>
      <c r="H89" s="31">
        <f t="shared" si="20"/>
        <v>349</v>
      </c>
      <c r="I89" s="92">
        <v>348660</v>
      </c>
    </row>
    <row r="90" spans="1:9" s="6" customFormat="1" ht="12">
      <c r="A90" s="12" t="s">
        <v>13</v>
      </c>
      <c r="B90" s="13" t="s">
        <v>144</v>
      </c>
      <c r="C90" s="90">
        <v>662430</v>
      </c>
      <c r="D90" s="91">
        <v>331220</v>
      </c>
      <c r="E90" s="14">
        <f t="shared" si="22"/>
        <v>33122</v>
      </c>
      <c r="F90" s="14"/>
      <c r="G90" s="23">
        <f t="shared" si="23"/>
        <v>298098</v>
      </c>
      <c r="H90" s="31">
        <f t="shared" si="20"/>
        <v>298</v>
      </c>
      <c r="I90" s="92">
        <v>298090</v>
      </c>
    </row>
    <row r="91" spans="1:9" s="6" customFormat="1" ht="12">
      <c r="A91" s="12" t="s">
        <v>13</v>
      </c>
      <c r="B91" s="13" t="s">
        <v>145</v>
      </c>
      <c r="C91" s="90">
        <v>751450</v>
      </c>
      <c r="D91" s="91">
        <v>375730</v>
      </c>
      <c r="E91" s="14">
        <f t="shared" si="22"/>
        <v>37573</v>
      </c>
      <c r="F91" s="14"/>
      <c r="G91" s="23">
        <f t="shared" si="23"/>
        <v>338157</v>
      </c>
      <c r="H91" s="31">
        <f t="shared" si="20"/>
        <v>338</v>
      </c>
      <c r="I91" s="92">
        <v>338150</v>
      </c>
    </row>
    <row r="92" spans="1:9" s="6" customFormat="1" ht="12">
      <c r="A92" s="15" t="s">
        <v>139</v>
      </c>
      <c r="B92" s="16" t="s">
        <v>79</v>
      </c>
      <c r="C92" s="93">
        <v>7147170</v>
      </c>
      <c r="D92" s="93">
        <v>3573640</v>
      </c>
      <c r="E92" s="93">
        <f t="shared" ref="E92:H92" si="24">SUM(E85:E91)</f>
        <v>357364</v>
      </c>
      <c r="F92" s="93">
        <f t="shared" si="24"/>
        <v>357364</v>
      </c>
      <c r="G92" s="94">
        <f t="shared" si="24"/>
        <v>3573640</v>
      </c>
      <c r="H92" s="95">
        <f t="shared" si="24"/>
        <v>3574</v>
      </c>
      <c r="I92" s="96">
        <v>3573530</v>
      </c>
    </row>
    <row r="93" spans="1:9" s="6" customFormat="1" ht="12">
      <c r="A93" s="12" t="s">
        <v>290</v>
      </c>
      <c r="B93" s="13" t="s">
        <v>14</v>
      </c>
      <c r="C93" s="90">
        <v>5232550</v>
      </c>
      <c r="D93" s="91">
        <v>2616280</v>
      </c>
      <c r="E93" s="14">
        <f t="shared" ref="E93:E156" si="25">D93*10%</f>
        <v>261628</v>
      </c>
      <c r="F93" s="14">
        <f>E106</f>
        <v>805190</v>
      </c>
      <c r="G93" s="23">
        <f t="shared" ref="G93:G105" si="26">D93-E93+F93</f>
        <v>3159842</v>
      </c>
      <c r="H93" s="31">
        <f t="shared" si="20"/>
        <v>3160</v>
      </c>
      <c r="I93" s="92">
        <v>3159780</v>
      </c>
    </row>
    <row r="94" spans="1:9" s="6" customFormat="1" ht="12">
      <c r="A94" s="12" t="s">
        <v>290</v>
      </c>
      <c r="B94" s="13" t="s">
        <v>146</v>
      </c>
      <c r="C94" s="90">
        <v>976050</v>
      </c>
      <c r="D94" s="91">
        <v>488030</v>
      </c>
      <c r="E94" s="14">
        <f t="shared" si="25"/>
        <v>48803</v>
      </c>
      <c r="F94" s="14"/>
      <c r="G94" s="23">
        <f t="shared" si="26"/>
        <v>439227</v>
      </c>
      <c r="H94" s="31">
        <f t="shared" si="20"/>
        <v>439</v>
      </c>
      <c r="I94" s="92">
        <v>439220</v>
      </c>
    </row>
    <row r="95" spans="1:9" s="6" customFormat="1" ht="12">
      <c r="A95" s="12" t="s">
        <v>14</v>
      </c>
      <c r="B95" s="13" t="s">
        <v>147</v>
      </c>
      <c r="C95" s="90">
        <v>1675070</v>
      </c>
      <c r="D95" s="91">
        <v>837540</v>
      </c>
      <c r="E95" s="14">
        <f t="shared" si="25"/>
        <v>83754</v>
      </c>
      <c r="F95" s="14"/>
      <c r="G95" s="23">
        <f t="shared" si="26"/>
        <v>753786</v>
      </c>
      <c r="H95" s="31">
        <f t="shared" si="20"/>
        <v>754</v>
      </c>
      <c r="I95" s="92">
        <v>753780</v>
      </c>
    </row>
    <row r="96" spans="1:9" s="6" customFormat="1" ht="12">
      <c r="A96" s="12" t="s">
        <v>14</v>
      </c>
      <c r="B96" s="13" t="s">
        <v>148</v>
      </c>
      <c r="C96" s="90">
        <v>1052370</v>
      </c>
      <c r="D96" s="91">
        <v>526200</v>
      </c>
      <c r="E96" s="14">
        <f t="shared" si="25"/>
        <v>52620</v>
      </c>
      <c r="F96" s="14"/>
      <c r="G96" s="23">
        <f t="shared" si="26"/>
        <v>473580</v>
      </c>
      <c r="H96" s="31">
        <f t="shared" si="20"/>
        <v>474</v>
      </c>
      <c r="I96" s="92">
        <v>473560</v>
      </c>
    </row>
    <row r="97" spans="1:9" s="6" customFormat="1" ht="12">
      <c r="A97" s="12" t="s">
        <v>14</v>
      </c>
      <c r="B97" s="13" t="s">
        <v>149</v>
      </c>
      <c r="C97" s="90">
        <v>994430</v>
      </c>
      <c r="D97" s="91">
        <v>497220</v>
      </c>
      <c r="E97" s="14">
        <f t="shared" si="25"/>
        <v>49722</v>
      </c>
      <c r="F97" s="14"/>
      <c r="G97" s="23">
        <f t="shared" si="26"/>
        <v>447498</v>
      </c>
      <c r="H97" s="31">
        <f t="shared" si="20"/>
        <v>447</v>
      </c>
      <c r="I97" s="92">
        <v>447490</v>
      </c>
    </row>
    <row r="98" spans="1:9" s="6" customFormat="1" ht="12">
      <c r="A98" s="12" t="s">
        <v>14</v>
      </c>
      <c r="B98" s="13" t="s">
        <v>150</v>
      </c>
      <c r="C98" s="90">
        <v>499200</v>
      </c>
      <c r="D98" s="91">
        <v>249600</v>
      </c>
      <c r="E98" s="14">
        <f t="shared" si="25"/>
        <v>24960</v>
      </c>
      <c r="F98" s="14"/>
      <c r="G98" s="23">
        <f t="shared" si="26"/>
        <v>224640</v>
      </c>
      <c r="H98" s="31">
        <f t="shared" si="20"/>
        <v>225</v>
      </c>
      <c r="I98" s="92">
        <v>224640</v>
      </c>
    </row>
    <row r="99" spans="1:9" s="6" customFormat="1" ht="12">
      <c r="A99" s="12" t="s">
        <v>14</v>
      </c>
      <c r="B99" s="13" t="s">
        <v>151</v>
      </c>
      <c r="C99" s="90">
        <v>756670</v>
      </c>
      <c r="D99" s="91">
        <v>378340</v>
      </c>
      <c r="E99" s="14">
        <f t="shared" si="25"/>
        <v>37834</v>
      </c>
      <c r="F99" s="14"/>
      <c r="G99" s="23">
        <f t="shared" si="26"/>
        <v>340506</v>
      </c>
      <c r="H99" s="31">
        <f t="shared" si="20"/>
        <v>341</v>
      </c>
      <c r="I99" s="92">
        <v>340500</v>
      </c>
    </row>
    <row r="100" spans="1:9" s="6" customFormat="1" ht="12">
      <c r="A100" s="12" t="s">
        <v>14</v>
      </c>
      <c r="B100" s="13" t="s">
        <v>152</v>
      </c>
      <c r="C100" s="90">
        <v>1039450</v>
      </c>
      <c r="D100" s="91">
        <v>519730</v>
      </c>
      <c r="E100" s="14">
        <f t="shared" si="25"/>
        <v>51973</v>
      </c>
      <c r="F100" s="14"/>
      <c r="G100" s="23">
        <f t="shared" si="26"/>
        <v>467757</v>
      </c>
      <c r="H100" s="31">
        <f t="shared" si="20"/>
        <v>468</v>
      </c>
      <c r="I100" s="92">
        <v>467750</v>
      </c>
    </row>
    <row r="101" spans="1:9" s="6" customFormat="1" ht="12">
      <c r="A101" s="12" t="s">
        <v>14</v>
      </c>
      <c r="B101" s="13" t="s">
        <v>153</v>
      </c>
      <c r="C101" s="90">
        <v>845210</v>
      </c>
      <c r="D101" s="91">
        <v>422610</v>
      </c>
      <c r="E101" s="14">
        <f t="shared" si="25"/>
        <v>42261</v>
      </c>
      <c r="F101" s="14"/>
      <c r="G101" s="23">
        <f t="shared" si="26"/>
        <v>380349</v>
      </c>
      <c r="H101" s="31">
        <f t="shared" si="20"/>
        <v>380</v>
      </c>
      <c r="I101" s="92">
        <v>380340</v>
      </c>
    </row>
    <row r="102" spans="1:9" s="6" customFormat="1" ht="12">
      <c r="A102" s="12" t="s">
        <v>14</v>
      </c>
      <c r="B102" s="13" t="s">
        <v>154</v>
      </c>
      <c r="C102" s="90">
        <v>688670</v>
      </c>
      <c r="D102" s="91">
        <v>344340</v>
      </c>
      <c r="E102" s="14">
        <f t="shared" si="25"/>
        <v>34434</v>
      </c>
      <c r="F102" s="14"/>
      <c r="G102" s="23">
        <f t="shared" si="26"/>
        <v>309906</v>
      </c>
      <c r="H102" s="31">
        <f t="shared" si="20"/>
        <v>310</v>
      </c>
      <c r="I102" s="92">
        <v>309900</v>
      </c>
    </row>
    <row r="103" spans="1:9" s="6" customFormat="1" ht="12">
      <c r="A103" s="12" t="s">
        <v>14</v>
      </c>
      <c r="B103" s="13" t="s">
        <v>155</v>
      </c>
      <c r="C103" s="90">
        <v>636560</v>
      </c>
      <c r="D103" s="91">
        <v>318290</v>
      </c>
      <c r="E103" s="14">
        <f t="shared" si="25"/>
        <v>31829</v>
      </c>
      <c r="F103" s="14"/>
      <c r="G103" s="23">
        <f t="shared" si="26"/>
        <v>286461</v>
      </c>
      <c r="H103" s="31">
        <f t="shared" si="20"/>
        <v>286</v>
      </c>
      <c r="I103" s="92">
        <v>286450</v>
      </c>
    </row>
    <row r="104" spans="1:9" s="6" customFormat="1" ht="12">
      <c r="A104" s="12" t="s">
        <v>14</v>
      </c>
      <c r="B104" s="13" t="s">
        <v>156</v>
      </c>
      <c r="C104" s="90">
        <v>926550</v>
      </c>
      <c r="D104" s="91">
        <v>463290</v>
      </c>
      <c r="E104" s="14">
        <f t="shared" si="25"/>
        <v>46329</v>
      </c>
      <c r="F104" s="14"/>
      <c r="G104" s="23">
        <f t="shared" si="26"/>
        <v>416961</v>
      </c>
      <c r="H104" s="31">
        <f t="shared" si="20"/>
        <v>417</v>
      </c>
      <c r="I104" s="92">
        <v>416940</v>
      </c>
    </row>
    <row r="105" spans="1:9" s="6" customFormat="1" ht="12">
      <c r="A105" s="12" t="s">
        <v>14</v>
      </c>
      <c r="B105" s="13" t="s">
        <v>157</v>
      </c>
      <c r="C105" s="90">
        <v>780850</v>
      </c>
      <c r="D105" s="91">
        <v>390430</v>
      </c>
      <c r="E105" s="14">
        <f t="shared" si="25"/>
        <v>39043</v>
      </c>
      <c r="F105" s="14"/>
      <c r="G105" s="23">
        <f t="shared" si="26"/>
        <v>351387</v>
      </c>
      <c r="H105" s="31">
        <f t="shared" si="20"/>
        <v>351</v>
      </c>
      <c r="I105" s="92">
        <v>351380</v>
      </c>
    </row>
    <row r="106" spans="1:9" s="6" customFormat="1" ht="12">
      <c r="A106" s="15" t="s">
        <v>290</v>
      </c>
      <c r="B106" s="16" t="s">
        <v>79</v>
      </c>
      <c r="C106" s="93">
        <v>16103630</v>
      </c>
      <c r="D106" s="93">
        <v>8051900</v>
      </c>
      <c r="E106" s="93">
        <f t="shared" ref="E106:H106" si="27">SUM(E93:E105)</f>
        <v>805190</v>
      </c>
      <c r="F106" s="93">
        <f t="shared" si="27"/>
        <v>805190</v>
      </c>
      <c r="G106" s="94">
        <f t="shared" si="27"/>
        <v>8051900</v>
      </c>
      <c r="H106" s="95">
        <f t="shared" si="27"/>
        <v>8052</v>
      </c>
      <c r="I106" s="96">
        <v>8051730</v>
      </c>
    </row>
    <row r="107" spans="1:9" s="6" customFormat="1" ht="12">
      <c r="A107" s="12" t="s">
        <v>30</v>
      </c>
      <c r="B107" s="13" t="s">
        <v>15</v>
      </c>
      <c r="C107" s="90">
        <v>2268480</v>
      </c>
      <c r="D107" s="91">
        <v>1134240</v>
      </c>
      <c r="E107" s="14">
        <f t="shared" si="25"/>
        <v>113424</v>
      </c>
      <c r="F107" s="14">
        <f>E114</f>
        <v>374291</v>
      </c>
      <c r="G107" s="23">
        <f t="shared" ref="G107:G113" si="28">D107-E107+F107</f>
        <v>1395107</v>
      </c>
      <c r="H107" s="31">
        <f t="shared" si="20"/>
        <v>1395</v>
      </c>
      <c r="I107" s="92">
        <v>1395080</v>
      </c>
    </row>
    <row r="108" spans="1:9" s="6" customFormat="1" ht="12">
      <c r="A108" s="12" t="s">
        <v>30</v>
      </c>
      <c r="B108" s="13" t="s">
        <v>158</v>
      </c>
      <c r="C108" s="90">
        <v>834000</v>
      </c>
      <c r="D108" s="91">
        <v>417000</v>
      </c>
      <c r="E108" s="14">
        <f t="shared" si="25"/>
        <v>41700</v>
      </c>
      <c r="F108" s="14"/>
      <c r="G108" s="23">
        <f t="shared" si="28"/>
        <v>375300</v>
      </c>
      <c r="H108" s="31">
        <f t="shared" si="20"/>
        <v>375</v>
      </c>
      <c r="I108" s="92">
        <v>375300</v>
      </c>
    </row>
    <row r="109" spans="1:9" s="6" customFormat="1" ht="12">
      <c r="A109" s="12" t="s">
        <v>15</v>
      </c>
      <c r="B109" s="13" t="s">
        <v>159</v>
      </c>
      <c r="C109" s="90">
        <v>1075340</v>
      </c>
      <c r="D109" s="91">
        <v>537680</v>
      </c>
      <c r="E109" s="14">
        <f t="shared" si="25"/>
        <v>53768</v>
      </c>
      <c r="F109" s="14"/>
      <c r="G109" s="23">
        <f t="shared" si="28"/>
        <v>483912</v>
      </c>
      <c r="H109" s="31">
        <f t="shared" si="20"/>
        <v>484</v>
      </c>
      <c r="I109" s="92">
        <v>483900</v>
      </c>
    </row>
    <row r="110" spans="1:9" s="6" customFormat="1" ht="12">
      <c r="A110" s="12" t="s">
        <v>15</v>
      </c>
      <c r="B110" s="13" t="s">
        <v>160</v>
      </c>
      <c r="C110" s="90">
        <v>1053560</v>
      </c>
      <c r="D110" s="91">
        <v>526790</v>
      </c>
      <c r="E110" s="14">
        <f t="shared" si="25"/>
        <v>52679</v>
      </c>
      <c r="F110" s="14"/>
      <c r="G110" s="23">
        <f t="shared" si="28"/>
        <v>474111</v>
      </c>
      <c r="H110" s="31">
        <f t="shared" si="20"/>
        <v>474</v>
      </c>
      <c r="I110" s="92">
        <v>474100</v>
      </c>
    </row>
    <row r="111" spans="1:9" s="6" customFormat="1" ht="12">
      <c r="A111" s="12" t="s">
        <v>15</v>
      </c>
      <c r="B111" s="13" t="s">
        <v>161</v>
      </c>
      <c r="C111" s="90">
        <v>577660</v>
      </c>
      <c r="D111" s="91">
        <v>288840</v>
      </c>
      <c r="E111" s="14">
        <f t="shared" si="25"/>
        <v>28884</v>
      </c>
      <c r="F111" s="14"/>
      <c r="G111" s="23">
        <f t="shared" si="28"/>
        <v>259956</v>
      </c>
      <c r="H111" s="31">
        <f t="shared" si="20"/>
        <v>260</v>
      </c>
      <c r="I111" s="92">
        <v>259940</v>
      </c>
    </row>
    <row r="112" spans="1:9" s="6" customFormat="1" ht="12">
      <c r="A112" s="12" t="s">
        <v>15</v>
      </c>
      <c r="B112" s="13" t="s">
        <v>162</v>
      </c>
      <c r="C112" s="90">
        <v>953020</v>
      </c>
      <c r="D112" s="91">
        <v>476520</v>
      </c>
      <c r="E112" s="14">
        <f t="shared" si="25"/>
        <v>47652</v>
      </c>
      <c r="F112" s="14"/>
      <c r="G112" s="23">
        <f t="shared" si="28"/>
        <v>428868</v>
      </c>
      <c r="H112" s="31">
        <f t="shared" si="20"/>
        <v>429</v>
      </c>
      <c r="I112" s="92">
        <v>428850</v>
      </c>
    </row>
    <row r="113" spans="1:9" s="6" customFormat="1" ht="12">
      <c r="A113" s="12" t="s">
        <v>15</v>
      </c>
      <c r="B113" s="13" t="s">
        <v>163</v>
      </c>
      <c r="C113" s="90">
        <v>723660</v>
      </c>
      <c r="D113" s="91">
        <v>361840</v>
      </c>
      <c r="E113" s="14">
        <f t="shared" si="25"/>
        <v>36184</v>
      </c>
      <c r="F113" s="14"/>
      <c r="G113" s="23">
        <f t="shared" si="28"/>
        <v>325656</v>
      </c>
      <c r="H113" s="31">
        <f t="shared" si="20"/>
        <v>326</v>
      </c>
      <c r="I113" s="92">
        <v>325640</v>
      </c>
    </row>
    <row r="114" spans="1:9" s="6" customFormat="1" ht="12">
      <c r="A114" s="15" t="s">
        <v>30</v>
      </c>
      <c r="B114" s="16" t="s">
        <v>79</v>
      </c>
      <c r="C114" s="93">
        <v>7485720</v>
      </c>
      <c r="D114" s="93">
        <v>3742910</v>
      </c>
      <c r="E114" s="93">
        <f t="shared" ref="E114:H114" si="29">SUM(E107:E113)</f>
        <v>374291</v>
      </c>
      <c r="F114" s="93">
        <f t="shared" si="29"/>
        <v>374291</v>
      </c>
      <c r="G114" s="94">
        <f t="shared" si="29"/>
        <v>3742910</v>
      </c>
      <c r="H114" s="95">
        <f t="shared" si="29"/>
        <v>3743</v>
      </c>
      <c r="I114" s="96">
        <v>3742810</v>
      </c>
    </row>
    <row r="115" spans="1:9" s="6" customFormat="1" ht="12">
      <c r="A115" s="12" t="s">
        <v>31</v>
      </c>
      <c r="B115" s="13" t="s">
        <v>16</v>
      </c>
      <c r="C115" s="90">
        <v>4200210</v>
      </c>
      <c r="D115" s="91">
        <v>2100110</v>
      </c>
      <c r="E115" s="14">
        <f t="shared" si="25"/>
        <v>210011</v>
      </c>
      <c r="F115" s="14">
        <f>E127</f>
        <v>724207</v>
      </c>
      <c r="G115" s="23">
        <f t="shared" ref="G115:G126" si="30">D115-E115+F115</f>
        <v>2614306</v>
      </c>
      <c r="H115" s="31">
        <f t="shared" si="20"/>
        <v>2614</v>
      </c>
      <c r="I115" s="92">
        <v>2614240</v>
      </c>
    </row>
    <row r="116" spans="1:9" s="6" customFormat="1" ht="12">
      <c r="A116" s="12" t="s">
        <v>31</v>
      </c>
      <c r="B116" s="13" t="s">
        <v>164</v>
      </c>
      <c r="C116" s="90">
        <v>3683630</v>
      </c>
      <c r="D116" s="91">
        <v>1841820</v>
      </c>
      <c r="E116" s="14">
        <f t="shared" si="25"/>
        <v>184182</v>
      </c>
      <c r="F116" s="14"/>
      <c r="G116" s="23">
        <f t="shared" si="30"/>
        <v>1657638</v>
      </c>
      <c r="H116" s="31">
        <f t="shared" si="20"/>
        <v>1658</v>
      </c>
      <c r="I116" s="92">
        <v>1657630</v>
      </c>
    </row>
    <row r="117" spans="1:9" s="6" customFormat="1" ht="12">
      <c r="A117" s="12" t="s">
        <v>16</v>
      </c>
      <c r="B117" s="13" t="s">
        <v>165</v>
      </c>
      <c r="C117" s="90">
        <v>187810</v>
      </c>
      <c r="D117" s="91">
        <v>93910</v>
      </c>
      <c r="E117" s="14">
        <f t="shared" si="25"/>
        <v>9391</v>
      </c>
      <c r="F117" s="14"/>
      <c r="G117" s="23">
        <f t="shared" si="30"/>
        <v>84519</v>
      </c>
      <c r="H117" s="31">
        <f t="shared" si="20"/>
        <v>85</v>
      </c>
      <c r="I117" s="92">
        <v>84510</v>
      </c>
    </row>
    <row r="118" spans="1:9" s="6" customFormat="1" ht="12">
      <c r="A118" s="12" t="s">
        <v>16</v>
      </c>
      <c r="B118" s="13" t="s">
        <v>166</v>
      </c>
      <c r="C118" s="90">
        <v>945990</v>
      </c>
      <c r="D118" s="91">
        <v>473010</v>
      </c>
      <c r="E118" s="14">
        <f t="shared" si="25"/>
        <v>47301</v>
      </c>
      <c r="F118" s="14"/>
      <c r="G118" s="23">
        <f t="shared" si="30"/>
        <v>425709</v>
      </c>
      <c r="H118" s="31">
        <f t="shared" si="20"/>
        <v>426</v>
      </c>
      <c r="I118" s="92">
        <v>425690</v>
      </c>
    </row>
    <row r="119" spans="1:9" s="6" customFormat="1" ht="12">
      <c r="A119" s="12" t="s">
        <v>16</v>
      </c>
      <c r="B119" s="13" t="s">
        <v>167</v>
      </c>
      <c r="C119" s="90">
        <v>601280</v>
      </c>
      <c r="D119" s="91">
        <v>300650</v>
      </c>
      <c r="E119" s="14">
        <f t="shared" si="25"/>
        <v>30065</v>
      </c>
      <c r="F119" s="14"/>
      <c r="G119" s="23">
        <f t="shared" si="30"/>
        <v>270585</v>
      </c>
      <c r="H119" s="31">
        <f t="shared" si="20"/>
        <v>271</v>
      </c>
      <c r="I119" s="92">
        <v>270570</v>
      </c>
    </row>
    <row r="120" spans="1:9" s="6" customFormat="1" ht="12">
      <c r="A120" s="12" t="s">
        <v>16</v>
      </c>
      <c r="B120" s="13" t="s">
        <v>168</v>
      </c>
      <c r="C120" s="90">
        <v>970800</v>
      </c>
      <c r="D120" s="91">
        <v>485400</v>
      </c>
      <c r="E120" s="14">
        <f t="shared" si="25"/>
        <v>48540</v>
      </c>
      <c r="F120" s="14"/>
      <c r="G120" s="23">
        <f t="shared" si="30"/>
        <v>436860</v>
      </c>
      <c r="H120" s="31">
        <f t="shared" si="20"/>
        <v>437</v>
      </c>
      <c r="I120" s="92">
        <v>436860</v>
      </c>
    </row>
    <row r="121" spans="1:9" s="6" customFormat="1" ht="12">
      <c r="A121" s="12" t="s">
        <v>16</v>
      </c>
      <c r="B121" s="13" t="s">
        <v>169</v>
      </c>
      <c r="C121" s="90">
        <v>407810</v>
      </c>
      <c r="D121" s="91">
        <v>203910</v>
      </c>
      <c r="E121" s="14">
        <f t="shared" si="25"/>
        <v>20391</v>
      </c>
      <c r="F121" s="14"/>
      <c r="G121" s="23">
        <f t="shared" si="30"/>
        <v>183519</v>
      </c>
      <c r="H121" s="31">
        <f t="shared" si="20"/>
        <v>184</v>
      </c>
      <c r="I121" s="92">
        <v>183510</v>
      </c>
    </row>
    <row r="122" spans="1:9" s="6" customFormat="1" ht="12">
      <c r="A122" s="12" t="s">
        <v>16</v>
      </c>
      <c r="B122" s="13" t="s">
        <v>170</v>
      </c>
      <c r="C122" s="90">
        <v>213780</v>
      </c>
      <c r="D122" s="91">
        <v>106900</v>
      </c>
      <c r="E122" s="14">
        <f t="shared" si="25"/>
        <v>10690</v>
      </c>
      <c r="F122" s="14"/>
      <c r="G122" s="23">
        <f t="shared" si="30"/>
        <v>96210</v>
      </c>
      <c r="H122" s="31">
        <f t="shared" si="20"/>
        <v>96</v>
      </c>
      <c r="I122" s="92">
        <v>96200</v>
      </c>
    </row>
    <row r="123" spans="1:9" s="6" customFormat="1" ht="12">
      <c r="A123" s="12" t="s">
        <v>16</v>
      </c>
      <c r="B123" s="13" t="s">
        <v>171</v>
      </c>
      <c r="C123" s="90">
        <v>1083930</v>
      </c>
      <c r="D123" s="91">
        <v>541980</v>
      </c>
      <c r="E123" s="14">
        <f t="shared" si="25"/>
        <v>54198</v>
      </c>
      <c r="F123" s="14"/>
      <c r="G123" s="23">
        <f t="shared" si="30"/>
        <v>487782</v>
      </c>
      <c r="H123" s="31">
        <f t="shared" si="20"/>
        <v>488</v>
      </c>
      <c r="I123" s="92">
        <v>487760</v>
      </c>
    </row>
    <row r="124" spans="1:9" s="6" customFormat="1" ht="12">
      <c r="A124" s="12" t="s">
        <v>16</v>
      </c>
      <c r="B124" s="13" t="s">
        <v>172</v>
      </c>
      <c r="C124" s="90">
        <v>1124910</v>
      </c>
      <c r="D124" s="91">
        <v>562470</v>
      </c>
      <c r="E124" s="14">
        <f t="shared" si="25"/>
        <v>56247</v>
      </c>
      <c r="F124" s="14"/>
      <c r="G124" s="23">
        <f t="shared" si="30"/>
        <v>506223</v>
      </c>
      <c r="H124" s="31">
        <f t="shared" si="20"/>
        <v>506</v>
      </c>
      <c r="I124" s="92">
        <v>506200</v>
      </c>
    </row>
    <row r="125" spans="1:9" s="6" customFormat="1" ht="12">
      <c r="A125" s="12" t="s">
        <v>16</v>
      </c>
      <c r="B125" s="13" t="s">
        <v>173</v>
      </c>
      <c r="C125" s="90">
        <v>789860</v>
      </c>
      <c r="D125" s="91">
        <v>394940</v>
      </c>
      <c r="E125" s="14">
        <f t="shared" si="25"/>
        <v>39494</v>
      </c>
      <c r="F125" s="14"/>
      <c r="G125" s="23">
        <f t="shared" si="30"/>
        <v>355446</v>
      </c>
      <c r="H125" s="31">
        <f t="shared" si="20"/>
        <v>355</v>
      </c>
      <c r="I125" s="92">
        <v>355430</v>
      </c>
    </row>
    <row r="126" spans="1:9" s="6" customFormat="1" ht="12">
      <c r="A126" s="12" t="s">
        <v>16</v>
      </c>
      <c r="B126" s="13" t="s">
        <v>174</v>
      </c>
      <c r="C126" s="90">
        <v>273910</v>
      </c>
      <c r="D126" s="91">
        <v>136970</v>
      </c>
      <c r="E126" s="14">
        <f t="shared" si="25"/>
        <v>13697</v>
      </c>
      <c r="F126" s="14"/>
      <c r="G126" s="23">
        <f t="shared" si="30"/>
        <v>123273</v>
      </c>
      <c r="H126" s="31">
        <f t="shared" si="20"/>
        <v>123</v>
      </c>
      <c r="I126" s="92">
        <v>123250</v>
      </c>
    </row>
    <row r="127" spans="1:9" s="6" customFormat="1" ht="12">
      <c r="A127" s="15" t="s">
        <v>31</v>
      </c>
      <c r="B127" s="16" t="s">
        <v>79</v>
      </c>
      <c r="C127" s="93">
        <v>14483920</v>
      </c>
      <c r="D127" s="93">
        <v>7242070</v>
      </c>
      <c r="E127" s="93">
        <f t="shared" ref="E127:H127" si="31">SUM(E115:E126)</f>
        <v>724207</v>
      </c>
      <c r="F127" s="93">
        <f t="shared" si="31"/>
        <v>724207</v>
      </c>
      <c r="G127" s="94">
        <f t="shared" si="31"/>
        <v>7242070</v>
      </c>
      <c r="H127" s="95">
        <f t="shared" si="31"/>
        <v>7243</v>
      </c>
      <c r="I127" s="96">
        <v>7241850</v>
      </c>
    </row>
    <row r="128" spans="1:9" s="6" customFormat="1" ht="12">
      <c r="A128" s="12" t="s">
        <v>32</v>
      </c>
      <c r="B128" s="13" t="s">
        <v>17</v>
      </c>
      <c r="C128" s="90">
        <v>4038080</v>
      </c>
      <c r="D128" s="91">
        <v>2019040</v>
      </c>
      <c r="E128" s="14">
        <f t="shared" si="25"/>
        <v>201904</v>
      </c>
      <c r="F128" s="14">
        <f>E142</f>
        <v>915093</v>
      </c>
      <c r="G128" s="23">
        <f t="shared" ref="G128:G141" si="32">D128-E128+F128</f>
        <v>2732229</v>
      </c>
      <c r="H128" s="31">
        <f t="shared" si="20"/>
        <v>2732</v>
      </c>
      <c r="I128" s="92">
        <v>2732180</v>
      </c>
    </row>
    <row r="129" spans="1:9" s="6" customFormat="1" ht="12">
      <c r="A129" s="12" t="s">
        <v>32</v>
      </c>
      <c r="B129" s="13" t="s">
        <v>175</v>
      </c>
      <c r="C129" s="90">
        <v>1695860</v>
      </c>
      <c r="D129" s="91">
        <v>847940</v>
      </c>
      <c r="E129" s="14">
        <f t="shared" si="25"/>
        <v>84794</v>
      </c>
      <c r="F129" s="14"/>
      <c r="G129" s="23">
        <f t="shared" si="32"/>
        <v>763146</v>
      </c>
      <c r="H129" s="31">
        <f t="shared" si="20"/>
        <v>763</v>
      </c>
      <c r="I129" s="92">
        <v>763130</v>
      </c>
    </row>
    <row r="130" spans="1:9" s="6" customFormat="1" ht="12">
      <c r="A130" s="12" t="s">
        <v>17</v>
      </c>
      <c r="B130" s="18" t="s">
        <v>176</v>
      </c>
      <c r="C130" s="90">
        <v>645890</v>
      </c>
      <c r="D130" s="91">
        <v>322950</v>
      </c>
      <c r="E130" s="14">
        <f t="shared" si="25"/>
        <v>32295</v>
      </c>
      <c r="F130" s="14"/>
      <c r="G130" s="23">
        <f t="shared" si="32"/>
        <v>290655</v>
      </c>
      <c r="H130" s="31">
        <f t="shared" si="20"/>
        <v>291</v>
      </c>
      <c r="I130" s="92">
        <v>290650</v>
      </c>
    </row>
    <row r="131" spans="1:9" s="6" customFormat="1" ht="12">
      <c r="A131" s="12" t="s">
        <v>17</v>
      </c>
      <c r="B131" s="13" t="s">
        <v>177</v>
      </c>
      <c r="C131" s="90">
        <v>773520</v>
      </c>
      <c r="D131" s="91">
        <v>386770</v>
      </c>
      <c r="E131" s="14">
        <f t="shared" si="25"/>
        <v>38677</v>
      </c>
      <c r="F131" s="14"/>
      <c r="G131" s="23">
        <f t="shared" si="32"/>
        <v>348093</v>
      </c>
      <c r="H131" s="31">
        <f t="shared" si="20"/>
        <v>348</v>
      </c>
      <c r="I131" s="92">
        <v>348080</v>
      </c>
    </row>
    <row r="132" spans="1:9" s="6" customFormat="1" ht="12">
      <c r="A132" s="12" t="s">
        <v>17</v>
      </c>
      <c r="B132" s="13" t="s">
        <v>178</v>
      </c>
      <c r="C132" s="90">
        <v>1506530</v>
      </c>
      <c r="D132" s="91">
        <v>753280</v>
      </c>
      <c r="E132" s="14">
        <f t="shared" si="25"/>
        <v>75328</v>
      </c>
      <c r="F132" s="14"/>
      <c r="G132" s="23">
        <f t="shared" si="32"/>
        <v>677952</v>
      </c>
      <c r="H132" s="31">
        <f t="shared" si="20"/>
        <v>678</v>
      </c>
      <c r="I132" s="92">
        <v>677930</v>
      </c>
    </row>
    <row r="133" spans="1:9" s="6" customFormat="1" ht="12">
      <c r="A133" s="12" t="s">
        <v>17</v>
      </c>
      <c r="B133" s="13" t="s">
        <v>179</v>
      </c>
      <c r="C133" s="90">
        <v>880800</v>
      </c>
      <c r="D133" s="91">
        <v>440400</v>
      </c>
      <c r="E133" s="14">
        <f t="shared" si="25"/>
        <v>44040</v>
      </c>
      <c r="F133" s="14"/>
      <c r="G133" s="23">
        <f t="shared" si="32"/>
        <v>396360</v>
      </c>
      <c r="H133" s="31">
        <f t="shared" si="20"/>
        <v>396</v>
      </c>
      <c r="I133" s="92">
        <v>396360</v>
      </c>
    </row>
    <row r="134" spans="1:9" s="6" customFormat="1" ht="12">
      <c r="A134" s="12" t="s">
        <v>17</v>
      </c>
      <c r="B134" s="13" t="s">
        <v>180</v>
      </c>
      <c r="C134" s="90">
        <v>1105430</v>
      </c>
      <c r="D134" s="91">
        <v>552720</v>
      </c>
      <c r="E134" s="14">
        <f t="shared" si="25"/>
        <v>55272</v>
      </c>
      <c r="F134" s="14"/>
      <c r="G134" s="23">
        <f t="shared" si="32"/>
        <v>497448</v>
      </c>
      <c r="H134" s="31">
        <v>498</v>
      </c>
      <c r="I134" s="92">
        <v>497440</v>
      </c>
    </row>
    <row r="135" spans="1:9" s="6" customFormat="1" ht="12">
      <c r="A135" s="12" t="s">
        <v>17</v>
      </c>
      <c r="B135" s="13" t="s">
        <v>181</v>
      </c>
      <c r="C135" s="90">
        <v>925040</v>
      </c>
      <c r="D135" s="91">
        <v>462530</v>
      </c>
      <c r="E135" s="14">
        <f t="shared" si="25"/>
        <v>46253</v>
      </c>
      <c r="F135" s="14"/>
      <c r="G135" s="23">
        <f t="shared" si="32"/>
        <v>416277</v>
      </c>
      <c r="H135" s="31">
        <f t="shared" si="20"/>
        <v>416</v>
      </c>
      <c r="I135" s="92">
        <v>416260</v>
      </c>
    </row>
    <row r="136" spans="1:9" s="6" customFormat="1" ht="12">
      <c r="A136" s="12" t="s">
        <v>17</v>
      </c>
      <c r="B136" s="13" t="s">
        <v>182</v>
      </c>
      <c r="C136" s="90">
        <v>1007700</v>
      </c>
      <c r="D136" s="91">
        <v>503860</v>
      </c>
      <c r="E136" s="14">
        <f t="shared" si="25"/>
        <v>50386</v>
      </c>
      <c r="F136" s="14"/>
      <c r="G136" s="23">
        <f t="shared" si="32"/>
        <v>453474</v>
      </c>
      <c r="H136" s="31">
        <v>454</v>
      </c>
      <c r="I136" s="92">
        <v>453460</v>
      </c>
    </row>
    <row r="137" spans="1:9" s="6" customFormat="1" ht="12">
      <c r="A137" s="12" t="s">
        <v>17</v>
      </c>
      <c r="B137" s="13" t="s">
        <v>183</v>
      </c>
      <c r="C137" s="90">
        <v>647630</v>
      </c>
      <c r="D137" s="91">
        <v>323820</v>
      </c>
      <c r="E137" s="14">
        <f t="shared" si="25"/>
        <v>32382</v>
      </c>
      <c r="F137" s="14"/>
      <c r="G137" s="23">
        <f t="shared" si="32"/>
        <v>291438</v>
      </c>
      <c r="H137" s="31">
        <f t="shared" si="20"/>
        <v>291</v>
      </c>
      <c r="I137" s="92">
        <v>291430</v>
      </c>
    </row>
    <row r="138" spans="1:9" s="6" customFormat="1" ht="12">
      <c r="A138" s="12" t="s">
        <v>17</v>
      </c>
      <c r="B138" s="13" t="s">
        <v>184</v>
      </c>
      <c r="C138" s="90">
        <v>488510</v>
      </c>
      <c r="D138" s="91">
        <v>244270</v>
      </c>
      <c r="E138" s="14">
        <f t="shared" si="25"/>
        <v>24427</v>
      </c>
      <c r="F138" s="14"/>
      <c r="G138" s="23">
        <f t="shared" si="32"/>
        <v>219843</v>
      </c>
      <c r="H138" s="31">
        <f t="shared" si="20"/>
        <v>220</v>
      </c>
      <c r="I138" s="92">
        <v>219820</v>
      </c>
    </row>
    <row r="139" spans="1:9" s="6" customFormat="1" ht="12">
      <c r="A139" s="12" t="s">
        <v>17</v>
      </c>
      <c r="B139" s="13" t="s">
        <v>185</v>
      </c>
      <c r="C139" s="90">
        <v>1131810</v>
      </c>
      <c r="D139" s="91">
        <v>565910</v>
      </c>
      <c r="E139" s="14">
        <f t="shared" si="25"/>
        <v>56591</v>
      </c>
      <c r="F139" s="14"/>
      <c r="G139" s="23">
        <f t="shared" si="32"/>
        <v>509319</v>
      </c>
      <c r="H139" s="31">
        <f t="shared" ref="H139:H141" si="33">ROUND(G139/1000,0)</f>
        <v>509</v>
      </c>
      <c r="I139" s="92">
        <v>509310</v>
      </c>
    </row>
    <row r="140" spans="1:9" s="6" customFormat="1" ht="12">
      <c r="A140" s="12" t="s">
        <v>17</v>
      </c>
      <c r="B140" s="13" t="s">
        <v>186</v>
      </c>
      <c r="C140" s="90">
        <v>642800</v>
      </c>
      <c r="D140" s="91">
        <v>321400</v>
      </c>
      <c r="E140" s="14">
        <f t="shared" si="25"/>
        <v>32140</v>
      </c>
      <c r="F140" s="14"/>
      <c r="G140" s="23">
        <f t="shared" si="32"/>
        <v>289260</v>
      </c>
      <c r="H140" s="31">
        <f t="shared" si="33"/>
        <v>289</v>
      </c>
      <c r="I140" s="92">
        <v>289260</v>
      </c>
    </row>
    <row r="141" spans="1:9" s="6" customFormat="1" ht="12">
      <c r="A141" s="12" t="s">
        <v>17</v>
      </c>
      <c r="B141" s="13" t="s">
        <v>187</v>
      </c>
      <c r="C141" s="90">
        <v>2812070</v>
      </c>
      <c r="D141" s="91">
        <v>1406040</v>
      </c>
      <c r="E141" s="14">
        <f t="shared" si="25"/>
        <v>140604</v>
      </c>
      <c r="F141" s="14"/>
      <c r="G141" s="23">
        <f t="shared" si="32"/>
        <v>1265436</v>
      </c>
      <c r="H141" s="31">
        <f t="shared" si="33"/>
        <v>1265</v>
      </c>
      <c r="I141" s="92">
        <v>1265430</v>
      </c>
    </row>
    <row r="142" spans="1:9" s="6" customFormat="1" ht="12">
      <c r="A142" s="15" t="s">
        <v>32</v>
      </c>
      <c r="B142" s="16" t="s">
        <v>79</v>
      </c>
      <c r="C142" s="93">
        <v>18301670</v>
      </c>
      <c r="D142" s="93">
        <v>9150930</v>
      </c>
      <c r="E142" s="93">
        <f t="shared" ref="E142:H142" si="34">SUM(E128:E141)</f>
        <v>915093</v>
      </c>
      <c r="F142" s="93">
        <f t="shared" si="34"/>
        <v>915093</v>
      </c>
      <c r="G142" s="94">
        <f t="shared" si="34"/>
        <v>9150930</v>
      </c>
      <c r="H142" s="95">
        <f t="shared" si="34"/>
        <v>9150</v>
      </c>
      <c r="I142" s="96">
        <v>9150740</v>
      </c>
    </row>
    <row r="143" spans="1:9" s="6" customFormat="1" ht="12">
      <c r="A143" s="12" t="s">
        <v>33</v>
      </c>
      <c r="B143" s="13" t="s">
        <v>18</v>
      </c>
      <c r="C143" s="90">
        <v>2622610</v>
      </c>
      <c r="D143" s="91">
        <v>1311310</v>
      </c>
      <c r="E143" s="14">
        <f t="shared" si="25"/>
        <v>131131</v>
      </c>
      <c r="F143" s="14">
        <f>E149</f>
        <v>414800</v>
      </c>
      <c r="G143" s="23">
        <f t="shared" ref="G143:G148" si="35">D143-E143+F143</f>
        <v>1594979</v>
      </c>
      <c r="H143" s="31">
        <f t="shared" ref="H143:H206" si="36">ROUND(G143/1000,0)</f>
        <v>1595</v>
      </c>
      <c r="I143" s="92">
        <v>1594930</v>
      </c>
    </row>
    <row r="144" spans="1:9" s="6" customFormat="1" ht="12">
      <c r="A144" s="12" t="s">
        <v>33</v>
      </c>
      <c r="B144" s="13" t="s">
        <v>188</v>
      </c>
      <c r="C144" s="90">
        <v>1311090</v>
      </c>
      <c r="D144" s="91">
        <v>655550</v>
      </c>
      <c r="E144" s="14">
        <f t="shared" si="25"/>
        <v>65555</v>
      </c>
      <c r="F144" s="14"/>
      <c r="G144" s="23">
        <f t="shared" si="35"/>
        <v>589995</v>
      </c>
      <c r="H144" s="31">
        <f t="shared" si="36"/>
        <v>590</v>
      </c>
      <c r="I144" s="92">
        <v>589990</v>
      </c>
    </row>
    <row r="145" spans="1:10" s="6" customFormat="1" ht="12">
      <c r="A145" s="12" t="s">
        <v>18</v>
      </c>
      <c r="B145" s="13" t="s">
        <v>189</v>
      </c>
      <c r="C145" s="90">
        <v>818950</v>
      </c>
      <c r="D145" s="91">
        <v>409490</v>
      </c>
      <c r="E145" s="14">
        <f t="shared" si="25"/>
        <v>40949</v>
      </c>
      <c r="F145" s="14"/>
      <c r="G145" s="23">
        <f t="shared" si="35"/>
        <v>368541</v>
      </c>
      <c r="H145" s="31">
        <f t="shared" si="36"/>
        <v>369</v>
      </c>
      <c r="I145" s="92">
        <v>368520</v>
      </c>
    </row>
    <row r="146" spans="1:10" s="6" customFormat="1" ht="12">
      <c r="A146" s="12" t="s">
        <v>18</v>
      </c>
      <c r="B146" s="13" t="s">
        <v>190</v>
      </c>
      <c r="C146" s="90">
        <v>1114540</v>
      </c>
      <c r="D146" s="91">
        <v>557280</v>
      </c>
      <c r="E146" s="14">
        <f t="shared" si="25"/>
        <v>55728</v>
      </c>
      <c r="F146" s="14"/>
      <c r="G146" s="23">
        <f t="shared" si="35"/>
        <v>501552</v>
      </c>
      <c r="H146" s="31">
        <f t="shared" si="36"/>
        <v>502</v>
      </c>
      <c r="I146" s="92">
        <v>501540</v>
      </c>
    </row>
    <row r="147" spans="1:10" s="6" customFormat="1" ht="12">
      <c r="A147" s="12" t="s">
        <v>18</v>
      </c>
      <c r="B147" s="13" t="s">
        <v>191</v>
      </c>
      <c r="C147" s="90">
        <v>1066550</v>
      </c>
      <c r="D147" s="91">
        <v>533290</v>
      </c>
      <c r="E147" s="14">
        <f t="shared" si="25"/>
        <v>53329</v>
      </c>
      <c r="F147" s="14"/>
      <c r="G147" s="23">
        <f t="shared" si="35"/>
        <v>479961</v>
      </c>
      <c r="H147" s="31">
        <f t="shared" si="36"/>
        <v>480</v>
      </c>
      <c r="I147" s="92">
        <v>479940</v>
      </c>
    </row>
    <row r="148" spans="1:10" s="6" customFormat="1" ht="12">
      <c r="A148" s="12" t="s">
        <v>18</v>
      </c>
      <c r="B148" s="13" t="s">
        <v>192</v>
      </c>
      <c r="C148" s="90">
        <v>1362140</v>
      </c>
      <c r="D148" s="91">
        <v>681080</v>
      </c>
      <c r="E148" s="14">
        <f t="shared" si="25"/>
        <v>68108</v>
      </c>
      <c r="F148" s="14"/>
      <c r="G148" s="23">
        <f t="shared" si="35"/>
        <v>612972</v>
      </c>
      <c r="H148" s="31">
        <f t="shared" si="36"/>
        <v>613</v>
      </c>
      <c r="I148" s="92">
        <v>612960</v>
      </c>
    </row>
    <row r="149" spans="1:10" s="6" customFormat="1" ht="12">
      <c r="A149" s="15" t="s">
        <v>33</v>
      </c>
      <c r="B149" s="16" t="s">
        <v>79</v>
      </c>
      <c r="C149" s="93">
        <v>8295880</v>
      </c>
      <c r="D149" s="93">
        <v>4148000</v>
      </c>
      <c r="E149" s="93">
        <f t="shared" ref="E149:H149" si="37">SUM(E143:E148)</f>
        <v>414800</v>
      </c>
      <c r="F149" s="93">
        <f t="shared" si="37"/>
        <v>414800</v>
      </c>
      <c r="G149" s="94">
        <f t="shared" si="37"/>
        <v>4148000</v>
      </c>
      <c r="H149" s="95">
        <f t="shared" si="37"/>
        <v>4149</v>
      </c>
      <c r="I149" s="96">
        <v>4147880</v>
      </c>
    </row>
    <row r="150" spans="1:10" s="6" customFormat="1" ht="12">
      <c r="A150" s="12" t="s">
        <v>193</v>
      </c>
      <c r="B150" s="13" t="s">
        <v>19</v>
      </c>
      <c r="C150" s="90">
        <v>2796440</v>
      </c>
      <c r="D150" s="91">
        <v>1398220</v>
      </c>
      <c r="E150" s="14">
        <f t="shared" si="25"/>
        <v>139822</v>
      </c>
      <c r="F150" s="14">
        <f>E158</f>
        <v>410392</v>
      </c>
      <c r="G150" s="23">
        <f t="shared" ref="G150:G163" si="38">D150-E150+F150</f>
        <v>1668790</v>
      </c>
      <c r="H150" s="31">
        <v>1937</v>
      </c>
      <c r="I150" s="92">
        <v>1668750</v>
      </c>
    </row>
    <row r="151" spans="1:10" s="6" customFormat="1" ht="12">
      <c r="A151" s="12" t="s">
        <v>193</v>
      </c>
      <c r="B151" s="13" t="s">
        <v>194</v>
      </c>
      <c r="C151" s="90">
        <v>389040</v>
      </c>
      <c r="D151" s="91">
        <v>194530</v>
      </c>
      <c r="E151" s="14">
        <f t="shared" si="25"/>
        <v>19453</v>
      </c>
      <c r="F151" s="14"/>
      <c r="G151" s="23">
        <f t="shared" si="38"/>
        <v>175077</v>
      </c>
      <c r="H151" s="31">
        <f t="shared" si="36"/>
        <v>175</v>
      </c>
      <c r="I151" s="92">
        <v>175060</v>
      </c>
    </row>
    <row r="152" spans="1:10" s="6" customFormat="1" ht="12">
      <c r="A152" s="12" t="s">
        <v>19</v>
      </c>
      <c r="B152" s="13" t="s">
        <v>195</v>
      </c>
      <c r="C152" s="90">
        <v>1208910</v>
      </c>
      <c r="D152" s="91">
        <v>604470</v>
      </c>
      <c r="E152" s="14">
        <f t="shared" si="25"/>
        <v>60447</v>
      </c>
      <c r="F152" s="14"/>
      <c r="G152" s="23">
        <f t="shared" si="38"/>
        <v>544023</v>
      </c>
      <c r="H152" s="31">
        <f t="shared" si="36"/>
        <v>544</v>
      </c>
      <c r="I152" s="92">
        <v>544000</v>
      </c>
    </row>
    <row r="153" spans="1:10" s="6" customFormat="1" ht="12">
      <c r="A153" s="12" t="s">
        <v>19</v>
      </c>
      <c r="B153" s="13" t="s">
        <v>196</v>
      </c>
      <c r="C153" s="90">
        <v>1198120</v>
      </c>
      <c r="D153" s="91">
        <v>599070</v>
      </c>
      <c r="E153" s="14">
        <f t="shared" si="25"/>
        <v>59907</v>
      </c>
      <c r="F153" s="14"/>
      <c r="G153" s="23">
        <f t="shared" si="38"/>
        <v>539163</v>
      </c>
      <c r="H153" s="31">
        <f t="shared" si="36"/>
        <v>539</v>
      </c>
      <c r="I153" s="92">
        <v>539150</v>
      </c>
    </row>
    <row r="154" spans="1:10" s="27" customFormat="1" ht="12">
      <c r="A154" s="53" t="s">
        <v>19</v>
      </c>
      <c r="B154" s="54" t="s">
        <v>197</v>
      </c>
      <c r="C154" s="97">
        <v>596380</v>
      </c>
      <c r="D154" s="98">
        <v>298200</v>
      </c>
      <c r="E154" s="55">
        <f t="shared" si="25"/>
        <v>29820</v>
      </c>
      <c r="F154" s="55"/>
      <c r="G154" s="56">
        <f t="shared" si="38"/>
        <v>268380</v>
      </c>
      <c r="H154" s="57">
        <v>0</v>
      </c>
      <c r="I154" s="99">
        <v>268370</v>
      </c>
      <c r="J154" s="58" t="s">
        <v>291</v>
      </c>
    </row>
    <row r="155" spans="1:10" s="6" customFormat="1" ht="12">
      <c r="A155" s="12" t="s">
        <v>19</v>
      </c>
      <c r="B155" s="13" t="s">
        <v>198</v>
      </c>
      <c r="C155" s="90">
        <v>916600</v>
      </c>
      <c r="D155" s="91">
        <v>458300</v>
      </c>
      <c r="E155" s="14">
        <f t="shared" si="25"/>
        <v>45830</v>
      </c>
      <c r="F155" s="14"/>
      <c r="G155" s="23">
        <f t="shared" si="38"/>
        <v>412470</v>
      </c>
      <c r="H155" s="31">
        <f t="shared" si="36"/>
        <v>412</v>
      </c>
      <c r="I155" s="92">
        <v>412470</v>
      </c>
    </row>
    <row r="156" spans="1:10" s="6" customFormat="1" ht="12">
      <c r="A156" s="12" t="s">
        <v>19</v>
      </c>
      <c r="B156" s="13" t="s">
        <v>199</v>
      </c>
      <c r="C156" s="90">
        <v>620560</v>
      </c>
      <c r="D156" s="91">
        <v>310290</v>
      </c>
      <c r="E156" s="14">
        <f t="shared" si="25"/>
        <v>31029</v>
      </c>
      <c r="F156" s="14"/>
      <c r="G156" s="23">
        <f t="shared" si="38"/>
        <v>279261</v>
      </c>
      <c r="H156" s="31">
        <f t="shared" si="36"/>
        <v>279</v>
      </c>
      <c r="I156" s="92">
        <v>279250</v>
      </c>
    </row>
    <row r="157" spans="1:10" s="6" customFormat="1" ht="12">
      <c r="A157" s="12" t="s">
        <v>19</v>
      </c>
      <c r="B157" s="13" t="s">
        <v>200</v>
      </c>
      <c r="C157" s="90">
        <v>481660</v>
      </c>
      <c r="D157" s="91">
        <v>240840</v>
      </c>
      <c r="E157" s="14">
        <f t="shared" ref="E157:E163" si="39">D157*10%</f>
        <v>24084</v>
      </c>
      <c r="F157" s="14"/>
      <c r="G157" s="23">
        <f t="shared" si="38"/>
        <v>216756</v>
      </c>
      <c r="H157" s="31">
        <f t="shared" si="36"/>
        <v>217</v>
      </c>
      <c r="I157" s="92">
        <v>216740</v>
      </c>
    </row>
    <row r="158" spans="1:10" s="6" customFormat="1" ht="12">
      <c r="A158" s="15" t="s">
        <v>193</v>
      </c>
      <c r="B158" s="16" t="s">
        <v>79</v>
      </c>
      <c r="C158" s="93">
        <v>8207710</v>
      </c>
      <c r="D158" s="93">
        <v>4103920</v>
      </c>
      <c r="E158" s="93">
        <f t="shared" ref="E158:H158" si="40">SUM(E150:E157)</f>
        <v>410392</v>
      </c>
      <c r="F158" s="93">
        <f t="shared" si="40"/>
        <v>410392</v>
      </c>
      <c r="G158" s="94">
        <f t="shared" si="40"/>
        <v>4103920</v>
      </c>
      <c r="H158" s="95">
        <f t="shared" si="40"/>
        <v>4103</v>
      </c>
      <c r="I158" s="96">
        <v>4103790</v>
      </c>
    </row>
    <row r="159" spans="1:10" s="6" customFormat="1" ht="12">
      <c r="A159" s="12" t="s">
        <v>201</v>
      </c>
      <c r="B159" s="17" t="s">
        <v>20</v>
      </c>
      <c r="C159" s="90">
        <v>2504810</v>
      </c>
      <c r="D159" s="91">
        <v>1252410</v>
      </c>
      <c r="E159" s="14">
        <f t="shared" si="39"/>
        <v>125241</v>
      </c>
      <c r="F159" s="14">
        <f>E164</f>
        <v>277177</v>
      </c>
      <c r="G159" s="23">
        <f t="shared" si="38"/>
        <v>1404346</v>
      </c>
      <c r="H159" s="31">
        <f t="shared" si="36"/>
        <v>1404</v>
      </c>
      <c r="I159" s="92">
        <v>1404320</v>
      </c>
    </row>
    <row r="160" spans="1:10" s="6" customFormat="1" ht="12">
      <c r="A160" s="12" t="s">
        <v>201</v>
      </c>
      <c r="B160" s="17" t="s">
        <v>202</v>
      </c>
      <c r="C160" s="90">
        <v>970960</v>
      </c>
      <c r="D160" s="91">
        <v>485490</v>
      </c>
      <c r="E160" s="14">
        <f t="shared" si="39"/>
        <v>48549</v>
      </c>
      <c r="F160" s="14"/>
      <c r="G160" s="23">
        <f t="shared" si="38"/>
        <v>436941</v>
      </c>
      <c r="H160" s="31">
        <f t="shared" si="36"/>
        <v>437</v>
      </c>
      <c r="I160" s="92">
        <v>436930</v>
      </c>
    </row>
    <row r="161" spans="1:9" s="6" customFormat="1" ht="12">
      <c r="A161" s="12" t="s">
        <v>20</v>
      </c>
      <c r="B161" s="17" t="s">
        <v>203</v>
      </c>
      <c r="C161" s="90">
        <v>709680</v>
      </c>
      <c r="D161" s="91">
        <v>354850</v>
      </c>
      <c r="E161" s="14">
        <f t="shared" si="39"/>
        <v>35485</v>
      </c>
      <c r="F161" s="14"/>
      <c r="G161" s="23">
        <f t="shared" si="38"/>
        <v>319365</v>
      </c>
      <c r="H161" s="31">
        <f t="shared" si="36"/>
        <v>319</v>
      </c>
      <c r="I161" s="92">
        <v>319350</v>
      </c>
    </row>
    <row r="162" spans="1:9" s="6" customFormat="1" ht="12">
      <c r="A162" s="12" t="s">
        <v>20</v>
      </c>
      <c r="B162" s="17" t="s">
        <v>204</v>
      </c>
      <c r="C162" s="90">
        <v>941030</v>
      </c>
      <c r="D162" s="91">
        <v>470520</v>
      </c>
      <c r="E162" s="14">
        <f t="shared" si="39"/>
        <v>47052</v>
      </c>
      <c r="F162" s="14"/>
      <c r="G162" s="23">
        <f t="shared" si="38"/>
        <v>423468</v>
      </c>
      <c r="H162" s="31">
        <f t="shared" si="36"/>
        <v>423</v>
      </c>
      <c r="I162" s="92">
        <v>423460</v>
      </c>
    </row>
    <row r="163" spans="1:9" s="6" customFormat="1" ht="12">
      <c r="A163" s="12" t="s">
        <v>20</v>
      </c>
      <c r="B163" s="17" t="s">
        <v>205</v>
      </c>
      <c r="C163" s="90">
        <v>417000</v>
      </c>
      <c r="D163" s="91">
        <v>208500</v>
      </c>
      <c r="E163" s="14">
        <f t="shared" si="39"/>
        <v>20850</v>
      </c>
      <c r="F163" s="14"/>
      <c r="G163" s="23">
        <f t="shared" si="38"/>
        <v>187650</v>
      </c>
      <c r="H163" s="31">
        <f t="shared" si="36"/>
        <v>188</v>
      </c>
      <c r="I163" s="92">
        <v>187650</v>
      </c>
    </row>
    <row r="164" spans="1:9" s="6" customFormat="1" ht="12">
      <c r="A164" s="15" t="s">
        <v>201</v>
      </c>
      <c r="B164" s="16" t="s">
        <v>79</v>
      </c>
      <c r="C164" s="93">
        <v>5543480</v>
      </c>
      <c r="D164" s="93">
        <v>2771770</v>
      </c>
      <c r="E164" s="93">
        <f t="shared" ref="E164:H164" si="41">SUM(E159:E163)</f>
        <v>277177</v>
      </c>
      <c r="F164" s="93">
        <f t="shared" si="41"/>
        <v>277177</v>
      </c>
      <c r="G164" s="94">
        <f t="shared" si="41"/>
        <v>2771770</v>
      </c>
      <c r="H164" s="95">
        <f t="shared" si="41"/>
        <v>2771</v>
      </c>
      <c r="I164" s="96">
        <v>2771710</v>
      </c>
    </row>
    <row r="165" spans="1:9" s="6" customFormat="1" ht="12">
      <c r="A165" s="12" t="s">
        <v>292</v>
      </c>
      <c r="B165" s="13" t="s">
        <v>21</v>
      </c>
      <c r="C165" s="90">
        <v>2752290</v>
      </c>
      <c r="D165" s="91">
        <v>1376150</v>
      </c>
      <c r="E165" s="14">
        <f t="shared" ref="E165:E229" si="42">D165*10%</f>
        <v>137615</v>
      </c>
      <c r="F165" s="14">
        <f>E177</f>
        <v>666066</v>
      </c>
      <c r="G165" s="23">
        <f t="shared" ref="G165:G176" si="43">D165-E165+F165</f>
        <v>1904601</v>
      </c>
      <c r="H165" s="31">
        <f t="shared" si="36"/>
        <v>1905</v>
      </c>
      <c r="I165" s="92">
        <v>1904530</v>
      </c>
    </row>
    <row r="166" spans="1:9" s="6" customFormat="1" ht="12">
      <c r="A166" s="12" t="s">
        <v>292</v>
      </c>
      <c r="B166" s="13" t="s">
        <v>206</v>
      </c>
      <c r="C166" s="90">
        <v>398600</v>
      </c>
      <c r="D166" s="91">
        <v>199300</v>
      </c>
      <c r="E166" s="14">
        <f t="shared" si="42"/>
        <v>19930</v>
      </c>
      <c r="F166" s="14"/>
      <c r="G166" s="23">
        <f t="shared" si="43"/>
        <v>179370</v>
      </c>
      <c r="H166" s="31">
        <f t="shared" si="36"/>
        <v>179</v>
      </c>
      <c r="I166" s="92">
        <v>179370</v>
      </c>
    </row>
    <row r="167" spans="1:9" s="6" customFormat="1" ht="12">
      <c r="A167" s="12" t="s">
        <v>21</v>
      </c>
      <c r="B167" s="13" t="s">
        <v>207</v>
      </c>
      <c r="C167" s="90">
        <v>973220</v>
      </c>
      <c r="D167" s="91">
        <v>486620</v>
      </c>
      <c r="E167" s="14">
        <f t="shared" si="42"/>
        <v>48662</v>
      </c>
      <c r="F167" s="14"/>
      <c r="G167" s="23">
        <f t="shared" si="43"/>
        <v>437958</v>
      </c>
      <c r="H167" s="31">
        <f t="shared" si="36"/>
        <v>438</v>
      </c>
      <c r="I167" s="92">
        <v>437940</v>
      </c>
    </row>
    <row r="168" spans="1:9" s="6" customFormat="1" ht="12">
      <c r="A168" s="12" t="s">
        <v>21</v>
      </c>
      <c r="B168" s="13" t="s">
        <v>208</v>
      </c>
      <c r="C168" s="90">
        <v>968300</v>
      </c>
      <c r="D168" s="91">
        <v>484160</v>
      </c>
      <c r="E168" s="14">
        <f t="shared" si="42"/>
        <v>48416</v>
      </c>
      <c r="F168" s="14"/>
      <c r="G168" s="23">
        <f t="shared" si="43"/>
        <v>435744</v>
      </c>
      <c r="H168" s="31">
        <f t="shared" si="36"/>
        <v>436</v>
      </c>
      <c r="I168" s="92">
        <v>435730</v>
      </c>
    </row>
    <row r="169" spans="1:9" s="6" customFormat="1" ht="12">
      <c r="A169" s="12" t="s">
        <v>21</v>
      </c>
      <c r="B169" s="13" t="s">
        <v>209</v>
      </c>
      <c r="C169" s="90">
        <v>948870</v>
      </c>
      <c r="D169" s="91">
        <v>474440</v>
      </c>
      <c r="E169" s="14">
        <f t="shared" si="42"/>
        <v>47444</v>
      </c>
      <c r="F169" s="14"/>
      <c r="G169" s="23">
        <f t="shared" si="43"/>
        <v>426996</v>
      </c>
      <c r="H169" s="31">
        <f t="shared" si="36"/>
        <v>427</v>
      </c>
      <c r="I169" s="92">
        <v>426990</v>
      </c>
    </row>
    <row r="170" spans="1:9" s="6" customFormat="1" ht="12">
      <c r="A170" s="12" t="s">
        <v>21</v>
      </c>
      <c r="B170" s="13" t="s">
        <v>210</v>
      </c>
      <c r="C170" s="90">
        <v>670760</v>
      </c>
      <c r="D170" s="91">
        <v>335390</v>
      </c>
      <c r="E170" s="14">
        <f t="shared" si="42"/>
        <v>33539</v>
      </c>
      <c r="F170" s="14"/>
      <c r="G170" s="23">
        <f t="shared" si="43"/>
        <v>301851</v>
      </c>
      <c r="H170" s="31">
        <f t="shared" si="36"/>
        <v>302</v>
      </c>
      <c r="I170" s="92">
        <v>301840</v>
      </c>
    </row>
    <row r="171" spans="1:9" s="6" customFormat="1" ht="12">
      <c r="A171" s="12" t="s">
        <v>21</v>
      </c>
      <c r="B171" s="13" t="s">
        <v>211</v>
      </c>
      <c r="C171" s="90">
        <v>1176170</v>
      </c>
      <c r="D171" s="91">
        <v>588100</v>
      </c>
      <c r="E171" s="14">
        <f t="shared" si="42"/>
        <v>58810</v>
      </c>
      <c r="F171" s="14"/>
      <c r="G171" s="23">
        <f t="shared" si="43"/>
        <v>529290</v>
      </c>
      <c r="H171" s="31">
        <f t="shared" si="36"/>
        <v>529</v>
      </c>
      <c r="I171" s="92">
        <v>529270</v>
      </c>
    </row>
    <row r="172" spans="1:9" s="6" customFormat="1" ht="12">
      <c r="A172" s="12" t="s">
        <v>21</v>
      </c>
      <c r="B172" s="13" t="s">
        <v>212</v>
      </c>
      <c r="C172" s="90">
        <v>997350</v>
      </c>
      <c r="D172" s="91">
        <v>498690</v>
      </c>
      <c r="E172" s="14">
        <f t="shared" si="42"/>
        <v>49869</v>
      </c>
      <c r="F172" s="14"/>
      <c r="G172" s="23">
        <f t="shared" si="43"/>
        <v>448821</v>
      </c>
      <c r="H172" s="31">
        <f t="shared" si="36"/>
        <v>449</v>
      </c>
      <c r="I172" s="92">
        <v>448800</v>
      </c>
    </row>
    <row r="173" spans="1:9" s="6" customFormat="1" ht="12">
      <c r="A173" s="12" t="s">
        <v>21</v>
      </c>
      <c r="B173" s="13" t="s">
        <v>213</v>
      </c>
      <c r="C173" s="90">
        <v>1160220</v>
      </c>
      <c r="D173" s="91">
        <v>580120</v>
      </c>
      <c r="E173" s="14">
        <f t="shared" si="42"/>
        <v>58012</v>
      </c>
      <c r="F173" s="14"/>
      <c r="G173" s="23">
        <f t="shared" si="43"/>
        <v>522108</v>
      </c>
      <c r="H173" s="31">
        <f t="shared" si="36"/>
        <v>522</v>
      </c>
      <c r="I173" s="92">
        <v>522090</v>
      </c>
    </row>
    <row r="174" spans="1:9" s="6" customFormat="1" ht="12">
      <c r="A174" s="12" t="s">
        <v>21</v>
      </c>
      <c r="B174" s="13" t="s">
        <v>214</v>
      </c>
      <c r="C174" s="90">
        <v>810310</v>
      </c>
      <c r="D174" s="91">
        <v>405170</v>
      </c>
      <c r="E174" s="14">
        <f t="shared" si="42"/>
        <v>40517</v>
      </c>
      <c r="F174" s="14"/>
      <c r="G174" s="23">
        <f t="shared" si="43"/>
        <v>364653</v>
      </c>
      <c r="H174" s="31">
        <f t="shared" si="36"/>
        <v>365</v>
      </c>
      <c r="I174" s="92">
        <v>364630</v>
      </c>
    </row>
    <row r="175" spans="1:9" s="6" customFormat="1" ht="12">
      <c r="A175" s="12" t="s">
        <v>21</v>
      </c>
      <c r="B175" s="13" t="s">
        <v>215</v>
      </c>
      <c r="C175" s="90">
        <v>1411080</v>
      </c>
      <c r="D175" s="91">
        <v>705550</v>
      </c>
      <c r="E175" s="14">
        <f t="shared" si="42"/>
        <v>70555</v>
      </c>
      <c r="F175" s="14"/>
      <c r="G175" s="23">
        <f t="shared" si="43"/>
        <v>634995</v>
      </c>
      <c r="H175" s="31">
        <f t="shared" si="36"/>
        <v>635</v>
      </c>
      <c r="I175" s="92">
        <v>634980</v>
      </c>
    </row>
    <row r="176" spans="1:9" s="6" customFormat="1" ht="12">
      <c r="A176" s="12" t="s">
        <v>21</v>
      </c>
      <c r="B176" s="13" t="s">
        <v>216</v>
      </c>
      <c r="C176" s="90">
        <v>1053910</v>
      </c>
      <c r="D176" s="91">
        <v>526970</v>
      </c>
      <c r="E176" s="14">
        <f t="shared" si="42"/>
        <v>52697</v>
      </c>
      <c r="F176" s="14"/>
      <c r="G176" s="23">
        <f t="shared" si="43"/>
        <v>474273</v>
      </c>
      <c r="H176" s="31">
        <f t="shared" si="36"/>
        <v>474</v>
      </c>
      <c r="I176" s="92">
        <v>474250</v>
      </c>
    </row>
    <row r="177" spans="1:10" s="6" customFormat="1" ht="12">
      <c r="A177" s="15" t="s">
        <v>292</v>
      </c>
      <c r="B177" s="16" t="s">
        <v>79</v>
      </c>
      <c r="C177" s="93">
        <v>13321080</v>
      </c>
      <c r="D177" s="93">
        <v>6660660</v>
      </c>
      <c r="E177" s="93">
        <f t="shared" ref="E177:H177" si="44">SUM(E165:E176)</f>
        <v>666066</v>
      </c>
      <c r="F177" s="93">
        <f t="shared" si="44"/>
        <v>666066</v>
      </c>
      <c r="G177" s="94">
        <f t="shared" si="44"/>
        <v>6660660</v>
      </c>
      <c r="H177" s="95">
        <f t="shared" si="44"/>
        <v>6661</v>
      </c>
      <c r="I177" s="96">
        <v>6660420</v>
      </c>
    </row>
    <row r="178" spans="1:10" s="6" customFormat="1" ht="12">
      <c r="A178" s="12" t="s">
        <v>217</v>
      </c>
      <c r="B178" s="13" t="s">
        <v>22</v>
      </c>
      <c r="C178" s="90">
        <v>3474550</v>
      </c>
      <c r="D178" s="91">
        <v>1737280</v>
      </c>
      <c r="E178" s="14">
        <f t="shared" si="42"/>
        <v>173728</v>
      </c>
      <c r="F178" s="14">
        <f>E187</f>
        <v>623356</v>
      </c>
      <c r="G178" s="23">
        <f t="shared" ref="G178:G186" si="45">D178-E178+F178</f>
        <v>2186908</v>
      </c>
      <c r="H178" s="31">
        <v>2459</v>
      </c>
      <c r="I178" s="92">
        <v>2186850</v>
      </c>
    </row>
    <row r="179" spans="1:10" s="6" customFormat="1" ht="12">
      <c r="A179" s="12" t="s">
        <v>217</v>
      </c>
      <c r="B179" s="13" t="s">
        <v>218</v>
      </c>
      <c r="C179" s="90">
        <v>805870</v>
      </c>
      <c r="D179" s="91">
        <v>402940</v>
      </c>
      <c r="E179" s="14">
        <f t="shared" si="42"/>
        <v>40294</v>
      </c>
      <c r="F179" s="14"/>
      <c r="G179" s="23">
        <f t="shared" si="45"/>
        <v>362646</v>
      </c>
      <c r="H179" s="31">
        <f t="shared" si="36"/>
        <v>363</v>
      </c>
      <c r="I179" s="92">
        <v>362640</v>
      </c>
    </row>
    <row r="180" spans="1:10" s="6" customFormat="1" ht="12">
      <c r="A180" s="12" t="s">
        <v>22</v>
      </c>
      <c r="B180" s="13" t="s">
        <v>219</v>
      </c>
      <c r="C180" s="90">
        <v>1226120</v>
      </c>
      <c r="D180" s="91">
        <v>613070</v>
      </c>
      <c r="E180" s="14">
        <f t="shared" si="42"/>
        <v>61307</v>
      </c>
      <c r="F180" s="14"/>
      <c r="G180" s="23">
        <f t="shared" si="45"/>
        <v>551763</v>
      </c>
      <c r="H180" s="31">
        <f t="shared" si="36"/>
        <v>552</v>
      </c>
      <c r="I180" s="92">
        <v>551750</v>
      </c>
    </row>
    <row r="181" spans="1:10" s="6" customFormat="1" ht="12">
      <c r="A181" s="12" t="s">
        <v>22</v>
      </c>
      <c r="B181" s="13" t="s">
        <v>220</v>
      </c>
      <c r="C181" s="90">
        <v>2357070</v>
      </c>
      <c r="D181" s="91">
        <v>1178540</v>
      </c>
      <c r="E181" s="14">
        <f t="shared" si="42"/>
        <v>117854</v>
      </c>
      <c r="F181" s="14"/>
      <c r="G181" s="23">
        <f t="shared" si="45"/>
        <v>1060686</v>
      </c>
      <c r="H181" s="31">
        <f t="shared" si="36"/>
        <v>1061</v>
      </c>
      <c r="I181" s="92">
        <v>1060680</v>
      </c>
    </row>
    <row r="182" spans="1:10" s="27" customFormat="1" ht="12">
      <c r="A182" s="53" t="s">
        <v>22</v>
      </c>
      <c r="B182" s="54" t="s">
        <v>221</v>
      </c>
      <c r="C182" s="97">
        <v>605100</v>
      </c>
      <c r="D182" s="98">
        <v>302560</v>
      </c>
      <c r="E182" s="55">
        <f t="shared" si="42"/>
        <v>30256</v>
      </c>
      <c r="F182" s="55"/>
      <c r="G182" s="56">
        <f t="shared" si="45"/>
        <v>272304</v>
      </c>
      <c r="H182" s="57">
        <v>0</v>
      </c>
      <c r="I182" s="99">
        <v>272290</v>
      </c>
      <c r="J182" s="58" t="s">
        <v>66</v>
      </c>
    </row>
    <row r="183" spans="1:10" s="6" customFormat="1" ht="12">
      <c r="A183" s="12" t="s">
        <v>22</v>
      </c>
      <c r="B183" s="13" t="s">
        <v>222</v>
      </c>
      <c r="C183" s="90">
        <v>1214810</v>
      </c>
      <c r="D183" s="91">
        <v>607410</v>
      </c>
      <c r="E183" s="14">
        <f t="shared" si="42"/>
        <v>60741</v>
      </c>
      <c r="F183" s="14"/>
      <c r="G183" s="23">
        <f t="shared" si="45"/>
        <v>546669</v>
      </c>
      <c r="H183" s="31">
        <f t="shared" si="36"/>
        <v>547</v>
      </c>
      <c r="I183" s="92">
        <v>546660</v>
      </c>
    </row>
    <row r="184" spans="1:10" s="6" customFormat="1" ht="12">
      <c r="A184" s="12" t="s">
        <v>22</v>
      </c>
      <c r="B184" s="13" t="s">
        <v>223</v>
      </c>
      <c r="C184" s="90">
        <v>1016380</v>
      </c>
      <c r="D184" s="91">
        <v>508200</v>
      </c>
      <c r="E184" s="14">
        <f t="shared" si="42"/>
        <v>50820</v>
      </c>
      <c r="F184" s="14"/>
      <c r="G184" s="23">
        <f t="shared" si="45"/>
        <v>457380</v>
      </c>
      <c r="H184" s="31">
        <f t="shared" si="36"/>
        <v>457</v>
      </c>
      <c r="I184" s="92">
        <v>457370</v>
      </c>
    </row>
    <row r="185" spans="1:10" s="6" customFormat="1" ht="12">
      <c r="A185" s="12" t="s">
        <v>22</v>
      </c>
      <c r="B185" s="13" t="s">
        <v>224</v>
      </c>
      <c r="C185" s="90">
        <v>1044960</v>
      </c>
      <c r="D185" s="91">
        <v>522490</v>
      </c>
      <c r="E185" s="14">
        <f t="shared" si="42"/>
        <v>52249</v>
      </c>
      <c r="F185" s="14"/>
      <c r="G185" s="23">
        <f t="shared" si="45"/>
        <v>470241</v>
      </c>
      <c r="H185" s="31">
        <f t="shared" si="36"/>
        <v>470</v>
      </c>
      <c r="I185" s="92">
        <v>470230</v>
      </c>
    </row>
    <row r="186" spans="1:10" s="6" customFormat="1" ht="12">
      <c r="A186" s="12" t="s">
        <v>22</v>
      </c>
      <c r="B186" s="13" t="s">
        <v>225</v>
      </c>
      <c r="C186" s="90">
        <v>722120</v>
      </c>
      <c r="D186" s="91">
        <v>361070</v>
      </c>
      <c r="E186" s="14">
        <f t="shared" si="42"/>
        <v>36107</v>
      </c>
      <c r="F186" s="14"/>
      <c r="G186" s="23">
        <f t="shared" si="45"/>
        <v>324963</v>
      </c>
      <c r="H186" s="31">
        <f t="shared" si="36"/>
        <v>325</v>
      </c>
      <c r="I186" s="92">
        <v>324950</v>
      </c>
    </row>
    <row r="187" spans="1:10" s="6" customFormat="1" ht="12">
      <c r="A187" s="15" t="s">
        <v>217</v>
      </c>
      <c r="B187" s="16" t="s">
        <v>79</v>
      </c>
      <c r="C187" s="93">
        <v>12466980</v>
      </c>
      <c r="D187" s="93">
        <v>6233560</v>
      </c>
      <c r="E187" s="93">
        <f t="shared" ref="E187:H187" si="46">SUM(E178:E186)</f>
        <v>623356</v>
      </c>
      <c r="F187" s="93">
        <f t="shared" si="46"/>
        <v>623356</v>
      </c>
      <c r="G187" s="94">
        <f t="shared" si="46"/>
        <v>6233560</v>
      </c>
      <c r="H187" s="95">
        <f t="shared" si="46"/>
        <v>6234</v>
      </c>
      <c r="I187" s="96">
        <v>6233420</v>
      </c>
    </row>
    <row r="188" spans="1:10" s="6" customFormat="1" ht="12">
      <c r="A188" s="12" t="s">
        <v>293</v>
      </c>
      <c r="B188" s="13" t="s">
        <v>23</v>
      </c>
      <c r="C188" s="90">
        <v>2968630</v>
      </c>
      <c r="D188" s="91">
        <v>1484320</v>
      </c>
      <c r="E188" s="14">
        <f t="shared" si="42"/>
        <v>148432</v>
      </c>
      <c r="F188" s="14">
        <f>E194</f>
        <v>438700</v>
      </c>
      <c r="G188" s="23">
        <f t="shared" ref="G188:G193" si="47">D188-E188+F188</f>
        <v>1774588</v>
      </c>
      <c r="H188" s="31">
        <f t="shared" si="36"/>
        <v>1775</v>
      </c>
      <c r="I188" s="92">
        <v>1774550</v>
      </c>
    </row>
    <row r="189" spans="1:10" s="6" customFormat="1" ht="12">
      <c r="A189" s="12" t="s">
        <v>293</v>
      </c>
      <c r="B189" s="13" t="s">
        <v>226</v>
      </c>
      <c r="C189" s="90">
        <v>1961120</v>
      </c>
      <c r="D189" s="91">
        <v>980570</v>
      </c>
      <c r="E189" s="14">
        <f t="shared" si="42"/>
        <v>98057</v>
      </c>
      <c r="F189" s="14"/>
      <c r="G189" s="23">
        <f t="shared" si="47"/>
        <v>882513</v>
      </c>
      <c r="H189" s="31">
        <f t="shared" si="36"/>
        <v>883</v>
      </c>
      <c r="I189" s="92">
        <v>882500</v>
      </c>
    </row>
    <row r="190" spans="1:10" s="6" customFormat="1" ht="12">
      <c r="A190" s="12" t="s">
        <v>23</v>
      </c>
      <c r="B190" s="13" t="s">
        <v>227</v>
      </c>
      <c r="C190" s="90">
        <v>1198660</v>
      </c>
      <c r="D190" s="91">
        <v>599340</v>
      </c>
      <c r="E190" s="14">
        <f t="shared" si="42"/>
        <v>59934</v>
      </c>
      <c r="F190" s="14"/>
      <c r="G190" s="23">
        <f t="shared" si="47"/>
        <v>539406</v>
      </c>
      <c r="H190" s="31">
        <f t="shared" si="36"/>
        <v>539</v>
      </c>
      <c r="I190" s="92">
        <v>539390</v>
      </c>
    </row>
    <row r="191" spans="1:10" s="6" customFormat="1" ht="12">
      <c r="A191" s="12" t="s">
        <v>23</v>
      </c>
      <c r="B191" s="13" t="s">
        <v>228</v>
      </c>
      <c r="C191" s="90">
        <v>576120</v>
      </c>
      <c r="D191" s="91">
        <v>288070</v>
      </c>
      <c r="E191" s="14">
        <f t="shared" si="42"/>
        <v>28807</v>
      </c>
      <c r="F191" s="14"/>
      <c r="G191" s="23">
        <f t="shared" si="47"/>
        <v>259263</v>
      </c>
      <c r="H191" s="31">
        <f t="shared" si="36"/>
        <v>259</v>
      </c>
      <c r="I191" s="92">
        <v>259250</v>
      </c>
    </row>
    <row r="192" spans="1:10" s="6" customFormat="1" ht="12">
      <c r="A192" s="12" t="s">
        <v>23</v>
      </c>
      <c r="B192" s="13" t="s">
        <v>229</v>
      </c>
      <c r="C192" s="90">
        <v>860770</v>
      </c>
      <c r="D192" s="91">
        <v>430400</v>
      </c>
      <c r="E192" s="14">
        <f t="shared" si="42"/>
        <v>43040</v>
      </c>
      <c r="F192" s="14"/>
      <c r="G192" s="23">
        <f t="shared" si="47"/>
        <v>387360</v>
      </c>
      <c r="H192" s="31">
        <f t="shared" si="36"/>
        <v>387</v>
      </c>
      <c r="I192" s="92">
        <v>387340</v>
      </c>
    </row>
    <row r="193" spans="1:9" s="6" customFormat="1" ht="12">
      <c r="A193" s="12" t="s">
        <v>23</v>
      </c>
      <c r="B193" s="13" t="s">
        <v>230</v>
      </c>
      <c r="C193" s="90">
        <v>1208600</v>
      </c>
      <c r="D193" s="91">
        <v>604300</v>
      </c>
      <c r="E193" s="14">
        <f t="shared" si="42"/>
        <v>60430</v>
      </c>
      <c r="F193" s="14"/>
      <c r="G193" s="23">
        <f t="shared" si="47"/>
        <v>543870</v>
      </c>
      <c r="H193" s="31">
        <f t="shared" si="36"/>
        <v>544</v>
      </c>
      <c r="I193" s="92">
        <v>543870</v>
      </c>
    </row>
    <row r="194" spans="1:9" s="6" customFormat="1" ht="12">
      <c r="A194" s="15" t="s">
        <v>293</v>
      </c>
      <c r="B194" s="16" t="s">
        <v>79</v>
      </c>
      <c r="C194" s="93">
        <v>8773900</v>
      </c>
      <c r="D194" s="93">
        <v>4387000</v>
      </c>
      <c r="E194" s="93">
        <f t="shared" ref="E194:H194" si="48">SUM(E188:E193)</f>
        <v>438700</v>
      </c>
      <c r="F194" s="93">
        <f t="shared" si="48"/>
        <v>438700</v>
      </c>
      <c r="G194" s="94">
        <f t="shared" si="48"/>
        <v>4387000</v>
      </c>
      <c r="H194" s="95">
        <f t="shared" si="48"/>
        <v>4387</v>
      </c>
      <c r="I194" s="96">
        <v>4386900</v>
      </c>
    </row>
    <row r="195" spans="1:9" s="6" customFormat="1" ht="12">
      <c r="A195" s="12" t="s">
        <v>34</v>
      </c>
      <c r="B195" s="13" t="s">
        <v>24</v>
      </c>
      <c r="C195" s="90">
        <v>3172530</v>
      </c>
      <c r="D195" s="91">
        <v>1586270</v>
      </c>
      <c r="E195" s="14">
        <f t="shared" si="42"/>
        <v>158627</v>
      </c>
      <c r="F195" s="14">
        <f>E200</f>
        <v>378595</v>
      </c>
      <c r="G195" s="23">
        <f>D195-E195+F195</f>
        <v>1806238</v>
      </c>
      <c r="H195" s="31">
        <f t="shared" si="36"/>
        <v>1806</v>
      </c>
      <c r="I195" s="92">
        <v>1806210</v>
      </c>
    </row>
    <row r="196" spans="1:9" s="6" customFormat="1" ht="12">
      <c r="A196" s="12" t="s">
        <v>34</v>
      </c>
      <c r="B196" s="13" t="s">
        <v>231</v>
      </c>
      <c r="C196" s="90">
        <v>862680</v>
      </c>
      <c r="D196" s="91">
        <v>431350</v>
      </c>
      <c r="E196" s="14">
        <f t="shared" si="42"/>
        <v>43135</v>
      </c>
      <c r="F196" s="14"/>
      <c r="G196" s="23">
        <f>D196-E196+F196</f>
        <v>388215</v>
      </c>
      <c r="H196" s="31">
        <f t="shared" si="36"/>
        <v>388</v>
      </c>
      <c r="I196" s="92">
        <v>388200</v>
      </c>
    </row>
    <row r="197" spans="1:9" s="6" customFormat="1" ht="12">
      <c r="A197" s="12" t="s">
        <v>24</v>
      </c>
      <c r="B197" s="13" t="s">
        <v>232</v>
      </c>
      <c r="C197" s="90">
        <v>998820</v>
      </c>
      <c r="D197" s="91">
        <v>499420</v>
      </c>
      <c r="E197" s="14">
        <f t="shared" si="42"/>
        <v>49942</v>
      </c>
      <c r="F197" s="14"/>
      <c r="G197" s="23">
        <f>D197-E197+F197</f>
        <v>449478</v>
      </c>
      <c r="H197" s="31">
        <f t="shared" si="36"/>
        <v>449</v>
      </c>
      <c r="I197" s="92">
        <v>449460</v>
      </c>
    </row>
    <row r="198" spans="1:9" s="6" customFormat="1" ht="12">
      <c r="A198" s="12" t="s">
        <v>24</v>
      </c>
      <c r="B198" s="13" t="s">
        <v>233</v>
      </c>
      <c r="C198" s="90">
        <v>758420</v>
      </c>
      <c r="D198" s="91">
        <v>379220</v>
      </c>
      <c r="E198" s="14">
        <f t="shared" si="42"/>
        <v>37922</v>
      </c>
      <c r="F198" s="14"/>
      <c r="G198" s="23">
        <f>D198-E198+F198</f>
        <v>341298</v>
      </c>
      <c r="H198" s="31">
        <f t="shared" si="36"/>
        <v>341</v>
      </c>
      <c r="I198" s="92">
        <v>341280</v>
      </c>
    </row>
    <row r="199" spans="1:9" s="6" customFormat="1" ht="12">
      <c r="A199" s="12" t="s">
        <v>24</v>
      </c>
      <c r="B199" s="13" t="s">
        <v>234</v>
      </c>
      <c r="C199" s="90">
        <v>1779350</v>
      </c>
      <c r="D199" s="91">
        <v>889690</v>
      </c>
      <c r="E199" s="14">
        <f t="shared" si="42"/>
        <v>88969</v>
      </c>
      <c r="F199" s="14"/>
      <c r="G199" s="23">
        <f>D199-E199+F199</f>
        <v>800721</v>
      </c>
      <c r="H199" s="31">
        <f t="shared" si="36"/>
        <v>801</v>
      </c>
      <c r="I199" s="92">
        <v>800700</v>
      </c>
    </row>
    <row r="200" spans="1:9" s="6" customFormat="1" ht="12">
      <c r="A200" s="15" t="s">
        <v>34</v>
      </c>
      <c r="B200" s="16" t="s">
        <v>79</v>
      </c>
      <c r="C200" s="93">
        <v>7571800</v>
      </c>
      <c r="D200" s="93">
        <v>3785950</v>
      </c>
      <c r="E200" s="93">
        <f t="shared" ref="E200:H200" si="49">SUM(E195:E199)</f>
        <v>378595</v>
      </c>
      <c r="F200" s="93">
        <f t="shared" si="49"/>
        <v>378595</v>
      </c>
      <c r="G200" s="94">
        <f t="shared" si="49"/>
        <v>3785950</v>
      </c>
      <c r="H200" s="95">
        <f t="shared" si="49"/>
        <v>3785</v>
      </c>
      <c r="I200" s="96">
        <v>3785850</v>
      </c>
    </row>
    <row r="201" spans="1:9" s="6" customFormat="1" ht="12">
      <c r="A201" s="12" t="s">
        <v>35</v>
      </c>
      <c r="B201" s="13" t="s">
        <v>25</v>
      </c>
      <c r="C201" s="90">
        <v>1460170</v>
      </c>
      <c r="D201" s="91">
        <v>730090</v>
      </c>
      <c r="E201" s="14">
        <f t="shared" si="42"/>
        <v>73009</v>
      </c>
      <c r="F201" s="14">
        <f>E210</f>
        <v>374490</v>
      </c>
      <c r="G201" s="23">
        <f t="shared" ref="G201:G209" si="50">D201-E201+F201</f>
        <v>1031571</v>
      </c>
      <c r="H201" s="31">
        <f t="shared" si="36"/>
        <v>1032</v>
      </c>
      <c r="I201" s="92">
        <v>1031510</v>
      </c>
    </row>
    <row r="202" spans="1:9" s="6" customFormat="1" ht="12">
      <c r="A202" s="12" t="s">
        <v>35</v>
      </c>
      <c r="B202" s="13" t="s">
        <v>235</v>
      </c>
      <c r="C202" s="90">
        <v>1156100</v>
      </c>
      <c r="D202" s="91">
        <v>578060</v>
      </c>
      <c r="E202" s="14">
        <f t="shared" si="42"/>
        <v>57806</v>
      </c>
      <c r="F202" s="14"/>
      <c r="G202" s="23">
        <f t="shared" si="50"/>
        <v>520254</v>
      </c>
      <c r="H202" s="31">
        <f t="shared" si="36"/>
        <v>520</v>
      </c>
      <c r="I202" s="92">
        <v>520240</v>
      </c>
    </row>
    <row r="203" spans="1:9" s="6" customFormat="1" ht="12">
      <c r="A203" s="12" t="s">
        <v>25</v>
      </c>
      <c r="B203" s="13" t="s">
        <v>236</v>
      </c>
      <c r="C203" s="90">
        <v>760240</v>
      </c>
      <c r="D203" s="91">
        <v>380130</v>
      </c>
      <c r="E203" s="14">
        <f t="shared" si="42"/>
        <v>38013</v>
      </c>
      <c r="F203" s="14"/>
      <c r="G203" s="23">
        <f t="shared" si="50"/>
        <v>342117</v>
      </c>
      <c r="H203" s="31">
        <f t="shared" si="36"/>
        <v>342</v>
      </c>
      <c r="I203" s="92">
        <v>342100</v>
      </c>
    </row>
    <row r="204" spans="1:9" s="6" customFormat="1" ht="12">
      <c r="A204" s="12" t="s">
        <v>25</v>
      </c>
      <c r="B204" s="13" t="s">
        <v>237</v>
      </c>
      <c r="C204" s="90">
        <v>1121240</v>
      </c>
      <c r="D204" s="91">
        <v>560630</v>
      </c>
      <c r="E204" s="14">
        <f t="shared" si="42"/>
        <v>56063</v>
      </c>
      <c r="F204" s="14"/>
      <c r="G204" s="23">
        <f t="shared" si="50"/>
        <v>504567</v>
      </c>
      <c r="H204" s="31">
        <f t="shared" si="36"/>
        <v>505</v>
      </c>
      <c r="I204" s="92">
        <v>504550</v>
      </c>
    </row>
    <row r="205" spans="1:9" s="6" customFormat="1" ht="12">
      <c r="A205" s="12" t="s">
        <v>25</v>
      </c>
      <c r="B205" s="13" t="s">
        <v>238</v>
      </c>
      <c r="C205" s="90">
        <v>452320</v>
      </c>
      <c r="D205" s="91">
        <v>226170</v>
      </c>
      <c r="E205" s="14">
        <f t="shared" si="42"/>
        <v>22617</v>
      </c>
      <c r="F205" s="14"/>
      <c r="G205" s="23">
        <f t="shared" si="50"/>
        <v>203553</v>
      </c>
      <c r="H205" s="31">
        <v>203</v>
      </c>
      <c r="I205" s="92">
        <v>203540</v>
      </c>
    </row>
    <row r="206" spans="1:9" s="6" customFormat="1" ht="12">
      <c r="A206" s="12" t="s">
        <v>25</v>
      </c>
      <c r="B206" s="13" t="s">
        <v>239</v>
      </c>
      <c r="C206" s="90">
        <v>293350</v>
      </c>
      <c r="D206" s="91">
        <v>146690</v>
      </c>
      <c r="E206" s="14">
        <f t="shared" si="42"/>
        <v>14669</v>
      </c>
      <c r="F206" s="14"/>
      <c r="G206" s="23">
        <f t="shared" si="50"/>
        <v>132021</v>
      </c>
      <c r="H206" s="31">
        <f t="shared" si="36"/>
        <v>132</v>
      </c>
      <c r="I206" s="92">
        <v>132000</v>
      </c>
    </row>
    <row r="207" spans="1:9" s="6" customFormat="1" ht="12">
      <c r="A207" s="12" t="s">
        <v>25</v>
      </c>
      <c r="B207" s="13" t="s">
        <v>240</v>
      </c>
      <c r="C207" s="90">
        <v>1252160</v>
      </c>
      <c r="D207" s="91">
        <v>626090</v>
      </c>
      <c r="E207" s="14">
        <f t="shared" si="42"/>
        <v>62609</v>
      </c>
      <c r="F207" s="14"/>
      <c r="G207" s="23">
        <f t="shared" si="50"/>
        <v>563481</v>
      </c>
      <c r="H207" s="31">
        <f t="shared" ref="H207:H209" si="51">ROUND(G207/1000,0)</f>
        <v>563</v>
      </c>
      <c r="I207" s="92">
        <v>563470</v>
      </c>
    </row>
    <row r="208" spans="1:9" s="6" customFormat="1" ht="12">
      <c r="A208" s="12" t="s">
        <v>25</v>
      </c>
      <c r="B208" s="13" t="s">
        <v>241</v>
      </c>
      <c r="C208" s="90">
        <v>861560</v>
      </c>
      <c r="D208" s="91">
        <v>430790</v>
      </c>
      <c r="E208" s="14">
        <f t="shared" si="42"/>
        <v>43079</v>
      </c>
      <c r="F208" s="14"/>
      <c r="G208" s="23">
        <f t="shared" si="50"/>
        <v>387711</v>
      </c>
      <c r="H208" s="31">
        <f t="shared" si="51"/>
        <v>388</v>
      </c>
      <c r="I208" s="92">
        <v>387700</v>
      </c>
    </row>
    <row r="209" spans="1:9" s="6" customFormat="1" ht="12">
      <c r="A209" s="12" t="s">
        <v>25</v>
      </c>
      <c r="B209" s="13" t="s">
        <v>242</v>
      </c>
      <c r="C209" s="90">
        <v>132480</v>
      </c>
      <c r="D209" s="91">
        <v>66250</v>
      </c>
      <c r="E209" s="14">
        <f t="shared" si="42"/>
        <v>6625</v>
      </c>
      <c r="F209" s="14"/>
      <c r="G209" s="23">
        <f t="shared" si="50"/>
        <v>59625</v>
      </c>
      <c r="H209" s="31">
        <f t="shared" si="51"/>
        <v>60</v>
      </c>
      <c r="I209" s="92">
        <v>59610</v>
      </c>
    </row>
    <row r="210" spans="1:9" s="6" customFormat="1" ht="12">
      <c r="A210" s="15" t="s">
        <v>35</v>
      </c>
      <c r="B210" s="16" t="s">
        <v>79</v>
      </c>
      <c r="C210" s="93">
        <v>7489620</v>
      </c>
      <c r="D210" s="93">
        <v>3744900</v>
      </c>
      <c r="E210" s="93">
        <f t="shared" ref="E210:H210" si="52">SUM(E201:E209)</f>
        <v>374490</v>
      </c>
      <c r="F210" s="93">
        <f t="shared" si="52"/>
        <v>374490</v>
      </c>
      <c r="G210" s="94">
        <f t="shared" si="52"/>
        <v>3744900</v>
      </c>
      <c r="H210" s="95">
        <f t="shared" si="52"/>
        <v>3745</v>
      </c>
      <c r="I210" s="96">
        <v>3744720</v>
      </c>
    </row>
    <row r="211" spans="1:9" s="6" customFormat="1" ht="12">
      <c r="A211" s="12" t="s">
        <v>294</v>
      </c>
      <c r="B211" s="13" t="s">
        <v>26</v>
      </c>
      <c r="C211" s="90">
        <v>5344950</v>
      </c>
      <c r="D211" s="91">
        <v>2672480</v>
      </c>
      <c r="E211" s="14">
        <f t="shared" si="42"/>
        <v>267248</v>
      </c>
      <c r="F211" s="14">
        <f>E220</f>
        <v>615509</v>
      </c>
      <c r="G211" s="23">
        <f t="shared" ref="G211:G219" si="53">D211-E211+F211</f>
        <v>3020741</v>
      </c>
      <c r="H211" s="31">
        <f t="shared" ref="H211:H247" si="54">ROUND(G211/1000,0)</f>
        <v>3021</v>
      </c>
      <c r="I211" s="92">
        <v>3020680</v>
      </c>
    </row>
    <row r="212" spans="1:9" s="6" customFormat="1" ht="12">
      <c r="A212" s="12" t="s">
        <v>294</v>
      </c>
      <c r="B212" s="13" t="s">
        <v>243</v>
      </c>
      <c r="C212" s="90">
        <v>1077080</v>
      </c>
      <c r="D212" s="91">
        <v>538550</v>
      </c>
      <c r="E212" s="14">
        <f t="shared" si="42"/>
        <v>53855</v>
      </c>
      <c r="F212" s="14"/>
      <c r="G212" s="23">
        <f t="shared" si="53"/>
        <v>484695</v>
      </c>
      <c r="H212" s="31">
        <f t="shared" si="54"/>
        <v>485</v>
      </c>
      <c r="I212" s="92">
        <v>484680</v>
      </c>
    </row>
    <row r="213" spans="1:9" s="6" customFormat="1" ht="12">
      <c r="A213" s="12" t="s">
        <v>26</v>
      </c>
      <c r="B213" s="13" t="s">
        <v>244</v>
      </c>
      <c r="C213" s="90">
        <v>241360</v>
      </c>
      <c r="D213" s="91">
        <v>120690</v>
      </c>
      <c r="E213" s="14">
        <f t="shared" si="42"/>
        <v>12069</v>
      </c>
      <c r="F213" s="14"/>
      <c r="G213" s="23">
        <f t="shared" si="53"/>
        <v>108621</v>
      </c>
      <c r="H213" s="31">
        <f t="shared" si="54"/>
        <v>109</v>
      </c>
      <c r="I213" s="92">
        <v>108610</v>
      </c>
    </row>
    <row r="214" spans="1:9" s="6" customFormat="1" ht="12">
      <c r="A214" s="12" t="s">
        <v>26</v>
      </c>
      <c r="B214" s="13" t="s">
        <v>245</v>
      </c>
      <c r="C214" s="90">
        <v>957320</v>
      </c>
      <c r="D214" s="91">
        <v>478670</v>
      </c>
      <c r="E214" s="14">
        <f t="shared" si="42"/>
        <v>47867</v>
      </c>
      <c r="F214" s="14"/>
      <c r="G214" s="23">
        <f t="shared" si="53"/>
        <v>430803</v>
      </c>
      <c r="H214" s="31">
        <f t="shared" si="54"/>
        <v>431</v>
      </c>
      <c r="I214" s="92">
        <v>430790</v>
      </c>
    </row>
    <row r="215" spans="1:9" s="6" customFormat="1" ht="12">
      <c r="A215" s="12" t="s">
        <v>26</v>
      </c>
      <c r="B215" s="13" t="s">
        <v>246</v>
      </c>
      <c r="C215" s="90">
        <v>444420</v>
      </c>
      <c r="D215" s="91">
        <v>222220</v>
      </c>
      <c r="E215" s="14">
        <f t="shared" si="42"/>
        <v>22222</v>
      </c>
      <c r="F215" s="14"/>
      <c r="G215" s="23">
        <f t="shared" si="53"/>
        <v>199998</v>
      </c>
      <c r="H215" s="31">
        <f t="shared" si="54"/>
        <v>200</v>
      </c>
      <c r="I215" s="92">
        <v>199980</v>
      </c>
    </row>
    <row r="216" spans="1:9" s="6" customFormat="1" ht="12">
      <c r="A216" s="12" t="s">
        <v>26</v>
      </c>
      <c r="B216" s="13" t="s">
        <v>247</v>
      </c>
      <c r="C216" s="90">
        <v>1312300</v>
      </c>
      <c r="D216" s="91">
        <v>656160</v>
      </c>
      <c r="E216" s="14">
        <f t="shared" si="42"/>
        <v>65616</v>
      </c>
      <c r="F216" s="14"/>
      <c r="G216" s="23">
        <f t="shared" si="53"/>
        <v>590544</v>
      </c>
      <c r="H216" s="31">
        <v>590</v>
      </c>
      <c r="I216" s="92">
        <v>590530</v>
      </c>
    </row>
    <row r="217" spans="1:9" s="6" customFormat="1" ht="12">
      <c r="A217" s="12" t="s">
        <v>26</v>
      </c>
      <c r="B217" s="13" t="s">
        <v>248</v>
      </c>
      <c r="C217" s="90">
        <v>1048760</v>
      </c>
      <c r="D217" s="91">
        <v>524390</v>
      </c>
      <c r="E217" s="14">
        <f t="shared" si="42"/>
        <v>52439</v>
      </c>
      <c r="F217" s="14"/>
      <c r="G217" s="23">
        <f t="shared" si="53"/>
        <v>471951</v>
      </c>
      <c r="H217" s="31">
        <f t="shared" si="54"/>
        <v>472</v>
      </c>
      <c r="I217" s="92">
        <v>471940</v>
      </c>
    </row>
    <row r="218" spans="1:9" s="6" customFormat="1" ht="12">
      <c r="A218" s="12" t="s">
        <v>26</v>
      </c>
      <c r="B218" s="13" t="s">
        <v>249</v>
      </c>
      <c r="C218" s="90">
        <v>944100</v>
      </c>
      <c r="D218" s="91">
        <v>472060</v>
      </c>
      <c r="E218" s="14">
        <f t="shared" si="42"/>
        <v>47206</v>
      </c>
      <c r="F218" s="14"/>
      <c r="G218" s="23">
        <f t="shared" si="53"/>
        <v>424854</v>
      </c>
      <c r="H218" s="31">
        <f t="shared" si="54"/>
        <v>425</v>
      </c>
      <c r="I218" s="92">
        <v>424840</v>
      </c>
    </row>
    <row r="219" spans="1:9" s="6" customFormat="1" ht="12">
      <c r="A219" s="12" t="s">
        <v>26</v>
      </c>
      <c r="B219" s="13" t="s">
        <v>250</v>
      </c>
      <c r="C219" s="90">
        <v>939720</v>
      </c>
      <c r="D219" s="91">
        <v>469870</v>
      </c>
      <c r="E219" s="14">
        <f t="shared" si="42"/>
        <v>46987</v>
      </c>
      <c r="F219" s="14"/>
      <c r="G219" s="23">
        <f t="shared" si="53"/>
        <v>422883</v>
      </c>
      <c r="H219" s="31">
        <f t="shared" si="54"/>
        <v>423</v>
      </c>
      <c r="I219" s="92">
        <v>422870</v>
      </c>
    </row>
    <row r="220" spans="1:9" s="6" customFormat="1" ht="12">
      <c r="A220" s="15" t="s">
        <v>294</v>
      </c>
      <c r="B220" s="16" t="s">
        <v>79</v>
      </c>
      <c r="C220" s="93">
        <v>12310010</v>
      </c>
      <c r="D220" s="93">
        <v>6155090</v>
      </c>
      <c r="E220" s="93">
        <f t="shared" ref="E220:H220" si="55">SUM(E211:E219)</f>
        <v>615509</v>
      </c>
      <c r="F220" s="93">
        <f t="shared" si="55"/>
        <v>615509</v>
      </c>
      <c r="G220" s="94">
        <f t="shared" si="55"/>
        <v>6155090</v>
      </c>
      <c r="H220" s="95">
        <f t="shared" si="55"/>
        <v>6156</v>
      </c>
      <c r="I220" s="96">
        <v>6154920</v>
      </c>
    </row>
    <row r="221" spans="1:9" s="6" customFormat="1" ht="12">
      <c r="A221" s="12" t="s">
        <v>251</v>
      </c>
      <c r="B221" s="13" t="s">
        <v>27</v>
      </c>
      <c r="C221" s="90">
        <v>3424240</v>
      </c>
      <c r="D221" s="91">
        <v>1712120</v>
      </c>
      <c r="E221" s="14">
        <f t="shared" si="42"/>
        <v>171212</v>
      </c>
      <c r="F221" s="14">
        <f>E238</f>
        <v>794645</v>
      </c>
      <c r="G221" s="23">
        <f t="shared" ref="G221:G237" si="56">D221-E221+F221</f>
        <v>2335553</v>
      </c>
      <c r="H221" s="31">
        <v>2708</v>
      </c>
      <c r="I221" s="92">
        <v>2335440</v>
      </c>
    </row>
    <row r="222" spans="1:9" s="6" customFormat="1" ht="12">
      <c r="A222" s="12" t="s">
        <v>251</v>
      </c>
      <c r="B222" s="13" t="s">
        <v>252</v>
      </c>
      <c r="C222" s="90">
        <v>3930</v>
      </c>
      <c r="D222" s="91">
        <v>1980</v>
      </c>
      <c r="E222" s="14">
        <f t="shared" si="42"/>
        <v>198</v>
      </c>
      <c r="F222" s="14"/>
      <c r="G222" s="23">
        <f t="shared" si="56"/>
        <v>1782</v>
      </c>
      <c r="H222" s="31">
        <f t="shared" si="54"/>
        <v>2</v>
      </c>
      <c r="I222" s="92">
        <v>1760</v>
      </c>
    </row>
    <row r="223" spans="1:9" s="6" customFormat="1" ht="12">
      <c r="A223" s="12" t="s">
        <v>251</v>
      </c>
      <c r="B223" s="13" t="s">
        <v>253</v>
      </c>
      <c r="C223" s="90">
        <v>761190</v>
      </c>
      <c r="D223" s="91">
        <v>380610</v>
      </c>
      <c r="E223" s="14">
        <f t="shared" si="42"/>
        <v>38061</v>
      </c>
      <c r="F223" s="14"/>
      <c r="G223" s="23">
        <f t="shared" si="56"/>
        <v>342549</v>
      </c>
      <c r="H223" s="31">
        <f t="shared" si="54"/>
        <v>343</v>
      </c>
      <c r="I223" s="92">
        <v>342530</v>
      </c>
    </row>
    <row r="224" spans="1:9" s="6" customFormat="1" ht="12">
      <c r="A224" s="12" t="s">
        <v>27</v>
      </c>
      <c r="B224" s="13" t="s">
        <v>254</v>
      </c>
      <c r="C224" s="90">
        <v>736860</v>
      </c>
      <c r="D224" s="91">
        <v>368440</v>
      </c>
      <c r="E224" s="14">
        <f t="shared" si="42"/>
        <v>36844</v>
      </c>
      <c r="F224" s="14"/>
      <c r="G224" s="23">
        <f t="shared" si="56"/>
        <v>331596</v>
      </c>
      <c r="H224" s="31">
        <f t="shared" si="54"/>
        <v>332</v>
      </c>
      <c r="I224" s="92">
        <v>331580</v>
      </c>
    </row>
    <row r="225" spans="1:10" s="6" customFormat="1" ht="12">
      <c r="A225" s="12" t="s">
        <v>27</v>
      </c>
      <c r="B225" s="13" t="s">
        <v>255</v>
      </c>
      <c r="C225" s="90">
        <v>447830</v>
      </c>
      <c r="D225" s="91">
        <v>223920</v>
      </c>
      <c r="E225" s="14">
        <f t="shared" si="42"/>
        <v>22392</v>
      </c>
      <c r="F225" s="14"/>
      <c r="G225" s="23">
        <f t="shared" si="56"/>
        <v>201528</v>
      </c>
      <c r="H225" s="31">
        <f t="shared" si="54"/>
        <v>202</v>
      </c>
      <c r="I225" s="92">
        <v>201520</v>
      </c>
    </row>
    <row r="226" spans="1:10" s="6" customFormat="1" ht="12">
      <c r="A226" s="12" t="s">
        <v>27</v>
      </c>
      <c r="B226" s="13" t="s">
        <v>256</v>
      </c>
      <c r="C226" s="90">
        <v>1259890</v>
      </c>
      <c r="D226" s="91">
        <v>629950</v>
      </c>
      <c r="E226" s="14">
        <f t="shared" si="42"/>
        <v>62995</v>
      </c>
      <c r="F226" s="14"/>
      <c r="G226" s="23">
        <f t="shared" si="56"/>
        <v>566955</v>
      </c>
      <c r="H226" s="31">
        <f t="shared" si="54"/>
        <v>567</v>
      </c>
      <c r="I226" s="92">
        <v>566950</v>
      </c>
    </row>
    <row r="227" spans="1:10" s="6" customFormat="1" ht="12">
      <c r="A227" s="12" t="s">
        <v>27</v>
      </c>
      <c r="B227" s="13" t="s">
        <v>257</v>
      </c>
      <c r="C227" s="90">
        <v>1276130</v>
      </c>
      <c r="D227" s="91">
        <v>638080</v>
      </c>
      <c r="E227" s="14">
        <f t="shared" si="42"/>
        <v>63808</v>
      </c>
      <c r="F227" s="14"/>
      <c r="G227" s="23">
        <f t="shared" si="56"/>
        <v>574272</v>
      </c>
      <c r="H227" s="31">
        <f t="shared" si="54"/>
        <v>574</v>
      </c>
      <c r="I227" s="92">
        <v>574250</v>
      </c>
    </row>
    <row r="228" spans="1:10" s="6" customFormat="1" ht="12">
      <c r="A228" s="12" t="s">
        <v>27</v>
      </c>
      <c r="B228" s="13" t="s">
        <v>258</v>
      </c>
      <c r="C228" s="90">
        <v>875990</v>
      </c>
      <c r="D228" s="91">
        <v>438010</v>
      </c>
      <c r="E228" s="14">
        <f t="shared" si="42"/>
        <v>43801</v>
      </c>
      <c r="F228" s="14"/>
      <c r="G228" s="23">
        <f t="shared" si="56"/>
        <v>394209</v>
      </c>
      <c r="H228" s="31">
        <f t="shared" si="54"/>
        <v>394</v>
      </c>
      <c r="I228" s="92">
        <v>394190</v>
      </c>
    </row>
    <row r="229" spans="1:10" s="6" customFormat="1" ht="12">
      <c r="A229" s="12" t="s">
        <v>27</v>
      </c>
      <c r="B229" s="13" t="s">
        <v>259</v>
      </c>
      <c r="C229" s="90">
        <v>621670</v>
      </c>
      <c r="D229" s="91">
        <v>310840</v>
      </c>
      <c r="E229" s="14">
        <f t="shared" si="42"/>
        <v>31084</v>
      </c>
      <c r="F229" s="14"/>
      <c r="G229" s="23">
        <f t="shared" si="56"/>
        <v>279756</v>
      </c>
      <c r="H229" s="31">
        <f t="shared" si="54"/>
        <v>280</v>
      </c>
      <c r="I229" s="92">
        <v>279750</v>
      </c>
    </row>
    <row r="230" spans="1:10" s="6" customFormat="1" ht="12">
      <c r="A230" s="12" t="s">
        <v>27</v>
      </c>
      <c r="B230" s="13" t="s">
        <v>260</v>
      </c>
      <c r="C230" s="90">
        <v>1013380</v>
      </c>
      <c r="D230" s="91">
        <v>506700</v>
      </c>
      <c r="E230" s="14">
        <f t="shared" ref="E230:E247" si="57">D230*10%</f>
        <v>50670</v>
      </c>
      <c r="F230" s="14"/>
      <c r="G230" s="23">
        <f t="shared" si="56"/>
        <v>456030</v>
      </c>
      <c r="H230" s="31">
        <f t="shared" si="54"/>
        <v>456</v>
      </c>
      <c r="I230" s="92">
        <v>456020</v>
      </c>
    </row>
    <row r="231" spans="1:10" s="6" customFormat="1" ht="12">
      <c r="A231" s="12" t="s">
        <v>27</v>
      </c>
      <c r="B231" s="13" t="s">
        <v>261</v>
      </c>
      <c r="C231" s="90">
        <v>799580</v>
      </c>
      <c r="D231" s="91">
        <v>399800</v>
      </c>
      <c r="E231" s="14">
        <f t="shared" si="57"/>
        <v>39980</v>
      </c>
      <c r="F231" s="14"/>
      <c r="G231" s="23">
        <f t="shared" si="56"/>
        <v>359820</v>
      </c>
      <c r="H231" s="31">
        <f t="shared" si="54"/>
        <v>360</v>
      </c>
      <c r="I231" s="92">
        <v>359810</v>
      </c>
    </row>
    <row r="232" spans="1:10" s="6" customFormat="1" ht="12">
      <c r="A232" s="12" t="s">
        <v>27</v>
      </c>
      <c r="B232" s="13" t="s">
        <v>262</v>
      </c>
      <c r="C232" s="90">
        <v>892030</v>
      </c>
      <c r="D232" s="91">
        <v>446020</v>
      </c>
      <c r="E232" s="14">
        <f t="shared" si="57"/>
        <v>44602</v>
      </c>
      <c r="F232" s="14"/>
      <c r="G232" s="23">
        <f t="shared" si="56"/>
        <v>401418</v>
      </c>
      <c r="H232" s="31">
        <f t="shared" si="54"/>
        <v>401</v>
      </c>
      <c r="I232" s="92">
        <v>401410</v>
      </c>
    </row>
    <row r="233" spans="1:10" s="6" customFormat="1" ht="12">
      <c r="A233" s="12" t="s">
        <v>27</v>
      </c>
      <c r="B233" s="13" t="s">
        <v>263</v>
      </c>
      <c r="C233" s="90">
        <v>744720</v>
      </c>
      <c r="D233" s="91">
        <v>372370</v>
      </c>
      <c r="E233" s="14">
        <f t="shared" si="57"/>
        <v>37237</v>
      </c>
      <c r="F233" s="14"/>
      <c r="G233" s="23">
        <f t="shared" si="56"/>
        <v>335133</v>
      </c>
      <c r="H233" s="31">
        <f t="shared" si="54"/>
        <v>335</v>
      </c>
      <c r="I233" s="92">
        <v>335120</v>
      </c>
    </row>
    <row r="234" spans="1:10" s="6" customFormat="1" ht="12">
      <c r="A234" s="12" t="s">
        <v>27</v>
      </c>
      <c r="B234" s="13" t="s">
        <v>264</v>
      </c>
      <c r="C234" s="90">
        <v>1229110</v>
      </c>
      <c r="D234" s="91">
        <v>614570</v>
      </c>
      <c r="E234" s="14">
        <f t="shared" si="57"/>
        <v>61457</v>
      </c>
      <c r="F234" s="14"/>
      <c r="G234" s="23">
        <f t="shared" si="56"/>
        <v>553113</v>
      </c>
      <c r="H234" s="31">
        <f t="shared" si="54"/>
        <v>553</v>
      </c>
      <c r="I234" s="92">
        <v>553090</v>
      </c>
    </row>
    <row r="235" spans="1:10" s="27" customFormat="1" ht="12">
      <c r="A235" s="53" t="s">
        <v>27</v>
      </c>
      <c r="B235" s="54" t="s">
        <v>265</v>
      </c>
      <c r="C235" s="97">
        <v>829590</v>
      </c>
      <c r="D235" s="98">
        <v>414810</v>
      </c>
      <c r="E235" s="55">
        <f t="shared" si="57"/>
        <v>41481</v>
      </c>
      <c r="F235" s="55"/>
      <c r="G235" s="56">
        <f t="shared" si="56"/>
        <v>373329</v>
      </c>
      <c r="H235" s="57">
        <v>0</v>
      </c>
      <c r="I235" s="99">
        <v>373310</v>
      </c>
      <c r="J235" s="58" t="s">
        <v>65</v>
      </c>
    </row>
    <row r="236" spans="1:10" s="6" customFormat="1" ht="12">
      <c r="A236" s="12" t="s">
        <v>27</v>
      </c>
      <c r="B236" s="13" t="s">
        <v>266</v>
      </c>
      <c r="C236" s="90">
        <v>716260</v>
      </c>
      <c r="D236" s="91">
        <v>358140</v>
      </c>
      <c r="E236" s="14">
        <f t="shared" si="57"/>
        <v>35814</v>
      </c>
      <c r="F236" s="14"/>
      <c r="G236" s="23">
        <f t="shared" si="56"/>
        <v>322326</v>
      </c>
      <c r="H236" s="31">
        <f t="shared" si="54"/>
        <v>322</v>
      </c>
      <c r="I236" s="92">
        <v>322310</v>
      </c>
    </row>
    <row r="237" spans="1:10" s="6" customFormat="1" ht="12">
      <c r="A237" s="12" t="s">
        <v>27</v>
      </c>
      <c r="B237" s="13" t="s">
        <v>267</v>
      </c>
      <c r="C237" s="90">
        <v>260160</v>
      </c>
      <c r="D237" s="91">
        <v>130090</v>
      </c>
      <c r="E237" s="14">
        <f t="shared" si="57"/>
        <v>13009</v>
      </c>
      <c r="F237" s="14"/>
      <c r="G237" s="23">
        <f t="shared" si="56"/>
        <v>117081</v>
      </c>
      <c r="H237" s="31">
        <f t="shared" si="54"/>
        <v>117</v>
      </c>
      <c r="I237" s="92">
        <v>117070</v>
      </c>
    </row>
    <row r="238" spans="1:10" s="6" customFormat="1" ht="12">
      <c r="A238" s="15" t="s">
        <v>251</v>
      </c>
      <c r="B238" s="16" t="s">
        <v>79</v>
      </c>
      <c r="C238" s="93">
        <v>15892560</v>
      </c>
      <c r="D238" s="93">
        <v>7946450</v>
      </c>
      <c r="E238" s="93">
        <f t="shared" ref="E238:H238" si="58">SUM(E221:E237)</f>
        <v>794645</v>
      </c>
      <c r="F238" s="93">
        <f t="shared" si="58"/>
        <v>794645</v>
      </c>
      <c r="G238" s="94">
        <f t="shared" si="58"/>
        <v>7946450</v>
      </c>
      <c r="H238" s="95">
        <f t="shared" si="58"/>
        <v>7946</v>
      </c>
      <c r="I238" s="96">
        <v>7946110</v>
      </c>
    </row>
    <row r="239" spans="1:10" s="6" customFormat="1" ht="12">
      <c r="A239" s="12" t="s">
        <v>36</v>
      </c>
      <c r="B239" s="13" t="s">
        <v>28</v>
      </c>
      <c r="C239" s="90">
        <v>1394350</v>
      </c>
      <c r="D239" s="91">
        <v>697180</v>
      </c>
      <c r="E239" s="14">
        <f t="shared" si="57"/>
        <v>69718</v>
      </c>
      <c r="F239" s="14">
        <f>E248</f>
        <v>457043</v>
      </c>
      <c r="G239" s="23">
        <f t="shared" ref="G239:G247" si="59">D239-E239+F239</f>
        <v>1084505</v>
      </c>
      <c r="H239" s="31">
        <v>1084</v>
      </c>
      <c r="I239" s="92">
        <v>1084460</v>
      </c>
    </row>
    <row r="240" spans="1:10" s="6" customFormat="1" ht="12">
      <c r="A240" s="12" t="s">
        <v>36</v>
      </c>
      <c r="B240" s="13" t="s">
        <v>268</v>
      </c>
      <c r="C240" s="90">
        <v>1089450</v>
      </c>
      <c r="D240" s="91">
        <v>544730</v>
      </c>
      <c r="E240" s="14">
        <f t="shared" si="57"/>
        <v>54473</v>
      </c>
      <c r="F240" s="14"/>
      <c r="G240" s="23">
        <f t="shared" si="59"/>
        <v>490257</v>
      </c>
      <c r="H240" s="31">
        <f t="shared" si="54"/>
        <v>490</v>
      </c>
      <c r="I240" s="92">
        <v>490250</v>
      </c>
    </row>
    <row r="241" spans="1:9" s="6" customFormat="1" ht="12">
      <c r="A241" s="12" t="s">
        <v>28</v>
      </c>
      <c r="B241" s="13" t="s">
        <v>269</v>
      </c>
      <c r="C241" s="90">
        <v>958590</v>
      </c>
      <c r="D241" s="91">
        <v>479310</v>
      </c>
      <c r="E241" s="14">
        <f t="shared" si="57"/>
        <v>47931</v>
      </c>
      <c r="F241" s="14"/>
      <c r="G241" s="23">
        <f t="shared" si="59"/>
        <v>431379</v>
      </c>
      <c r="H241" s="31">
        <f t="shared" si="54"/>
        <v>431</v>
      </c>
      <c r="I241" s="92">
        <v>431360</v>
      </c>
    </row>
    <row r="242" spans="1:9" s="6" customFormat="1" ht="12">
      <c r="A242" s="12" t="s">
        <v>28</v>
      </c>
      <c r="B242" s="13" t="s">
        <v>270</v>
      </c>
      <c r="C242" s="90">
        <v>1337060</v>
      </c>
      <c r="D242" s="91">
        <v>668540</v>
      </c>
      <c r="E242" s="14">
        <f t="shared" si="57"/>
        <v>66854</v>
      </c>
      <c r="F242" s="14"/>
      <c r="G242" s="23">
        <f t="shared" si="59"/>
        <v>601686</v>
      </c>
      <c r="H242" s="31">
        <f t="shared" si="54"/>
        <v>602</v>
      </c>
      <c r="I242" s="92">
        <v>601670</v>
      </c>
    </row>
    <row r="243" spans="1:9" s="6" customFormat="1" ht="12">
      <c r="A243" s="12" t="s">
        <v>28</v>
      </c>
      <c r="B243" s="13" t="s">
        <v>271</v>
      </c>
      <c r="C243" s="90">
        <v>1046510</v>
      </c>
      <c r="D243" s="91">
        <v>523270</v>
      </c>
      <c r="E243" s="14">
        <f t="shared" si="57"/>
        <v>52327</v>
      </c>
      <c r="F243" s="14"/>
      <c r="G243" s="23">
        <f t="shared" si="59"/>
        <v>470943</v>
      </c>
      <c r="H243" s="31">
        <f t="shared" si="54"/>
        <v>471</v>
      </c>
      <c r="I243" s="92">
        <v>470920</v>
      </c>
    </row>
    <row r="244" spans="1:9" s="6" customFormat="1" ht="12">
      <c r="A244" s="12" t="s">
        <v>28</v>
      </c>
      <c r="B244" s="13" t="s">
        <v>272</v>
      </c>
      <c r="C244" s="90">
        <v>1152610</v>
      </c>
      <c r="D244" s="91">
        <v>576310</v>
      </c>
      <c r="E244" s="14">
        <f t="shared" si="57"/>
        <v>57631</v>
      </c>
      <c r="F244" s="14"/>
      <c r="G244" s="23">
        <f t="shared" si="59"/>
        <v>518679</v>
      </c>
      <c r="H244" s="31">
        <f t="shared" si="54"/>
        <v>519</v>
      </c>
      <c r="I244" s="92">
        <v>518670</v>
      </c>
    </row>
    <row r="245" spans="1:9" s="6" customFormat="1" ht="12">
      <c r="A245" s="12" t="s">
        <v>28</v>
      </c>
      <c r="B245" s="13" t="s">
        <v>273</v>
      </c>
      <c r="C245" s="90">
        <v>805650</v>
      </c>
      <c r="D245" s="91">
        <v>402830</v>
      </c>
      <c r="E245" s="14">
        <f t="shared" si="57"/>
        <v>40283</v>
      </c>
      <c r="F245" s="14"/>
      <c r="G245" s="23">
        <f t="shared" si="59"/>
        <v>362547</v>
      </c>
      <c r="H245" s="31">
        <v>362</v>
      </c>
      <c r="I245" s="92">
        <v>362540</v>
      </c>
    </row>
    <row r="246" spans="1:9" s="6" customFormat="1" ht="12">
      <c r="A246" s="12" t="s">
        <v>28</v>
      </c>
      <c r="B246" s="13" t="s">
        <v>274</v>
      </c>
      <c r="C246" s="90">
        <v>666280</v>
      </c>
      <c r="D246" s="91">
        <v>333150</v>
      </c>
      <c r="E246" s="14">
        <f t="shared" si="57"/>
        <v>33315</v>
      </c>
      <c r="F246" s="14"/>
      <c r="G246" s="23">
        <f t="shared" si="59"/>
        <v>299835</v>
      </c>
      <c r="H246" s="31">
        <f t="shared" si="54"/>
        <v>300</v>
      </c>
      <c r="I246" s="92">
        <v>299820</v>
      </c>
    </row>
    <row r="247" spans="1:9">
      <c r="A247" s="12" t="s">
        <v>28</v>
      </c>
      <c r="B247" s="13" t="s">
        <v>275</v>
      </c>
      <c r="C247" s="90">
        <v>690210</v>
      </c>
      <c r="D247" s="91">
        <v>345110</v>
      </c>
      <c r="E247" s="14">
        <f t="shared" si="57"/>
        <v>34511</v>
      </c>
      <c r="F247" s="14"/>
      <c r="G247" s="23">
        <f t="shared" si="59"/>
        <v>310599</v>
      </c>
      <c r="H247" s="31">
        <f t="shared" si="54"/>
        <v>311</v>
      </c>
      <c r="I247" s="92">
        <v>310590</v>
      </c>
    </row>
    <row r="248" spans="1:9" ht="13.5" customHeight="1">
      <c r="A248" s="15" t="s">
        <v>36</v>
      </c>
      <c r="B248" s="16" t="s">
        <v>79</v>
      </c>
      <c r="C248" s="93">
        <v>9140710</v>
      </c>
      <c r="D248" s="93">
        <v>4570430</v>
      </c>
      <c r="E248" s="93">
        <f t="shared" ref="E248:H248" si="60">SUM(E239:E247)</f>
        <v>457043</v>
      </c>
      <c r="F248" s="93">
        <f t="shared" si="60"/>
        <v>457043</v>
      </c>
      <c r="G248" s="94">
        <f t="shared" si="60"/>
        <v>4570430</v>
      </c>
      <c r="H248" s="95">
        <f t="shared" si="60"/>
        <v>4570</v>
      </c>
      <c r="I248" s="96">
        <v>4570280</v>
      </c>
    </row>
    <row r="249" spans="1:9" ht="15" customHeight="1">
      <c r="A249" s="12" t="s">
        <v>295</v>
      </c>
      <c r="B249" s="13" t="s">
        <v>29</v>
      </c>
      <c r="C249" s="90">
        <v>48050</v>
      </c>
      <c r="D249" s="91">
        <v>24030</v>
      </c>
      <c r="E249" s="19" t="s">
        <v>276</v>
      </c>
      <c r="F249" s="19" t="s">
        <v>276</v>
      </c>
      <c r="G249" s="24">
        <f>D249</f>
        <v>24030</v>
      </c>
      <c r="H249" s="31">
        <f t="shared" ref="H249" si="61">ROUND(G249/1000,0)</f>
        <v>24</v>
      </c>
      <c r="I249" s="92">
        <v>24020</v>
      </c>
    </row>
    <row r="250" spans="1:9">
      <c r="A250" s="15" t="s">
        <v>29</v>
      </c>
      <c r="B250" s="16" t="s">
        <v>277</v>
      </c>
      <c r="C250" s="93">
        <v>48050</v>
      </c>
      <c r="D250" s="93">
        <v>24030</v>
      </c>
      <c r="E250" s="93">
        <f t="shared" ref="E250:H250" si="62">SUM(E249)</f>
        <v>0</v>
      </c>
      <c r="F250" s="93">
        <f t="shared" si="62"/>
        <v>0</v>
      </c>
      <c r="G250" s="94">
        <f t="shared" si="62"/>
        <v>24030</v>
      </c>
      <c r="H250" s="95">
        <f t="shared" si="62"/>
        <v>24</v>
      </c>
      <c r="I250" s="96">
        <v>24020</v>
      </c>
    </row>
    <row r="251" spans="1:9" ht="14.25" thickBot="1">
      <c r="A251" s="20" t="s">
        <v>296</v>
      </c>
      <c r="B251" s="21"/>
      <c r="C251" s="22">
        <f t="shared" ref="C251:I251" si="63">SUM(C15,C28,C41,C50,C64,C74,C84,C92,C106,C114,C127,C142,C149,C158,C164,C177,C187,C194,C200,C210,C220,C238,C248,C250)</f>
        <v>250439610</v>
      </c>
      <c r="D251" s="22">
        <f t="shared" si="63"/>
        <v>125221660</v>
      </c>
      <c r="E251" s="22">
        <f t="shared" si="63"/>
        <v>12519763</v>
      </c>
      <c r="F251" s="22">
        <f t="shared" si="63"/>
        <v>12519763</v>
      </c>
      <c r="G251" s="25">
        <f t="shared" si="63"/>
        <v>125221660</v>
      </c>
      <c r="H251" s="32">
        <f t="shared" si="63"/>
        <v>125221</v>
      </c>
      <c r="I251" s="22">
        <f t="shared" si="63"/>
        <v>125217950</v>
      </c>
    </row>
    <row r="252" spans="1:9" ht="15" thickTop="1" thickBot="1"/>
    <row r="253" spans="1:9" ht="14.25" thickBot="1">
      <c r="D253" s="100" t="s">
        <v>4</v>
      </c>
      <c r="E253" s="100" t="s">
        <v>2</v>
      </c>
      <c r="F253" s="100" t="s">
        <v>3</v>
      </c>
      <c r="H253" s="101"/>
    </row>
    <row r="254" spans="1:9">
      <c r="D254" s="102">
        <v>250439610</v>
      </c>
      <c r="E254" s="102">
        <v>125221660</v>
      </c>
      <c r="F254" s="102">
        <v>125217950</v>
      </c>
    </row>
  </sheetData>
  <autoFilter ref="A5:I5"/>
  <mergeCells count="8">
    <mergeCell ref="A1:I1"/>
    <mergeCell ref="A3:A5"/>
    <mergeCell ref="B3:B5"/>
    <mergeCell ref="C3:C5"/>
    <mergeCell ref="D3:H3"/>
    <mergeCell ref="D4:D5"/>
    <mergeCell ref="E4:F4"/>
    <mergeCell ref="G4:G5"/>
  </mergeCells>
  <phoneticPr fontId="6" type="noConversion"/>
  <printOptions horizontalCentered="1"/>
  <pageMargins left="0.15748031496062992" right="0.23622047244094491" top="0.41" bottom="0.35433070866141736" header="0.27" footer="0.19685039370078741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청별</vt:lpstr>
      <vt:lpstr>총괄국</vt:lpstr>
      <vt:lpstr>소속국</vt:lpstr>
      <vt:lpstr>소속국!Print_Titles</vt:lpstr>
      <vt:lpstr>총괄국!Print_Titles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</cp:revision>
  <cp:lastPrinted>2017-06-22T08:01:38Z</cp:lastPrinted>
  <dcterms:created xsi:type="dcterms:W3CDTF">2016-07-08T06:46:32Z</dcterms:created>
  <dcterms:modified xsi:type="dcterms:W3CDTF">2017-06-22T08:05:07Z</dcterms:modified>
</cp:coreProperties>
</file>