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795" windowHeight="11040" tabRatio="816"/>
  </bookViews>
  <sheets>
    <sheet name="청별" sheetId="31" r:id="rId1"/>
    <sheet name="총괄국별" sheetId="32" r:id="rId2"/>
    <sheet name="소속국" sheetId="30" r:id="rId3"/>
  </sheets>
  <externalReferences>
    <externalReference r:id="rId4"/>
  </externalReferences>
  <definedNames>
    <definedName name="_xlnm._FilterDatabase" localSheetId="2" hidden="1">소속국!$A$5:$I$5</definedName>
    <definedName name="_xlnm._FilterDatabase" localSheetId="1" hidden="1">#REF!</definedName>
    <definedName name="_xlnm._FilterDatabase" hidden="1">#REF!</definedName>
    <definedName name="_xlnm.Print_Titles" localSheetId="2">소속국!$3:$5</definedName>
    <definedName name="_xlnm.Print_Titles" localSheetId="1">총괄국별!$3:$3</definedName>
    <definedName name="_xlnm.Print_Titles">#REF!</definedName>
  </definedNames>
  <calcPr calcId="125725"/>
</workbook>
</file>

<file path=xl/calcChain.xml><?xml version="1.0" encoding="utf-8"?>
<calcChain xmlns="http://schemas.openxmlformats.org/spreadsheetml/2006/main">
  <c r="E29" i="32"/>
  <c r="C29"/>
  <c r="B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29" l="1"/>
  <c r="D250" i="30" l="1"/>
  <c r="E250"/>
  <c r="F250"/>
  <c r="I250"/>
  <c r="C250"/>
  <c r="D248"/>
  <c r="I248"/>
  <c r="C248"/>
  <c r="D238"/>
  <c r="I238"/>
  <c r="C238"/>
  <c r="D220"/>
  <c r="I220"/>
  <c r="C220"/>
  <c r="D210"/>
  <c r="I210"/>
  <c r="C210"/>
  <c r="D200"/>
  <c r="I200"/>
  <c r="C200"/>
  <c r="D194"/>
  <c r="I194"/>
  <c r="C194"/>
  <c r="D187"/>
  <c r="I187"/>
  <c r="C187"/>
  <c r="D177"/>
  <c r="I177"/>
  <c r="C177"/>
  <c r="D164"/>
  <c r="I164"/>
  <c r="C164"/>
  <c r="D158"/>
  <c r="I158"/>
  <c r="C158"/>
  <c r="D149"/>
  <c r="I149"/>
  <c r="C149"/>
  <c r="D142"/>
  <c r="I142"/>
  <c r="C142"/>
  <c r="D127"/>
  <c r="I127"/>
  <c r="C127"/>
  <c r="D114"/>
  <c r="I114"/>
  <c r="C114"/>
  <c r="D106"/>
  <c r="I106"/>
  <c r="C106"/>
  <c r="D92"/>
  <c r="I92"/>
  <c r="C92"/>
  <c r="D84"/>
  <c r="I84"/>
  <c r="C84"/>
  <c r="D74"/>
  <c r="I74"/>
  <c r="C74"/>
  <c r="D64"/>
  <c r="I64"/>
  <c r="C64"/>
  <c r="D50"/>
  <c r="I50"/>
  <c r="C50"/>
  <c r="D41"/>
  <c r="I41"/>
  <c r="C41"/>
  <c r="D28"/>
  <c r="I28"/>
  <c r="C28"/>
  <c r="D15"/>
  <c r="D251" s="1"/>
  <c r="I15"/>
  <c r="C15"/>
  <c r="C251" s="1"/>
  <c r="G249"/>
  <c r="G250" s="1"/>
  <c r="E247"/>
  <c r="G247" s="1"/>
  <c r="E246"/>
  <c r="G246" s="1"/>
  <c r="H246" s="1"/>
  <c r="G245"/>
  <c r="H245" s="1"/>
  <c r="E245"/>
  <c r="E244"/>
  <c r="G244" s="1"/>
  <c r="E243"/>
  <c r="G243" s="1"/>
  <c r="E242"/>
  <c r="G242" s="1"/>
  <c r="H242" s="1"/>
  <c r="E241"/>
  <c r="G241" s="1"/>
  <c r="H241" s="1"/>
  <c r="E240"/>
  <c r="G240" s="1"/>
  <c r="E239"/>
  <c r="E237"/>
  <c r="G237" s="1"/>
  <c r="E236"/>
  <c r="G236" s="1"/>
  <c r="E235"/>
  <c r="G235" s="1"/>
  <c r="E234"/>
  <c r="G234" s="1"/>
  <c r="H234" s="1"/>
  <c r="E233"/>
  <c r="G233" s="1"/>
  <c r="E232"/>
  <c r="G232" s="1"/>
  <c r="E231"/>
  <c r="G231" s="1"/>
  <c r="E230"/>
  <c r="G230" s="1"/>
  <c r="H230" s="1"/>
  <c r="E229"/>
  <c r="G229" s="1"/>
  <c r="E228"/>
  <c r="G228" s="1"/>
  <c r="E227"/>
  <c r="G227" s="1"/>
  <c r="E226"/>
  <c r="G226" s="1"/>
  <c r="H226" s="1"/>
  <c r="E225"/>
  <c r="G225" s="1"/>
  <c r="H225" s="1"/>
  <c r="E224"/>
  <c r="G224" s="1"/>
  <c r="E223"/>
  <c r="G223" s="1"/>
  <c r="H222"/>
  <c r="E221"/>
  <c r="E219"/>
  <c r="G219" s="1"/>
  <c r="H219" s="1"/>
  <c r="E218"/>
  <c r="G218" s="1"/>
  <c r="E217"/>
  <c r="G217" s="1"/>
  <c r="G216"/>
  <c r="H216" s="1"/>
  <c r="E216"/>
  <c r="E215"/>
  <c r="E214"/>
  <c r="G214" s="1"/>
  <c r="H214" s="1"/>
  <c r="E213"/>
  <c r="G213" s="1"/>
  <c r="E212"/>
  <c r="G212" s="1"/>
  <c r="H212" s="1"/>
  <c r="E211"/>
  <c r="E209"/>
  <c r="G209" s="1"/>
  <c r="H209" s="1"/>
  <c r="E208"/>
  <c r="G208" s="1"/>
  <c r="H208" s="1"/>
  <c r="E207"/>
  <c r="G207" s="1"/>
  <c r="H207" s="1"/>
  <c r="E206"/>
  <c r="G206" s="1"/>
  <c r="H206" s="1"/>
  <c r="E205"/>
  <c r="G205" s="1"/>
  <c r="H205" s="1"/>
  <c r="E204"/>
  <c r="G204" s="1"/>
  <c r="H204" s="1"/>
  <c r="E203"/>
  <c r="G203" s="1"/>
  <c r="H203" s="1"/>
  <c r="E202"/>
  <c r="G202" s="1"/>
  <c r="H202" s="1"/>
  <c r="E201"/>
  <c r="E199"/>
  <c r="G199" s="1"/>
  <c r="H199" s="1"/>
  <c r="E198"/>
  <c r="G198" s="1"/>
  <c r="H198" s="1"/>
  <c r="E197"/>
  <c r="G197" s="1"/>
  <c r="H197" s="1"/>
  <c r="E196"/>
  <c r="G196" s="1"/>
  <c r="H196" s="1"/>
  <c r="E195"/>
  <c r="E200" s="1"/>
  <c r="E193"/>
  <c r="G193" s="1"/>
  <c r="H193" s="1"/>
  <c r="E192"/>
  <c r="G192" s="1"/>
  <c r="H192" s="1"/>
  <c r="G191"/>
  <c r="H191" s="1"/>
  <c r="E191"/>
  <c r="E190"/>
  <c r="G190" s="1"/>
  <c r="H190" s="1"/>
  <c r="E189"/>
  <c r="E188"/>
  <c r="E186"/>
  <c r="G186" s="1"/>
  <c r="H186" s="1"/>
  <c r="E185"/>
  <c r="G185" s="1"/>
  <c r="H185" s="1"/>
  <c r="E184"/>
  <c r="G184" s="1"/>
  <c r="H184" s="1"/>
  <c r="E183"/>
  <c r="G183" s="1"/>
  <c r="H183" s="1"/>
  <c r="E182"/>
  <c r="G182" s="1"/>
  <c r="E181"/>
  <c r="G181" s="1"/>
  <c r="H181" s="1"/>
  <c r="E180"/>
  <c r="G180" s="1"/>
  <c r="H180" s="1"/>
  <c r="E179"/>
  <c r="G179" s="1"/>
  <c r="H179" s="1"/>
  <c r="E178"/>
  <c r="E176"/>
  <c r="G176" s="1"/>
  <c r="H176" s="1"/>
  <c r="E175"/>
  <c r="G175" s="1"/>
  <c r="H175" s="1"/>
  <c r="E174"/>
  <c r="G174" s="1"/>
  <c r="E173"/>
  <c r="G173" s="1"/>
  <c r="E172"/>
  <c r="G172" s="1"/>
  <c r="H172" s="1"/>
  <c r="E171"/>
  <c r="G171" s="1"/>
  <c r="E170"/>
  <c r="G170" s="1"/>
  <c r="E169"/>
  <c r="G169" s="1"/>
  <c r="E168"/>
  <c r="G168" s="1"/>
  <c r="H168" s="1"/>
  <c r="E167"/>
  <c r="G167" s="1"/>
  <c r="E166"/>
  <c r="G166" s="1"/>
  <c r="E165"/>
  <c r="E163"/>
  <c r="G163" s="1"/>
  <c r="H163" s="1"/>
  <c r="E162"/>
  <c r="G162" s="1"/>
  <c r="H162" s="1"/>
  <c r="E161"/>
  <c r="G161" s="1"/>
  <c r="H161" s="1"/>
  <c r="E160"/>
  <c r="G160" s="1"/>
  <c r="H160" s="1"/>
  <c r="E159"/>
  <c r="E157"/>
  <c r="G157" s="1"/>
  <c r="H157" s="1"/>
  <c r="E156"/>
  <c r="G156" s="1"/>
  <c r="H156" s="1"/>
  <c r="E155"/>
  <c r="G155" s="1"/>
  <c r="H155" s="1"/>
  <c r="E154"/>
  <c r="G154" s="1"/>
  <c r="E153"/>
  <c r="G153" s="1"/>
  <c r="H153" s="1"/>
  <c r="E152"/>
  <c r="G152" s="1"/>
  <c r="H152" s="1"/>
  <c r="E151"/>
  <c r="G151" s="1"/>
  <c r="H151" s="1"/>
  <c r="E150"/>
  <c r="E148"/>
  <c r="G148" s="1"/>
  <c r="H148" s="1"/>
  <c r="E147"/>
  <c r="G147" s="1"/>
  <c r="H147" s="1"/>
  <c r="E146"/>
  <c r="G146" s="1"/>
  <c r="H146" s="1"/>
  <c r="E145"/>
  <c r="G145" s="1"/>
  <c r="H145" s="1"/>
  <c r="E144"/>
  <c r="G144" s="1"/>
  <c r="H144" s="1"/>
  <c r="E143"/>
  <c r="E149" s="1"/>
  <c r="E141"/>
  <c r="G141" s="1"/>
  <c r="H141" s="1"/>
  <c r="E140"/>
  <c r="G140" s="1"/>
  <c r="E139"/>
  <c r="G139" s="1"/>
  <c r="E138"/>
  <c r="G138" s="1"/>
  <c r="G137"/>
  <c r="H137" s="1"/>
  <c r="E137"/>
  <c r="E136"/>
  <c r="G136" s="1"/>
  <c r="H136" s="1"/>
  <c r="E135"/>
  <c r="G135" s="1"/>
  <c r="E134"/>
  <c r="G134" s="1"/>
  <c r="E133"/>
  <c r="G133" s="1"/>
  <c r="H133" s="1"/>
  <c r="E132"/>
  <c r="G132" s="1"/>
  <c r="E131"/>
  <c r="G131" s="1"/>
  <c r="E130"/>
  <c r="G130" s="1"/>
  <c r="E129"/>
  <c r="G129" s="1"/>
  <c r="E128"/>
  <c r="E126"/>
  <c r="G126" s="1"/>
  <c r="H126" s="1"/>
  <c r="E125"/>
  <c r="G125" s="1"/>
  <c r="H125" s="1"/>
  <c r="E124"/>
  <c r="G124" s="1"/>
  <c r="H124" s="1"/>
  <c r="E123"/>
  <c r="G123" s="1"/>
  <c r="H123" s="1"/>
  <c r="E122"/>
  <c r="G122" s="1"/>
  <c r="H122" s="1"/>
  <c r="E121"/>
  <c r="G121" s="1"/>
  <c r="H121" s="1"/>
  <c r="E120"/>
  <c r="G120" s="1"/>
  <c r="H120" s="1"/>
  <c r="E119"/>
  <c r="G119" s="1"/>
  <c r="H119" s="1"/>
  <c r="E118"/>
  <c r="G118" s="1"/>
  <c r="H118" s="1"/>
  <c r="E117"/>
  <c r="G117" s="1"/>
  <c r="H117" s="1"/>
  <c r="E116"/>
  <c r="G116" s="1"/>
  <c r="H116" s="1"/>
  <c r="E115"/>
  <c r="E113"/>
  <c r="G113" s="1"/>
  <c r="H113" s="1"/>
  <c r="E112"/>
  <c r="G112" s="1"/>
  <c r="H112" s="1"/>
  <c r="E111"/>
  <c r="G111" s="1"/>
  <c r="H111" s="1"/>
  <c r="E110"/>
  <c r="G110" s="1"/>
  <c r="H110" s="1"/>
  <c r="E109"/>
  <c r="G109" s="1"/>
  <c r="H109" s="1"/>
  <c r="E108"/>
  <c r="G108" s="1"/>
  <c r="H108" s="1"/>
  <c r="E107"/>
  <c r="E114" s="1"/>
  <c r="E105"/>
  <c r="G105" s="1"/>
  <c r="H105" s="1"/>
  <c r="E104"/>
  <c r="G104" s="1"/>
  <c r="H104" s="1"/>
  <c r="E103"/>
  <c r="G103" s="1"/>
  <c r="G102"/>
  <c r="E102"/>
  <c r="E101"/>
  <c r="G101" s="1"/>
  <c r="H101" s="1"/>
  <c r="E100"/>
  <c r="G100" s="1"/>
  <c r="E99"/>
  <c r="G99" s="1"/>
  <c r="E98"/>
  <c r="G98" s="1"/>
  <c r="E97"/>
  <c r="G97" s="1"/>
  <c r="E96"/>
  <c r="G96" s="1"/>
  <c r="H96" s="1"/>
  <c r="E95"/>
  <c r="G95" s="1"/>
  <c r="E94"/>
  <c r="G94" s="1"/>
  <c r="E93"/>
  <c r="E91"/>
  <c r="G91" s="1"/>
  <c r="H91" s="1"/>
  <c r="E90"/>
  <c r="G90" s="1"/>
  <c r="H90" s="1"/>
  <c r="G89"/>
  <c r="H89" s="1"/>
  <c r="E89"/>
  <c r="E88"/>
  <c r="G88" s="1"/>
  <c r="H88" s="1"/>
  <c r="E87"/>
  <c r="G87" s="1"/>
  <c r="H87" s="1"/>
  <c r="E86"/>
  <c r="G86" s="1"/>
  <c r="H86" s="1"/>
  <c r="E85"/>
  <c r="E83"/>
  <c r="G83" s="1"/>
  <c r="E82"/>
  <c r="G82" s="1"/>
  <c r="E81"/>
  <c r="G81" s="1"/>
  <c r="E80"/>
  <c r="G80" s="1"/>
  <c r="H80" s="1"/>
  <c r="E79"/>
  <c r="G79" s="1"/>
  <c r="E78"/>
  <c r="G78" s="1"/>
  <c r="E77"/>
  <c r="G77" s="1"/>
  <c r="E76"/>
  <c r="G76" s="1"/>
  <c r="H76" s="1"/>
  <c r="E75"/>
  <c r="E73"/>
  <c r="G73" s="1"/>
  <c r="E72"/>
  <c r="G72" s="1"/>
  <c r="E71"/>
  <c r="G71" s="1"/>
  <c r="E70"/>
  <c r="E69"/>
  <c r="G69" s="1"/>
  <c r="E68"/>
  <c r="G68" s="1"/>
  <c r="E67"/>
  <c r="G67" s="1"/>
  <c r="E66"/>
  <c r="G66" s="1"/>
  <c r="E65"/>
  <c r="E63"/>
  <c r="G63" s="1"/>
  <c r="H63" s="1"/>
  <c r="E62"/>
  <c r="G62" s="1"/>
  <c r="H62" s="1"/>
  <c r="E61"/>
  <c r="G61" s="1"/>
  <c r="H61" s="1"/>
  <c r="E60"/>
  <c r="G60" s="1"/>
  <c r="H60" s="1"/>
  <c r="E59"/>
  <c r="G59" s="1"/>
  <c r="H59" s="1"/>
  <c r="E58"/>
  <c r="G58" s="1"/>
  <c r="H58" s="1"/>
  <c r="E57"/>
  <c r="G57" s="1"/>
  <c r="H57" s="1"/>
  <c r="E56"/>
  <c r="G56" s="1"/>
  <c r="H56" s="1"/>
  <c r="E55"/>
  <c r="G55" s="1"/>
  <c r="H55" s="1"/>
  <c r="E54"/>
  <c r="G54" s="1"/>
  <c r="H54" s="1"/>
  <c r="E53"/>
  <c r="G53" s="1"/>
  <c r="H53" s="1"/>
  <c r="E52"/>
  <c r="G52" s="1"/>
  <c r="H52" s="1"/>
  <c r="E51"/>
  <c r="E49"/>
  <c r="G49" s="1"/>
  <c r="H49" s="1"/>
  <c r="E48"/>
  <c r="G48" s="1"/>
  <c r="H48" s="1"/>
  <c r="E47"/>
  <c r="G47" s="1"/>
  <c r="H47" s="1"/>
  <c r="E46"/>
  <c r="G46" s="1"/>
  <c r="H46" s="1"/>
  <c r="E45"/>
  <c r="G45" s="1"/>
  <c r="H45" s="1"/>
  <c r="E44"/>
  <c r="G44" s="1"/>
  <c r="H44" s="1"/>
  <c r="E43"/>
  <c r="G43" s="1"/>
  <c r="H43" s="1"/>
  <c r="E42"/>
  <c r="E40"/>
  <c r="G40" s="1"/>
  <c r="H40" s="1"/>
  <c r="E39"/>
  <c r="G39" s="1"/>
  <c r="H39" s="1"/>
  <c r="E38"/>
  <c r="G38" s="1"/>
  <c r="H38" s="1"/>
  <c r="E37"/>
  <c r="G37" s="1"/>
  <c r="H37" s="1"/>
  <c r="E36"/>
  <c r="G36" s="1"/>
  <c r="H36" s="1"/>
  <c r="E35"/>
  <c r="G35" s="1"/>
  <c r="H35" s="1"/>
  <c r="E34"/>
  <c r="G34" s="1"/>
  <c r="H34" s="1"/>
  <c r="E33"/>
  <c r="G33" s="1"/>
  <c r="H33" s="1"/>
  <c r="E32"/>
  <c r="G32" s="1"/>
  <c r="H32" s="1"/>
  <c r="E31"/>
  <c r="G31" s="1"/>
  <c r="H31" s="1"/>
  <c r="E30"/>
  <c r="G30" s="1"/>
  <c r="H30" s="1"/>
  <c r="E29"/>
  <c r="E27"/>
  <c r="G27" s="1"/>
  <c r="H27" s="1"/>
  <c r="E26"/>
  <c r="G26" s="1"/>
  <c r="H26" s="1"/>
  <c r="E25"/>
  <c r="G25" s="1"/>
  <c r="H25" s="1"/>
  <c r="E24"/>
  <c r="G24" s="1"/>
  <c r="H24" s="1"/>
  <c r="E23"/>
  <c r="G23" s="1"/>
  <c r="H23" s="1"/>
  <c r="E22"/>
  <c r="G22" s="1"/>
  <c r="H22" s="1"/>
  <c r="E21"/>
  <c r="G21" s="1"/>
  <c r="H21" s="1"/>
  <c r="E20"/>
  <c r="G20" s="1"/>
  <c r="H20" s="1"/>
  <c r="E19"/>
  <c r="G19" s="1"/>
  <c r="H19" s="1"/>
  <c r="E18"/>
  <c r="G18" s="1"/>
  <c r="H18" s="1"/>
  <c r="E17"/>
  <c r="G17" s="1"/>
  <c r="H17" s="1"/>
  <c r="E16"/>
  <c r="E14"/>
  <c r="G14" s="1"/>
  <c r="H14" s="1"/>
  <c r="G13"/>
  <c r="H13" s="1"/>
  <c r="E13"/>
  <c r="E12"/>
  <c r="G12" s="1"/>
  <c r="H12" s="1"/>
  <c r="E11"/>
  <c r="G11" s="1"/>
  <c r="H11" s="1"/>
  <c r="E10"/>
  <c r="G10" s="1"/>
  <c r="H10" s="1"/>
  <c r="E9"/>
  <c r="G9" s="1"/>
  <c r="H9" s="1"/>
  <c r="E8"/>
  <c r="G8" s="1"/>
  <c r="H8" s="1"/>
  <c r="E7"/>
  <c r="G7" s="1"/>
  <c r="H7" s="1"/>
  <c r="E6"/>
  <c r="E142" l="1"/>
  <c r="E92"/>
  <c r="F85" s="1"/>
  <c r="F92" s="1"/>
  <c r="E177"/>
  <c r="E194"/>
  <c r="E15"/>
  <c r="E50"/>
  <c r="E64"/>
  <c r="F51" s="1"/>
  <c r="F64" s="1"/>
  <c r="E74"/>
  <c r="F65" s="1"/>
  <c r="F74" s="1"/>
  <c r="G189"/>
  <c r="H189" s="1"/>
  <c r="E106"/>
  <c r="E28"/>
  <c r="E41"/>
  <c r="F29" s="1"/>
  <c r="F41" s="1"/>
  <c r="E84"/>
  <c r="E127"/>
  <c r="E158"/>
  <c r="F150" s="1"/>
  <c r="E164"/>
  <c r="E187"/>
  <c r="F178" s="1"/>
  <c r="E210"/>
  <c r="F201" s="1"/>
  <c r="E220"/>
  <c r="E238"/>
  <c r="E248"/>
  <c r="F239" s="1"/>
  <c r="F42"/>
  <c r="F50" s="1"/>
  <c r="F143"/>
  <c r="F149" s="1"/>
  <c r="F107"/>
  <c r="F114" s="1"/>
  <c r="F16"/>
  <c r="F28" s="1"/>
  <c r="F93"/>
  <c r="F159"/>
  <c r="F128"/>
  <c r="F142" s="1"/>
  <c r="F165"/>
  <c r="F177" s="1"/>
  <c r="F188"/>
  <c r="F194" s="1"/>
  <c r="F221"/>
  <c r="F238" s="1"/>
  <c r="F211"/>
  <c r="F220" s="1"/>
  <c r="H66"/>
  <c r="H68"/>
  <c r="H78"/>
  <c r="H82"/>
  <c r="H94"/>
  <c r="H129"/>
  <c r="H131"/>
  <c r="H134"/>
  <c r="H166"/>
  <c r="H173"/>
  <c r="H224"/>
  <c r="H232"/>
  <c r="H243"/>
  <c r="F6"/>
  <c r="F15" s="1"/>
  <c r="H71"/>
  <c r="H98"/>
  <c r="H138"/>
  <c r="H140"/>
  <c r="H169"/>
  <c r="H171"/>
  <c r="G211"/>
  <c r="H228"/>
  <c r="H235"/>
  <c r="H237"/>
  <c r="H240"/>
  <c r="H247"/>
  <c r="H79"/>
  <c r="H95"/>
  <c r="H103"/>
  <c r="H135"/>
  <c r="G165"/>
  <c r="G177" s="1"/>
  <c r="H167"/>
  <c r="H174"/>
  <c r="H213"/>
  <c r="H231"/>
  <c r="H244"/>
  <c r="H72"/>
  <c r="H99"/>
  <c r="H139"/>
  <c r="H170"/>
  <c r="H217"/>
  <c r="H227"/>
  <c r="H229"/>
  <c r="H236"/>
  <c r="H69"/>
  <c r="G70"/>
  <c r="H73"/>
  <c r="H77"/>
  <c r="H81"/>
  <c r="F75"/>
  <c r="F84" s="1"/>
  <c r="H97"/>
  <c r="H102"/>
  <c r="F115"/>
  <c r="F127" s="1"/>
  <c r="F195"/>
  <c r="F200" s="1"/>
  <c r="H249"/>
  <c r="H250" s="1"/>
  <c r="G215"/>
  <c r="G16" l="1"/>
  <c r="G28" s="1"/>
  <c r="G128"/>
  <c r="G142" s="1"/>
  <c r="G143"/>
  <c r="G149" s="1"/>
  <c r="F158"/>
  <c r="G150"/>
  <c r="G158" s="1"/>
  <c r="G220"/>
  <c r="F248"/>
  <c r="G239"/>
  <c r="G248" s="1"/>
  <c r="F187"/>
  <c r="G178"/>
  <c r="G187" s="1"/>
  <c r="F210"/>
  <c r="G201"/>
  <c r="G210" s="1"/>
  <c r="G42"/>
  <c r="G50" s="1"/>
  <c r="G107"/>
  <c r="G114" s="1"/>
  <c r="G65"/>
  <c r="G74" s="1"/>
  <c r="G51"/>
  <c r="G64" s="1"/>
  <c r="E251"/>
  <c r="G221"/>
  <c r="G238" s="1"/>
  <c r="G159"/>
  <c r="G164" s="1"/>
  <c r="F164"/>
  <c r="G93"/>
  <c r="G106" s="1"/>
  <c r="F106"/>
  <c r="G85"/>
  <c r="G92" s="1"/>
  <c r="G188"/>
  <c r="G194" s="1"/>
  <c r="H42"/>
  <c r="H50" s="1"/>
  <c r="G6"/>
  <c r="G15" s="1"/>
  <c r="H238"/>
  <c r="G115"/>
  <c r="G127" s="1"/>
  <c r="H187"/>
  <c r="H107"/>
  <c r="H114" s="1"/>
  <c r="H211"/>
  <c r="G75"/>
  <c r="G84" s="1"/>
  <c r="G195"/>
  <c r="G200" s="1"/>
  <c r="H215"/>
  <c r="H70"/>
  <c r="H165"/>
  <c r="H177" s="1"/>
  <c r="H128"/>
  <c r="H142" s="1"/>
  <c r="G29"/>
  <c r="G41" s="1"/>
  <c r="H159" l="1"/>
  <c r="H164" s="1"/>
  <c r="H143"/>
  <c r="H149" s="1"/>
  <c r="H51"/>
  <c r="H64" s="1"/>
  <c r="H16"/>
  <c r="H28" s="1"/>
  <c r="F251"/>
  <c r="H220"/>
  <c r="H158"/>
  <c r="H239"/>
  <c r="H248" s="1"/>
  <c r="H65"/>
  <c r="H74" s="1"/>
  <c r="H201"/>
  <c r="H210" s="1"/>
  <c r="G251"/>
  <c r="H93"/>
  <c r="H106" s="1"/>
  <c r="H85"/>
  <c r="H92" s="1"/>
  <c r="H188"/>
  <c r="H194" s="1"/>
  <c r="H29"/>
  <c r="H41" s="1"/>
  <c r="H75"/>
  <c r="H84" s="1"/>
  <c r="H115"/>
  <c r="H127" s="1"/>
  <c r="H195"/>
  <c r="H200" s="1"/>
  <c r="H6"/>
  <c r="H15" s="1"/>
  <c r="H251" l="1"/>
</calcChain>
</file>

<file path=xl/sharedStrings.xml><?xml version="1.0" encoding="utf-8"?>
<sst xmlns="http://schemas.openxmlformats.org/spreadsheetml/2006/main" count="602" uniqueCount="303">
  <si>
    <t xml:space="preserve"> </t>
  </si>
  <si>
    <t>관서</t>
  </si>
  <si>
    <t>예산배정액</t>
  </si>
  <si>
    <t>이체금액</t>
  </si>
  <si>
    <t>실지급액</t>
  </si>
  <si>
    <t>모집구분</t>
  </si>
  <si>
    <t>우체국재원</t>
  </si>
  <si>
    <t>(단위 : 원)</t>
    <phoneticPr fontId="6" type="noConversion"/>
  </si>
  <si>
    <t>서울중앙</t>
  </si>
  <si>
    <t>서울용산</t>
  </si>
  <si>
    <t>광화문</t>
  </si>
  <si>
    <t>서울도봉</t>
  </si>
  <si>
    <t>동대문</t>
  </si>
  <si>
    <t>서울마포</t>
  </si>
  <si>
    <t>서울관악</t>
  </si>
  <si>
    <t>서울광진</t>
  </si>
  <si>
    <t>서울은평</t>
  </si>
  <si>
    <t>여의도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</si>
  <si>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</si>
  <si>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</si>
  <si>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</si>
  <si>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</si>
  <si>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</si>
  <si>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</si>
  <si>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</si>
  <si>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</si>
  <si>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</si>
  <si>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</si>
  <si>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</si>
  <si>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</si>
  <si>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국제물류센터</t>
  </si>
  <si>
    <t>총괄국명</t>
    <phoneticPr fontId="6" type="noConversion"/>
  </si>
  <si>
    <t>소속국명</t>
    <phoneticPr fontId="6" type="noConversion"/>
  </si>
  <si>
    <t>서울중앙</t>
    <phoneticPr fontId="6" type="noConversion"/>
  </si>
  <si>
    <t>서울용산</t>
    <phoneticPr fontId="6" type="noConversion"/>
  </si>
  <si>
    <t>광화문</t>
    <phoneticPr fontId="6" type="noConversion"/>
  </si>
  <si>
    <t>소계</t>
    <phoneticPr fontId="6" type="noConversion"/>
  </si>
  <si>
    <t>5231-362-310-03</t>
    <phoneticPr fontId="6" type="noConversion"/>
  </si>
  <si>
    <t>5231-362-210-01</t>
    <phoneticPr fontId="6" type="noConversion"/>
  </si>
  <si>
    <t>총괄국 마케팅경비</t>
    <phoneticPr fontId="6" type="noConversion"/>
  </si>
  <si>
    <t>예산배정액(천원)</t>
    <phoneticPr fontId="6" type="noConversion"/>
  </si>
  <si>
    <t>퇴계로5가</t>
    <phoneticPr fontId="6" type="noConversion"/>
  </si>
  <si>
    <t>서울을지로4가</t>
    <phoneticPr fontId="6" type="noConversion"/>
  </si>
  <si>
    <t>서울역전</t>
    <phoneticPr fontId="6" type="noConversion"/>
  </si>
  <si>
    <t>서울신당동</t>
    <phoneticPr fontId="6" type="noConversion"/>
  </si>
  <si>
    <t>서울흥인동</t>
    <phoneticPr fontId="6" type="noConversion"/>
  </si>
  <si>
    <t>서울소공동</t>
    <phoneticPr fontId="6" type="noConversion"/>
  </si>
  <si>
    <t>서울태평로</t>
    <phoneticPr fontId="6" type="noConversion"/>
  </si>
  <si>
    <t>서울충무로2가</t>
    <phoneticPr fontId="6" type="noConversion"/>
  </si>
  <si>
    <t>서울남영동</t>
    <phoneticPr fontId="6" type="noConversion"/>
  </si>
  <si>
    <t>서울용문동</t>
    <phoneticPr fontId="6" type="noConversion"/>
  </si>
  <si>
    <t>서울이태원</t>
    <phoneticPr fontId="6" type="noConversion"/>
  </si>
  <si>
    <t>국방부구내</t>
    <phoneticPr fontId="6" type="noConversion"/>
  </si>
  <si>
    <t>서울후암동</t>
    <phoneticPr fontId="6" type="noConversion"/>
  </si>
  <si>
    <t>서울원효로</t>
    <phoneticPr fontId="6" type="noConversion"/>
  </si>
  <si>
    <t>서울한남동</t>
    <phoneticPr fontId="6" type="noConversion"/>
  </si>
  <si>
    <t>서울이촌동</t>
    <phoneticPr fontId="6" type="noConversion"/>
  </si>
  <si>
    <t>서울보광동</t>
    <phoneticPr fontId="6" type="noConversion"/>
  </si>
  <si>
    <t>서울숙명여자대학교</t>
    <phoneticPr fontId="6" type="noConversion"/>
  </si>
  <si>
    <t>용산전자단지</t>
    <phoneticPr fontId="6" type="noConversion"/>
  </si>
  <si>
    <t>안국동</t>
    <phoneticPr fontId="6" type="noConversion"/>
  </si>
  <si>
    <t>서울통의동</t>
    <phoneticPr fontId="6" type="noConversion"/>
  </si>
  <si>
    <t>종로5가</t>
    <phoneticPr fontId="6" type="noConversion"/>
  </si>
  <si>
    <t>서울혜화동</t>
    <phoneticPr fontId="6" type="noConversion"/>
  </si>
  <si>
    <t>서울종로2가</t>
    <phoneticPr fontId="6" type="noConversion"/>
  </si>
  <si>
    <t>정부서울청사</t>
    <phoneticPr fontId="6" type="noConversion"/>
  </si>
  <si>
    <t>서울대학병원</t>
    <phoneticPr fontId="6" type="noConversion"/>
  </si>
  <si>
    <t>한국방송통신대학</t>
    <phoneticPr fontId="6" type="noConversion"/>
  </si>
  <si>
    <t>서울세검정</t>
    <phoneticPr fontId="6" type="noConversion"/>
  </si>
  <si>
    <t>숭인동</t>
    <phoneticPr fontId="6" type="noConversion"/>
  </si>
  <si>
    <t>서울삼청동</t>
    <phoneticPr fontId="6" type="noConversion"/>
  </si>
  <si>
    <t>광화문</t>
    <phoneticPr fontId="6" type="noConversion"/>
  </si>
  <si>
    <t>소계</t>
    <phoneticPr fontId="6" type="noConversion"/>
  </si>
  <si>
    <t>서울도봉</t>
    <phoneticPr fontId="6" type="noConversion"/>
  </si>
  <si>
    <t>서울송천동</t>
    <phoneticPr fontId="6" type="noConversion"/>
  </si>
  <si>
    <t>서울쌍문2동</t>
    <phoneticPr fontId="6" type="noConversion"/>
  </si>
  <si>
    <t>서울수유3동</t>
    <phoneticPr fontId="6" type="noConversion"/>
  </si>
  <si>
    <t>서울강북</t>
    <phoneticPr fontId="6" type="noConversion"/>
  </si>
  <si>
    <t>서울도봉1동</t>
    <phoneticPr fontId="6" type="noConversion"/>
  </si>
  <si>
    <t>서울수유동</t>
    <phoneticPr fontId="6" type="noConversion"/>
  </si>
  <si>
    <t>서울북부지방법원</t>
    <phoneticPr fontId="6" type="noConversion"/>
  </si>
  <si>
    <t>서울방학동</t>
    <phoneticPr fontId="6" type="noConversion"/>
  </si>
  <si>
    <t>서울삼양동</t>
    <phoneticPr fontId="6" type="noConversion"/>
  </si>
  <si>
    <t>서울창5동</t>
    <phoneticPr fontId="6" type="noConversion"/>
  </si>
  <si>
    <t>서울번2동</t>
    <phoneticPr fontId="6" type="noConversion"/>
  </si>
  <si>
    <t>서울번3동</t>
    <phoneticPr fontId="6" type="noConversion"/>
  </si>
  <si>
    <t>동대문</t>
    <phoneticPr fontId="6" type="noConversion"/>
  </si>
  <si>
    <t>서울청량리</t>
    <phoneticPr fontId="6" type="noConversion"/>
  </si>
  <si>
    <t>서울전농동</t>
    <phoneticPr fontId="6" type="noConversion"/>
  </si>
  <si>
    <t>서울휘경동</t>
    <phoneticPr fontId="6" type="noConversion"/>
  </si>
  <si>
    <t>서울장안동</t>
    <phoneticPr fontId="6" type="noConversion"/>
  </si>
  <si>
    <t>서울이문동</t>
    <phoneticPr fontId="6" type="noConversion"/>
  </si>
  <si>
    <t>서울답십리</t>
    <phoneticPr fontId="6" type="noConversion"/>
  </si>
  <si>
    <t>서울장안2동</t>
    <phoneticPr fontId="6" type="noConversion"/>
  </si>
  <si>
    <t>서울제기동</t>
    <phoneticPr fontId="6" type="noConversion"/>
  </si>
  <si>
    <t>서울마포</t>
    <phoneticPr fontId="6" type="noConversion"/>
  </si>
  <si>
    <t>서울상암디지털</t>
    <phoneticPr fontId="6" type="noConversion"/>
  </si>
  <si>
    <t>서울서교동</t>
    <phoneticPr fontId="6" type="noConversion"/>
  </si>
  <si>
    <t>서울서부지방법원</t>
    <phoneticPr fontId="6" type="noConversion"/>
  </si>
  <si>
    <t>서울창전동</t>
    <phoneticPr fontId="6" type="noConversion"/>
  </si>
  <si>
    <t>서울성산동</t>
    <phoneticPr fontId="6" type="noConversion"/>
  </si>
  <si>
    <t>서울아현동</t>
    <phoneticPr fontId="6" type="noConversion"/>
  </si>
  <si>
    <t>서울성산2동</t>
    <phoneticPr fontId="6" type="noConversion"/>
  </si>
  <si>
    <t>서울망원동</t>
    <phoneticPr fontId="6" type="noConversion"/>
  </si>
  <si>
    <t>서울관악</t>
    <phoneticPr fontId="6" type="noConversion"/>
  </si>
  <si>
    <t>서울봉천동</t>
    <phoneticPr fontId="6" type="noConversion"/>
  </si>
  <si>
    <t>서울대학교</t>
    <phoneticPr fontId="6" type="noConversion"/>
  </si>
  <si>
    <t>서울신림동</t>
    <phoneticPr fontId="6" type="noConversion"/>
  </si>
  <si>
    <t>서울난곡</t>
    <phoneticPr fontId="6" type="noConversion"/>
  </si>
  <si>
    <t>서울은천동</t>
    <phoneticPr fontId="6" type="noConversion"/>
  </si>
  <si>
    <t>서울행운동</t>
    <phoneticPr fontId="6" type="noConversion"/>
  </si>
  <si>
    <t>서울광진</t>
    <phoneticPr fontId="6" type="noConversion"/>
  </si>
  <si>
    <t>서울뚝섬</t>
    <phoneticPr fontId="6" type="noConversion"/>
  </si>
  <si>
    <t>서울성동</t>
    <phoneticPr fontId="6" type="noConversion"/>
  </si>
  <si>
    <t>서울금호동</t>
    <phoneticPr fontId="6" type="noConversion"/>
  </si>
  <si>
    <t>서울화양동</t>
    <phoneticPr fontId="6" type="noConversion"/>
  </si>
  <si>
    <t>건국대학교</t>
    <phoneticPr fontId="6" type="noConversion"/>
  </si>
  <si>
    <t>한양대학교</t>
    <phoneticPr fontId="6" type="noConversion"/>
  </si>
  <si>
    <t>서울중곡동</t>
    <phoneticPr fontId="6" type="noConversion"/>
  </si>
  <si>
    <t>서울용답동</t>
    <phoneticPr fontId="6" type="noConversion"/>
  </si>
  <si>
    <t>서울왕십리</t>
    <phoneticPr fontId="6" type="noConversion"/>
  </si>
  <si>
    <t>서울성수동</t>
    <phoneticPr fontId="6" type="noConversion"/>
  </si>
  <si>
    <t>서울자양동</t>
    <phoneticPr fontId="6" type="noConversion"/>
  </si>
  <si>
    <t>서울마장동</t>
    <phoneticPr fontId="6" type="noConversion"/>
  </si>
  <si>
    <t>서울은평</t>
    <phoneticPr fontId="6" type="noConversion"/>
  </si>
  <si>
    <t>서울수색</t>
    <phoneticPr fontId="6" type="noConversion"/>
  </si>
  <si>
    <t>서울대조동</t>
    <phoneticPr fontId="6" type="noConversion"/>
  </si>
  <si>
    <t>서울응암동</t>
    <phoneticPr fontId="6" type="noConversion"/>
  </si>
  <si>
    <t>서울응암1동</t>
    <phoneticPr fontId="6" type="noConversion"/>
  </si>
  <si>
    <t>서울갈현동</t>
    <phoneticPr fontId="6" type="noConversion"/>
  </si>
  <si>
    <t>서울연신내</t>
    <phoneticPr fontId="6" type="noConversion"/>
  </si>
  <si>
    <t>여의도</t>
    <phoneticPr fontId="6" type="noConversion"/>
  </si>
  <si>
    <t>영등포</t>
    <phoneticPr fontId="6" type="noConversion"/>
  </si>
  <si>
    <t>국회구내</t>
    <phoneticPr fontId="6" type="noConversion"/>
  </si>
  <si>
    <t>서울신길동</t>
    <phoneticPr fontId="6" type="noConversion"/>
  </si>
  <si>
    <t>서울양평동</t>
    <phoneticPr fontId="6" type="noConversion"/>
  </si>
  <si>
    <t>서울대림동</t>
    <phoneticPr fontId="6" type="noConversion"/>
  </si>
  <si>
    <t>한화생명빌딩</t>
    <phoneticPr fontId="6" type="noConversion"/>
  </si>
  <si>
    <t>한국방송공사</t>
    <phoneticPr fontId="6" type="noConversion"/>
  </si>
  <si>
    <t>서울당산동</t>
    <phoneticPr fontId="6" type="noConversion"/>
  </si>
  <si>
    <t>서울신길5동</t>
    <phoneticPr fontId="6" type="noConversion"/>
  </si>
  <si>
    <t>서울문래동</t>
    <phoneticPr fontId="6" type="noConversion"/>
  </si>
  <si>
    <t>서울여의도광장</t>
    <phoneticPr fontId="6" type="noConversion"/>
  </si>
  <si>
    <t>서울강남</t>
    <phoneticPr fontId="6" type="noConversion"/>
  </si>
  <si>
    <t>서울무역센터</t>
    <phoneticPr fontId="6" type="noConversion"/>
  </si>
  <si>
    <t>서울역삼2동</t>
    <phoneticPr fontId="6" type="noConversion"/>
  </si>
  <si>
    <t>서울현대아파트</t>
    <phoneticPr fontId="6" type="noConversion"/>
  </si>
  <si>
    <t>서울은마아파트</t>
    <phoneticPr fontId="6" type="noConversion"/>
  </si>
  <si>
    <t>서울역삼동</t>
    <phoneticPr fontId="6" type="noConversion"/>
  </si>
  <si>
    <t>서울역삼1동</t>
    <phoneticPr fontId="6" type="noConversion"/>
  </si>
  <si>
    <t>서울삼성동</t>
    <phoneticPr fontId="6" type="noConversion"/>
  </si>
  <si>
    <t>서울개포1동</t>
    <phoneticPr fontId="6" type="noConversion"/>
  </si>
  <si>
    <t>서울상록회관</t>
    <phoneticPr fontId="6" type="noConversion"/>
  </si>
  <si>
    <t>서울일원동</t>
    <phoneticPr fontId="6" type="noConversion"/>
  </si>
  <si>
    <t>서울일원본동</t>
    <phoneticPr fontId="6" type="noConversion"/>
  </si>
  <si>
    <t>서울수서동</t>
    <phoneticPr fontId="6" type="noConversion"/>
  </si>
  <si>
    <t>서울영동</t>
    <phoneticPr fontId="6" type="noConversion"/>
  </si>
  <si>
    <t>서울중랑</t>
    <phoneticPr fontId="6" type="noConversion"/>
  </si>
  <si>
    <t>서울면목동</t>
    <phoneticPr fontId="6" type="noConversion"/>
  </si>
  <si>
    <t>서울중화동</t>
    <phoneticPr fontId="6" type="noConversion"/>
  </si>
  <si>
    <t>서울망우1동</t>
    <phoneticPr fontId="6" type="noConversion"/>
  </si>
  <si>
    <t>서울묵동</t>
    <phoneticPr fontId="6" type="noConversion"/>
  </si>
  <si>
    <t>서울신내동</t>
    <phoneticPr fontId="6" type="noConversion"/>
  </si>
  <si>
    <t>서울강동</t>
    <phoneticPr fontId="6" type="noConversion"/>
  </si>
  <si>
    <t>서울강일동</t>
    <phoneticPr fontId="6" type="noConversion"/>
  </si>
  <si>
    <t>서울천호동</t>
    <phoneticPr fontId="6" type="noConversion"/>
  </si>
  <si>
    <t>서울명일동</t>
    <phoneticPr fontId="6" type="noConversion"/>
  </si>
  <si>
    <t>서울고덕동</t>
    <phoneticPr fontId="6" type="noConversion"/>
  </si>
  <si>
    <t>서울성내동</t>
    <phoneticPr fontId="6" type="noConversion"/>
  </si>
  <si>
    <t>서울성내1동</t>
    <phoneticPr fontId="6" type="noConversion"/>
  </si>
  <si>
    <t>서울상일동</t>
    <phoneticPr fontId="6" type="noConversion"/>
  </si>
  <si>
    <t>서울금천</t>
    <phoneticPr fontId="6" type="noConversion"/>
  </si>
  <si>
    <t>서울신도림</t>
    <phoneticPr fontId="6" type="noConversion"/>
  </si>
  <si>
    <t>서울가산동</t>
    <phoneticPr fontId="6" type="noConversion"/>
  </si>
  <si>
    <t>서울동구로</t>
    <phoneticPr fontId="6" type="noConversion"/>
  </si>
  <si>
    <t>서울노원</t>
    <phoneticPr fontId="6" type="noConversion"/>
  </si>
  <si>
    <t>삼육대학교출장소</t>
    <phoneticPr fontId="6" type="noConversion"/>
  </si>
  <si>
    <t>서울상계3동</t>
    <phoneticPr fontId="6" type="noConversion"/>
  </si>
  <si>
    <t>서울공릉동</t>
    <phoneticPr fontId="6" type="noConversion"/>
  </si>
  <si>
    <t>서울상계1동</t>
    <phoneticPr fontId="6" type="noConversion"/>
  </si>
  <si>
    <t>서울월계3동</t>
    <phoneticPr fontId="6" type="noConversion"/>
  </si>
  <si>
    <t>서울상계6동</t>
    <phoneticPr fontId="6" type="noConversion"/>
  </si>
  <si>
    <t>서울상계10동</t>
    <phoneticPr fontId="6" type="noConversion"/>
  </si>
  <si>
    <t>서울중계3동</t>
    <phoneticPr fontId="6" type="noConversion"/>
  </si>
  <si>
    <t>서울중계동</t>
    <phoneticPr fontId="6" type="noConversion"/>
  </si>
  <si>
    <t>서울월계2동</t>
    <phoneticPr fontId="6" type="noConversion"/>
  </si>
  <si>
    <t>서울수락산</t>
    <phoneticPr fontId="6" type="noConversion"/>
  </si>
  <si>
    <t>서울성북</t>
    <phoneticPr fontId="6" type="noConversion"/>
  </si>
  <si>
    <t>서울돈암동</t>
    <phoneticPr fontId="6" type="noConversion"/>
  </si>
  <si>
    <t>서울정릉</t>
    <phoneticPr fontId="6" type="noConversion"/>
  </si>
  <si>
    <t>고려대학교</t>
    <phoneticPr fontId="6" type="noConversion"/>
  </si>
  <si>
    <t>서울한국과학기술연구</t>
    <phoneticPr fontId="6" type="noConversion"/>
  </si>
  <si>
    <t>서울석관동</t>
    <phoneticPr fontId="6" type="noConversion"/>
  </si>
  <si>
    <t>서울종암동</t>
    <phoneticPr fontId="6" type="noConversion"/>
  </si>
  <si>
    <t>서울장위동</t>
    <phoneticPr fontId="6" type="noConversion"/>
  </si>
  <si>
    <t>서울동소문동</t>
    <phoneticPr fontId="6" type="noConversion"/>
  </si>
  <si>
    <t>서울양천</t>
    <phoneticPr fontId="6" type="noConversion"/>
  </si>
  <si>
    <t>서울신월2동</t>
    <phoneticPr fontId="6" type="noConversion"/>
  </si>
  <si>
    <t>서울신월3동</t>
    <phoneticPr fontId="6" type="noConversion"/>
  </si>
  <si>
    <t>서울목3동</t>
    <phoneticPr fontId="6" type="noConversion"/>
  </si>
  <si>
    <t>서울신정1동</t>
    <phoneticPr fontId="6" type="noConversion"/>
  </si>
  <si>
    <t>서울신정3동</t>
    <phoneticPr fontId="6" type="noConversion"/>
  </si>
  <si>
    <t>서울동작</t>
    <phoneticPr fontId="6" type="noConversion"/>
  </si>
  <si>
    <t>서울노량진</t>
    <phoneticPr fontId="6" type="noConversion"/>
  </si>
  <si>
    <t>서울흑석동</t>
    <phoneticPr fontId="6" type="noConversion"/>
  </si>
  <si>
    <t>서울상도동</t>
    <phoneticPr fontId="6" type="noConversion"/>
  </si>
  <si>
    <t>서울사당동</t>
    <phoneticPr fontId="6" type="noConversion"/>
  </si>
  <si>
    <t>서대문</t>
    <phoneticPr fontId="6" type="noConversion"/>
  </si>
  <si>
    <t>서울충정로</t>
    <phoneticPr fontId="6" type="noConversion"/>
  </si>
  <si>
    <t>신촌</t>
    <phoneticPr fontId="6" type="noConversion"/>
  </si>
  <si>
    <t>서울홍제동</t>
    <phoneticPr fontId="6" type="noConversion"/>
  </si>
  <si>
    <t>연세대학교</t>
    <phoneticPr fontId="6" type="noConversion"/>
  </si>
  <si>
    <t>이화여자대학교</t>
    <phoneticPr fontId="6" type="noConversion"/>
  </si>
  <si>
    <t>서울모래내</t>
    <phoneticPr fontId="6" type="noConversion"/>
  </si>
  <si>
    <t>서울연희동</t>
    <phoneticPr fontId="6" type="noConversion"/>
  </si>
  <si>
    <t>경찰청</t>
    <phoneticPr fontId="6" type="noConversion"/>
  </si>
  <si>
    <t>서울서초</t>
    <phoneticPr fontId="6" type="noConversion"/>
  </si>
  <si>
    <t>서울양재동</t>
    <phoneticPr fontId="6" type="noConversion"/>
  </si>
  <si>
    <t>서울우면동</t>
    <phoneticPr fontId="6" type="noConversion"/>
  </si>
  <si>
    <t>서울반포</t>
    <phoneticPr fontId="6" type="noConversion"/>
  </si>
  <si>
    <t>서울이수</t>
    <phoneticPr fontId="6" type="noConversion"/>
  </si>
  <si>
    <t>서울서초3동</t>
    <phoneticPr fontId="6" type="noConversion"/>
  </si>
  <si>
    <t>서울방배동</t>
    <phoneticPr fontId="6" type="noConversion"/>
  </si>
  <si>
    <t>서울서초1동</t>
    <phoneticPr fontId="6" type="noConversion"/>
  </si>
  <si>
    <t>서울법원청사</t>
    <phoneticPr fontId="6" type="noConversion"/>
  </si>
  <si>
    <t>서울송파</t>
    <phoneticPr fontId="6" type="noConversion"/>
  </si>
  <si>
    <t>서울송파1동</t>
    <phoneticPr fontId="6" type="noConversion"/>
  </si>
  <si>
    <t>서울잠실4동</t>
    <phoneticPr fontId="6" type="noConversion"/>
  </si>
  <si>
    <t>서울잠실</t>
    <phoneticPr fontId="6" type="noConversion"/>
  </si>
  <si>
    <t>서울잠실3동</t>
    <phoneticPr fontId="6" type="noConversion"/>
  </si>
  <si>
    <t>서울마천동</t>
    <phoneticPr fontId="6" type="noConversion"/>
  </si>
  <si>
    <t>서울잠실2동</t>
    <phoneticPr fontId="6" type="noConversion"/>
  </si>
  <si>
    <t>서울방이동</t>
    <phoneticPr fontId="6" type="noConversion"/>
  </si>
  <si>
    <t>서울삼전동</t>
    <phoneticPr fontId="6" type="noConversion"/>
  </si>
  <si>
    <t>서울가락본동</t>
    <phoneticPr fontId="6" type="noConversion"/>
  </si>
  <si>
    <t>서울오륜동</t>
    <phoneticPr fontId="6" type="noConversion"/>
  </si>
  <si>
    <t>서울풍납동</t>
    <phoneticPr fontId="6" type="noConversion"/>
  </si>
  <si>
    <t>서울문정동</t>
    <phoneticPr fontId="6" type="noConversion"/>
  </si>
  <si>
    <t>서울오금동</t>
    <phoneticPr fontId="6" type="noConversion"/>
  </si>
  <si>
    <t>서울거여동</t>
    <phoneticPr fontId="6" type="noConversion"/>
  </si>
  <si>
    <t>서울가든파이브</t>
    <phoneticPr fontId="6" type="noConversion"/>
  </si>
  <si>
    <t>서울강서</t>
    <phoneticPr fontId="6" type="noConversion"/>
  </si>
  <si>
    <t>서울공항동</t>
    <phoneticPr fontId="6" type="noConversion"/>
  </si>
  <si>
    <t>화곡</t>
    <phoneticPr fontId="6" type="noConversion"/>
  </si>
  <si>
    <t>서울화곡4동</t>
    <phoneticPr fontId="6" type="noConversion"/>
  </si>
  <si>
    <t>서울발산동</t>
    <phoneticPr fontId="6" type="noConversion"/>
  </si>
  <si>
    <t>서울염창동</t>
    <phoneticPr fontId="6" type="noConversion"/>
  </si>
  <si>
    <t>서울가양동</t>
    <phoneticPr fontId="6" type="noConversion"/>
  </si>
  <si>
    <t>서울방화동</t>
    <phoneticPr fontId="6" type="noConversion"/>
  </si>
  <si>
    <t>서울등촌동</t>
    <phoneticPr fontId="6" type="noConversion"/>
  </si>
  <si>
    <t>국제물류센터</t>
    <phoneticPr fontId="6" type="noConversion"/>
  </si>
  <si>
    <t>-</t>
    <phoneticPr fontId="6" type="noConversion"/>
  </si>
  <si>
    <t>합계</t>
    <phoneticPr fontId="6" type="noConversion"/>
  </si>
  <si>
    <t>공금계좌이체액(원)</t>
    <phoneticPr fontId="6" type="noConversion"/>
  </si>
  <si>
    <t>수용비산출액
(A-B+C)</t>
    <phoneticPr fontId="6" type="noConversion"/>
  </si>
  <si>
    <t>총괄국배정(C)</t>
    <phoneticPr fontId="6" type="noConversion"/>
  </si>
  <si>
    <r>
      <t>소속국차감10%</t>
    </r>
    <r>
      <rPr>
        <sz val="10"/>
        <color rgb="FF000000"/>
        <rFont val="굴림체"/>
        <family val="3"/>
        <charset val="129"/>
      </rPr>
      <t>(B)</t>
    </r>
    <phoneticPr fontId="6" type="noConversion"/>
  </si>
  <si>
    <t>수용비 (50%)</t>
    <phoneticPr fontId="6" type="noConversion"/>
  </si>
  <si>
    <t>포상금 (50%)</t>
    <phoneticPr fontId="6" type="noConversion"/>
  </si>
  <si>
    <t>수용비
발생액(A)</t>
    <phoneticPr fontId="6" type="noConversion"/>
  </si>
  <si>
    <t>서울금천</t>
    <phoneticPr fontId="6" type="noConversion"/>
  </si>
  <si>
    <t>서울시흥동</t>
    <phoneticPr fontId="6" type="noConversion"/>
  </si>
  <si>
    <t>서울시흥1동</t>
    <phoneticPr fontId="6" type="noConversion"/>
  </si>
  <si>
    <t>서울가산디지털</t>
    <phoneticPr fontId="6" type="noConversion"/>
  </si>
  <si>
    <t>서울구로</t>
    <phoneticPr fontId="6" type="noConversion"/>
  </si>
  <si>
    <t>서울오류동</t>
    <phoneticPr fontId="6" type="noConversion"/>
  </si>
  <si>
    <t>서울구로4동</t>
    <phoneticPr fontId="6" type="noConversion"/>
  </si>
  <si>
    <t>서울구로디지털단지</t>
    <phoneticPr fontId="6" type="noConversion"/>
  </si>
  <si>
    <t>서울고척동</t>
    <phoneticPr fontId="6" type="noConversion"/>
  </si>
  <si>
    <t>서울구로1동</t>
    <phoneticPr fontId="6" type="noConversion"/>
  </si>
  <si>
    <t>본부재원</t>
  </si>
  <si>
    <t>우정청재원</t>
  </si>
  <si>
    <t>서울구로</t>
  </si>
  <si>
    <t>직원</t>
  </si>
  <si>
    <t>계</t>
  </si>
  <si>
    <t>합계</t>
  </si>
  <si>
    <t>2017.5월분 관서모집경비 지급내역(소속국별)</t>
    <phoneticPr fontId="6" type="noConversion"/>
  </si>
  <si>
    <t>서울송파</t>
    <phoneticPr fontId="6" type="noConversion"/>
  </si>
  <si>
    <t>서울동부지방법원</t>
    <phoneticPr fontId="6" type="noConversion"/>
  </si>
  <si>
    <t>5월 관서
모집경비(원)</t>
    <phoneticPr fontId="6" type="noConversion"/>
  </si>
  <si>
    <t>(단위: 원)</t>
    <phoneticPr fontId="6" type="noConversion"/>
  </si>
  <si>
    <t>서울청</t>
    <phoneticPr fontId="6" type="noConversion"/>
  </si>
  <si>
    <t>경인청</t>
    <phoneticPr fontId="6" type="noConversion"/>
  </si>
  <si>
    <t>부산청</t>
    <phoneticPr fontId="6" type="noConversion"/>
  </si>
  <si>
    <t>충청청</t>
    <phoneticPr fontId="6" type="noConversion"/>
  </si>
  <si>
    <t>전남청</t>
    <phoneticPr fontId="6" type="noConversion"/>
  </si>
  <si>
    <t>경북청</t>
    <phoneticPr fontId="6" type="noConversion"/>
  </si>
  <si>
    <t>전북청</t>
    <phoneticPr fontId="6" type="noConversion"/>
  </si>
  <si>
    <t>강원청</t>
    <phoneticPr fontId="6" type="noConversion"/>
  </si>
  <si>
    <t>제주청</t>
    <phoneticPr fontId="6" type="noConversion"/>
  </si>
  <si>
    <t>기  타</t>
    <phoneticPr fontId="6" type="noConversion"/>
  </si>
  <si>
    <t>총  계</t>
    <phoneticPr fontId="6" type="noConversion"/>
  </si>
  <si>
    <t>총괄국명</t>
    <phoneticPr fontId="6" type="noConversion"/>
  </si>
  <si>
    <t>관서모집경비(원)</t>
    <phoneticPr fontId="6" type="noConversion"/>
  </si>
  <si>
    <r>
      <t xml:space="preserve">예산배정액(천원)
</t>
    </r>
    <r>
      <rPr>
        <b/>
        <sz val="11"/>
        <color rgb="FF000000"/>
        <rFont val="굴림체"/>
        <family val="3"/>
        <charset val="129"/>
      </rPr>
      <t>(5231-362-210-01)</t>
    </r>
    <phoneticPr fontId="6" type="noConversion"/>
  </si>
  <si>
    <r>
      <t xml:space="preserve">포상금(계좌이체)
</t>
    </r>
    <r>
      <rPr>
        <b/>
        <sz val="11"/>
        <color rgb="FF000000"/>
        <rFont val="굴림체"/>
        <family val="3"/>
        <charset val="129"/>
      </rPr>
      <t>5231-362-310-03</t>
    </r>
    <phoneticPr fontId="6" type="noConversion"/>
  </si>
  <si>
    <r>
      <t xml:space="preserve">수용비(예산배정)
</t>
    </r>
    <r>
      <rPr>
        <b/>
        <sz val="11"/>
        <color rgb="FF000000"/>
        <rFont val="굴림체"/>
        <family val="3"/>
        <charset val="129"/>
      </rPr>
      <t>5231-362-210-01</t>
    </r>
    <phoneticPr fontId="6" type="noConversion"/>
  </si>
  <si>
    <t>합  계</t>
    <phoneticPr fontId="6" type="noConversion"/>
  </si>
  <si>
    <t>2017. 5월분 관서모집경비 지급내역(총괄국별)</t>
    <phoneticPr fontId="6" type="noConversion"/>
  </si>
  <si>
    <t>2017.5월분 예금모집경비 지급내역(청별)</t>
    <phoneticPr fontId="6" type="noConversion"/>
  </si>
  <si>
    <t>6.1일 오금동 폐국으로 총괄국으로 배정</t>
    <phoneticPr fontId="6" type="noConversion"/>
  </si>
  <si>
    <t>6.1일 과학기술연구원 폐국으로 총괄국으로 배정</t>
    <phoneticPr fontId="6" type="noConversion"/>
  </si>
  <si>
    <t>1.1일 고덕동 업무중지국으로 총괄국에 배정</t>
    <phoneticPr fontId="6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</si>
</sst>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27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7"/>
      <color rgb="FF000000"/>
      <name val="HY헤드라인M"/>
      <family val="1"/>
      <charset val="129"/>
    </font>
    <font>
      <b/>
      <sz val="10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7"/>
      <color rgb="FF000000"/>
      <name val="HY헤드라인M"/>
      <family val="1"/>
      <charset val="129"/>
    </font>
    <font>
      <b/>
      <sz val="18"/>
      <color rgb="FF000000"/>
      <name val="HY헤드라인M"/>
      <family val="1"/>
      <charset val="129"/>
    </font>
    <font>
      <sz val="12"/>
      <color indexed="8"/>
      <name val="HY헤드라인M"/>
      <family val="1"/>
      <charset val="129"/>
    </font>
    <font>
      <b/>
      <sz val="12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name val="굴림체"/>
      <family val="3"/>
      <charset val="129"/>
    </font>
    <font>
      <sz val="9.5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b/>
      <sz val="10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theme="0" tint="-0.499984740745262"/>
      </bottom>
      <diagonal/>
    </border>
    <border>
      <left style="thick">
        <color rgb="FF0000FF"/>
      </left>
      <right style="thick">
        <color rgb="FF0000FF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0000FF"/>
      </left>
      <right style="thick">
        <color rgb="FF0000FF"/>
      </right>
      <top style="thin">
        <color theme="0" tint="-0.499984740745262"/>
      </top>
      <bottom style="thick">
        <color rgb="FF0000FF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</borders>
  <cellStyleXfs count="3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0" fontId="10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" fillId="0" borderId="0">
      <alignment vertical="center"/>
    </xf>
    <xf numFmtId="0" fontId="25" fillId="0" borderId="0"/>
    <xf numFmtId="0" fontId="1" fillId="0" borderId="0">
      <alignment vertical="center"/>
    </xf>
  </cellStyleXfs>
  <cellXfs count="107">
    <xf numFmtId="0" fontId="0" fillId="0" borderId="0" xfId="0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49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9" fillId="0" borderId="0" xfId="1" applyNumberFormat="1" applyFont="1" applyFill="1" applyBorder="1" applyAlignment="1" applyProtection="1">
      <alignment vertical="center"/>
    </xf>
    <xf numFmtId="0" fontId="13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right" vertical="center"/>
    </xf>
    <xf numFmtId="49" fontId="4" fillId="0" borderId="0" xfId="1" applyNumberFormat="1" applyFont="1" applyFill="1" applyBorder="1" applyAlignment="1" applyProtection="1">
      <alignment horizontal="center" vertical="center"/>
    </xf>
    <xf numFmtId="176" fontId="14" fillId="5" borderId="1" xfId="1" applyNumberFormat="1" applyFont="1" applyFill="1" applyBorder="1" applyAlignment="1" applyProtection="1">
      <alignment horizontal="center" vertical="center" wrapText="1"/>
    </xf>
    <xf numFmtId="49" fontId="4" fillId="0" borderId="1" xfId="1" applyNumberFormat="1" applyFont="1" applyFill="1" applyBorder="1" applyAlignment="1" applyProtection="1">
      <alignment horizontal="center" vertical="center"/>
    </xf>
    <xf numFmtId="49" fontId="4" fillId="0" borderId="1" xfId="1" applyNumberFormat="1" applyFont="1" applyFill="1" applyBorder="1" applyAlignment="1" applyProtection="1">
      <alignment vertical="center"/>
    </xf>
    <xf numFmtId="176" fontId="4" fillId="0" borderId="1" xfId="1" applyNumberFormat="1" applyFont="1" applyFill="1" applyBorder="1" applyAlignment="1" applyProtection="1">
      <alignment vertical="center"/>
    </xf>
    <xf numFmtId="49" fontId="4" fillId="3" borderId="1" xfId="1" applyNumberFormat="1" applyFont="1" applyFill="1" applyBorder="1" applyAlignment="1" applyProtection="1">
      <alignment horizontal="center" vertical="center"/>
    </xf>
    <xf numFmtId="49" fontId="4" fillId="3" borderId="1" xfId="1" applyNumberFormat="1" applyFont="1" applyFill="1" applyBorder="1" applyAlignment="1" applyProtection="1">
      <alignment vertical="center"/>
    </xf>
    <xf numFmtId="49" fontId="4" fillId="0" borderId="1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vertical="center"/>
    </xf>
    <xf numFmtId="176" fontId="4" fillId="0" borderId="1" xfId="1" applyNumberFormat="1" applyFont="1" applyFill="1" applyBorder="1" applyAlignment="1" applyProtection="1">
      <alignment horizontal="center" vertical="center"/>
    </xf>
    <xf numFmtId="49" fontId="4" fillId="4" borderId="1" xfId="1" applyNumberFormat="1" applyFont="1" applyFill="1" applyBorder="1" applyAlignment="1" applyProtection="1">
      <alignment horizontal="center" vertical="center"/>
    </xf>
    <xf numFmtId="49" fontId="4" fillId="4" borderId="1" xfId="1" applyNumberFormat="1" applyFont="1" applyFill="1" applyBorder="1" applyAlignment="1" applyProtection="1">
      <alignment vertical="center"/>
    </xf>
    <xf numFmtId="176" fontId="4" fillId="4" borderId="1" xfId="1" applyNumberFormat="1" applyFont="1" applyFill="1" applyBorder="1" applyAlignment="1" applyProtection="1">
      <alignment vertical="center"/>
    </xf>
    <xf numFmtId="41" fontId="4" fillId="0" borderId="1" xfId="29" applyFont="1" applyFill="1" applyBorder="1" applyAlignment="1" applyProtection="1">
      <alignment vertical="center"/>
    </xf>
    <xf numFmtId="41" fontId="4" fillId="3" borderId="1" xfId="29" applyFont="1" applyFill="1" applyBorder="1" applyAlignment="1" applyProtection="1">
      <alignment vertical="center"/>
    </xf>
    <xf numFmtId="41" fontId="15" fillId="0" borderId="1" xfId="29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41" fontId="4" fillId="0" borderId="2" xfId="2" applyFont="1" applyFill="1" applyBorder="1" applyAlignment="1" applyProtection="1">
      <alignment vertical="center"/>
    </xf>
    <xf numFmtId="176" fontId="4" fillId="4" borderId="2" xfId="1" applyNumberFormat="1" applyFont="1" applyFill="1" applyBorder="1" applyAlignment="1" applyProtection="1">
      <alignment vertical="center"/>
    </xf>
    <xf numFmtId="0" fontId="8" fillId="5" borderId="3" xfId="1" applyNumberFormat="1" applyFont="1" applyFill="1" applyBorder="1" applyAlignment="1" applyProtection="1">
      <alignment horizontal="center" vertical="center"/>
    </xf>
    <xf numFmtId="41" fontId="4" fillId="0" borderId="3" xfId="29" applyFont="1" applyFill="1" applyBorder="1" applyAlignment="1" applyProtection="1">
      <alignment vertical="center"/>
    </xf>
    <xf numFmtId="41" fontId="4" fillId="3" borderId="3" xfId="29" applyFont="1" applyFill="1" applyBorder="1" applyAlignment="1" applyProtection="1">
      <alignment vertical="center"/>
    </xf>
    <xf numFmtId="176" fontId="4" fillId="4" borderId="3" xfId="1" applyNumberFormat="1" applyFont="1" applyFill="1" applyBorder="1" applyAlignment="1" applyProtection="1">
      <alignment vertical="center"/>
    </xf>
    <xf numFmtId="0" fontId="13" fillId="6" borderId="0" xfId="1" applyNumberFormat="1" applyFont="1" applyFill="1" applyBorder="1" applyAlignment="1" applyProtection="1">
      <alignment vertical="center"/>
    </xf>
    <xf numFmtId="49" fontId="8" fillId="5" borderId="1" xfId="1" applyNumberFormat="1" applyFont="1" applyFill="1" applyBorder="1" applyAlignment="1" applyProtection="1">
      <alignment horizontal="center" vertical="center"/>
    </xf>
    <xf numFmtId="0" fontId="8" fillId="5" borderId="1" xfId="1" applyNumberFormat="1" applyFont="1" applyFill="1" applyBorder="1" applyAlignment="1" applyProtection="1">
      <alignment horizontal="center" vertical="center"/>
    </xf>
    <xf numFmtId="176" fontId="4" fillId="5" borderId="1" xfId="1" applyNumberFormat="1" applyFont="1" applyFill="1" applyBorder="1" applyAlignment="1" applyProtection="1">
      <alignment horizontal="center" vertical="center" wrapText="1"/>
    </xf>
    <xf numFmtId="49" fontId="4" fillId="0" borderId="0" xfId="1" applyNumberFormat="1" applyFont="1" applyFill="1" applyBorder="1" applyAlignment="1" applyProtection="1">
      <alignment horizontal="left" vertical="center"/>
    </xf>
    <xf numFmtId="176" fontId="7" fillId="0" borderId="0" xfId="1" applyNumberFormat="1" applyFont="1" applyFill="1" applyBorder="1" applyAlignment="1" applyProtection="1">
      <alignment horizontal="center" vertical="center"/>
    </xf>
    <xf numFmtId="49" fontId="8" fillId="5" borderId="1" xfId="1" applyNumberFormat="1" applyFont="1" applyFill="1" applyBorder="1" applyAlignment="1" applyProtection="1">
      <alignment horizontal="center" vertical="center"/>
    </xf>
    <xf numFmtId="0" fontId="8" fillId="5" borderId="1" xfId="1" applyNumberFormat="1" applyFont="1" applyFill="1" applyBorder="1" applyAlignment="1" applyProtection="1">
      <alignment horizontal="center" vertical="center" wrapText="1"/>
    </xf>
    <xf numFmtId="0" fontId="8" fillId="5" borderId="1" xfId="1" applyNumberFormat="1" applyFont="1" applyFill="1" applyBorder="1" applyAlignment="1" applyProtection="1">
      <alignment horizontal="center" vertical="center"/>
    </xf>
    <xf numFmtId="49" fontId="8" fillId="5" borderId="4" xfId="1" applyNumberFormat="1" applyFont="1" applyFill="1" applyBorder="1" applyAlignment="1" applyProtection="1">
      <alignment horizontal="center" vertical="center"/>
    </xf>
    <xf numFmtId="176" fontId="15" fillId="5" borderId="1" xfId="1" applyNumberFormat="1" applyFont="1" applyFill="1" applyBorder="1" applyAlignment="1" applyProtection="1">
      <alignment horizontal="center" vertical="center" wrapText="1"/>
    </xf>
    <xf numFmtId="176" fontId="15" fillId="5" borderId="1" xfId="1" applyNumberFormat="1" applyFont="1" applyFill="1" applyBorder="1" applyAlignment="1" applyProtection="1">
      <alignment horizontal="center" vertical="center"/>
    </xf>
    <xf numFmtId="176" fontId="4" fillId="5" borderId="1" xfId="1" applyNumberFormat="1" applyFont="1" applyFill="1" applyBorder="1" applyAlignment="1" applyProtection="1">
      <alignment horizontal="center" vertical="center" wrapText="1"/>
    </xf>
    <xf numFmtId="176" fontId="8" fillId="5" borderId="2" xfId="1" applyNumberFormat="1" applyFont="1" applyFill="1" applyBorder="1" applyAlignment="1" applyProtection="1">
      <alignment horizontal="center" vertical="center" wrapText="1"/>
    </xf>
    <xf numFmtId="41" fontId="4" fillId="3" borderId="2" xfId="29" applyFont="1" applyFill="1" applyBorder="1" applyAlignment="1" applyProtection="1">
      <alignment vertical="center"/>
    </xf>
    <xf numFmtId="176" fontId="8" fillId="5" borderId="5" xfId="1" applyNumberFormat="1" applyFont="1" applyFill="1" applyBorder="1" applyAlignment="1" applyProtection="1">
      <alignment horizontal="center" vertical="center" wrapText="1"/>
    </xf>
    <xf numFmtId="176" fontId="8" fillId="5" borderId="6" xfId="1" applyNumberFormat="1" applyFont="1" applyFill="1" applyBorder="1" applyAlignment="1" applyProtection="1">
      <alignment horizontal="center" vertical="center" wrapText="1"/>
    </xf>
    <xf numFmtId="176" fontId="8" fillId="0" borderId="6" xfId="1" applyNumberFormat="1" applyFont="1" applyFill="1" applyBorder="1" applyAlignment="1" applyProtection="1">
      <alignment vertical="center"/>
    </xf>
    <xf numFmtId="41" fontId="4" fillId="3" borderId="6" xfId="29" applyFont="1" applyFill="1" applyBorder="1" applyAlignment="1" applyProtection="1">
      <alignment vertical="center"/>
    </xf>
    <xf numFmtId="176" fontId="4" fillId="4" borderId="7" xfId="1" applyNumberFormat="1" applyFont="1" applyFill="1" applyBorder="1" applyAlignment="1" applyProtection="1">
      <alignment vertical="center"/>
    </xf>
    <xf numFmtId="176" fontId="18" fillId="0" borderId="0" xfId="1" applyNumberFormat="1" applyFont="1" applyFill="1" applyBorder="1" applyAlignment="1" applyProtection="1">
      <alignment horizontal="center" vertical="center"/>
    </xf>
    <xf numFmtId="49" fontId="8" fillId="2" borderId="4" xfId="1" applyNumberFormat="1" applyFont="1" applyFill="1" applyBorder="1" applyAlignment="1" applyProtection="1">
      <alignment horizontal="center" vertical="center"/>
    </xf>
    <xf numFmtId="49" fontId="8" fillId="2" borderId="1" xfId="1" applyNumberFormat="1" applyFont="1" applyFill="1" applyBorder="1" applyAlignment="1" applyProtection="1">
      <alignment horizontal="center" vertical="center"/>
    </xf>
    <xf numFmtId="176" fontId="8" fillId="2" borderId="1" xfId="1" applyNumberFormat="1" applyFont="1" applyFill="1" applyBorder="1" applyAlignment="1" applyProtection="1">
      <alignment horizontal="center" vertical="center"/>
    </xf>
    <xf numFmtId="176" fontId="8" fillId="2" borderId="1" xfId="1" applyNumberFormat="1" applyFont="1" applyFill="1" applyBorder="1" applyAlignment="1" applyProtection="1">
      <alignment horizontal="center" vertical="center"/>
    </xf>
    <xf numFmtId="49" fontId="8" fillId="2" borderId="8" xfId="1" applyNumberFormat="1" applyFont="1" applyFill="1" applyBorder="1" applyAlignment="1" applyProtection="1">
      <alignment horizontal="center" vertical="center"/>
    </xf>
    <xf numFmtId="176" fontId="8" fillId="5" borderId="1" xfId="1" applyNumberFormat="1" applyFont="1" applyFill="1" applyBorder="1" applyAlignment="1" applyProtection="1">
      <alignment vertical="center"/>
    </xf>
    <xf numFmtId="49" fontId="8" fillId="5" borderId="9" xfId="1" applyNumberFormat="1" applyFont="1" applyFill="1" applyBorder="1" applyAlignment="1" applyProtection="1">
      <alignment horizontal="center" vertical="center"/>
    </xf>
    <xf numFmtId="49" fontId="8" fillId="5" borderId="8" xfId="1" applyNumberFormat="1" applyFont="1" applyFill="1" applyBorder="1" applyAlignment="1" applyProtection="1">
      <alignment horizontal="center" vertical="center"/>
    </xf>
    <xf numFmtId="49" fontId="4" fillId="0" borderId="4" xfId="1" applyNumberFormat="1" applyFont="1" applyFill="1" applyBorder="1" applyAlignment="1" applyProtection="1">
      <alignment horizontal="center" vertical="center"/>
    </xf>
    <xf numFmtId="49" fontId="4" fillId="0" borderId="9" xfId="1" applyNumberFormat="1" applyFont="1" applyFill="1" applyBorder="1" applyAlignment="1" applyProtection="1">
      <alignment horizontal="center" vertical="center"/>
    </xf>
    <xf numFmtId="49" fontId="4" fillId="0" borderId="8" xfId="1" applyNumberFormat="1" applyFont="1" applyFill="1" applyBorder="1" applyAlignment="1" applyProtection="1">
      <alignment horizontal="center" vertical="center"/>
    </xf>
    <xf numFmtId="49" fontId="8" fillId="0" borderId="4" xfId="1" applyNumberFormat="1" applyFont="1" applyFill="1" applyBorder="1" applyAlignment="1" applyProtection="1">
      <alignment horizontal="center" vertical="center"/>
    </xf>
    <xf numFmtId="49" fontId="8" fillId="0" borderId="1" xfId="1" applyNumberFormat="1" applyFont="1" applyFill="1" applyBorder="1" applyAlignment="1" applyProtection="1">
      <alignment horizontal="center" vertical="center"/>
    </xf>
    <xf numFmtId="176" fontId="8" fillId="0" borderId="1" xfId="1" applyNumberFormat="1" applyFont="1" applyFill="1" applyBorder="1" applyAlignment="1" applyProtection="1">
      <alignment vertical="center"/>
    </xf>
    <xf numFmtId="49" fontId="8" fillId="0" borderId="9" xfId="1" applyNumberFormat="1" applyFont="1" applyFill="1" applyBorder="1" applyAlignment="1" applyProtection="1">
      <alignment horizontal="center" vertical="center"/>
    </xf>
    <xf numFmtId="49" fontId="8" fillId="0" borderId="8" xfId="1" applyNumberFormat="1" applyFont="1" applyFill="1" applyBorder="1" applyAlignment="1" applyProtection="1">
      <alignment horizontal="center" vertical="center"/>
    </xf>
    <xf numFmtId="176" fontId="8" fillId="0" borderId="1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176" fontId="19" fillId="0" borderId="0" xfId="1" applyNumberFormat="1" applyFont="1" applyFill="1" applyBorder="1" applyAlignment="1" applyProtection="1">
      <alignment horizontal="center" vertical="center"/>
    </xf>
    <xf numFmtId="41" fontId="3" fillId="0" borderId="0" xfId="2" applyFont="1" applyFill="1" applyBorder="1" applyAlignment="1" applyProtection="1">
      <alignment vertical="center"/>
    </xf>
    <xf numFmtId="0" fontId="20" fillId="0" borderId="0" xfId="30" applyNumberFormat="1" applyFont="1" applyFill="1" applyBorder="1" applyAlignment="1" applyProtection="1">
      <alignment horizontal="left" vertical="center"/>
    </xf>
    <xf numFmtId="176" fontId="17" fillId="0" borderId="0" xfId="1" applyNumberFormat="1" applyFont="1" applyFill="1" applyBorder="1" applyAlignment="1" applyProtection="1">
      <alignment horizontal="right" vertical="center"/>
    </xf>
    <xf numFmtId="49" fontId="21" fillId="5" borderId="10" xfId="1" applyNumberFormat="1" applyFont="1" applyFill="1" applyBorder="1" applyAlignment="1" applyProtection="1">
      <alignment horizontal="center" vertical="center"/>
    </xf>
    <xf numFmtId="176" fontId="21" fillId="5" borderId="11" xfId="1" applyNumberFormat="1" applyFont="1" applyFill="1" applyBorder="1" applyAlignment="1" applyProtection="1">
      <alignment horizontal="center" vertical="center" wrapText="1"/>
    </xf>
    <xf numFmtId="176" fontId="21" fillId="5" borderId="12" xfId="1" applyNumberFormat="1" applyFont="1" applyFill="1" applyBorder="1" applyAlignment="1" applyProtection="1">
      <alignment horizontal="center" vertical="center" wrapText="1"/>
    </xf>
    <xf numFmtId="176" fontId="21" fillId="5" borderId="13" xfId="1" applyNumberFormat="1" applyFont="1" applyFill="1" applyBorder="1" applyAlignment="1" applyProtection="1">
      <alignment horizontal="center" vertical="center" wrapText="1"/>
    </xf>
    <xf numFmtId="49" fontId="21" fillId="5" borderId="14" xfId="1" applyNumberFormat="1" applyFont="1" applyFill="1" applyBorder="1" applyAlignment="1" applyProtection="1">
      <alignment horizontal="center" vertical="center"/>
    </xf>
    <xf numFmtId="176" fontId="21" fillId="5" borderId="10" xfId="1" applyNumberFormat="1" applyFont="1" applyFill="1" applyBorder="1" applyAlignment="1" applyProtection="1">
      <alignment horizontal="center" vertical="center" wrapText="1"/>
    </xf>
    <xf numFmtId="176" fontId="21" fillId="5" borderId="15" xfId="1" applyNumberFormat="1" applyFont="1" applyFill="1" applyBorder="1" applyAlignment="1" applyProtection="1">
      <alignment horizontal="center" vertical="center" wrapText="1"/>
    </xf>
    <xf numFmtId="176" fontId="21" fillId="5" borderId="16" xfId="1" applyNumberFormat="1" applyFont="1" applyFill="1" applyBorder="1" applyAlignment="1" applyProtection="1">
      <alignment horizontal="center" vertical="center" wrapText="1"/>
    </xf>
    <xf numFmtId="176" fontId="21" fillId="5" borderId="17" xfId="1" applyNumberFormat="1" applyFont="1" applyFill="1" applyBorder="1" applyAlignment="1" applyProtection="1">
      <alignment horizontal="center" vertical="center" wrapText="1"/>
    </xf>
    <xf numFmtId="49" fontId="22" fillId="0" borderId="15" xfId="1" applyNumberFormat="1" applyFont="1" applyFill="1" applyBorder="1" applyAlignment="1" applyProtection="1">
      <alignment horizontal="center" vertical="center"/>
    </xf>
    <xf numFmtId="176" fontId="23" fillId="0" borderId="15" xfId="1" applyNumberFormat="1" applyFont="1" applyFill="1" applyBorder="1" applyAlignment="1" applyProtection="1">
      <alignment vertical="center"/>
    </xf>
    <xf numFmtId="176" fontId="22" fillId="0" borderId="11" xfId="1" applyNumberFormat="1" applyFont="1" applyFill="1" applyBorder="1" applyAlignment="1" applyProtection="1">
      <alignment vertical="center"/>
    </xf>
    <xf numFmtId="176" fontId="21" fillId="0" borderId="18" xfId="1" applyNumberFormat="1" applyFont="1" applyFill="1" applyBorder="1" applyAlignment="1" applyProtection="1">
      <alignment horizontal="center" vertical="center"/>
    </xf>
    <xf numFmtId="41" fontId="3" fillId="0" borderId="0" xfId="1" applyNumberFormat="1" applyFont="1" applyFill="1" applyBorder="1" applyAlignment="1" applyProtection="1">
      <alignment vertical="center"/>
    </xf>
    <xf numFmtId="49" fontId="21" fillId="7" borderId="15" xfId="1" applyNumberFormat="1" applyFont="1" applyFill="1" applyBorder="1" applyAlignment="1" applyProtection="1">
      <alignment horizontal="center" vertical="center"/>
    </xf>
    <xf numFmtId="176" fontId="21" fillId="7" borderId="15" xfId="1" applyNumberFormat="1" applyFont="1" applyFill="1" applyBorder="1" applyAlignment="1" applyProtection="1">
      <alignment vertical="center"/>
    </xf>
    <xf numFmtId="176" fontId="21" fillId="7" borderId="19" xfId="1" applyNumberFormat="1" applyFont="1" applyFill="1" applyBorder="1" applyAlignment="1" applyProtection="1">
      <alignment horizontal="center" vertical="center"/>
    </xf>
    <xf numFmtId="0" fontId="24" fillId="0" borderId="0" xfId="1" applyNumberFormat="1" applyFont="1" applyFill="1" applyBorder="1" applyAlignment="1" applyProtection="1">
      <alignment vertical="center"/>
    </xf>
    <xf numFmtId="41" fontId="24" fillId="0" borderId="0" xfId="2" applyFont="1" applyFill="1" applyBorder="1" applyAlignment="1" applyProtection="1">
      <alignment vertical="center"/>
    </xf>
    <xf numFmtId="49" fontId="4" fillId="6" borderId="1" xfId="1" applyNumberFormat="1" applyFont="1" applyFill="1" applyBorder="1" applyAlignment="1" applyProtection="1">
      <alignment horizontal="center" vertical="center"/>
    </xf>
    <xf numFmtId="49" fontId="4" fillId="6" borderId="1" xfId="1" applyNumberFormat="1" applyFont="1" applyFill="1" applyBorder="1" applyAlignment="1" applyProtection="1">
      <alignment vertical="center"/>
    </xf>
    <xf numFmtId="41" fontId="4" fillId="6" borderId="1" xfId="29" applyFont="1" applyFill="1" applyBorder="1" applyAlignment="1" applyProtection="1">
      <alignment vertical="center"/>
    </xf>
    <xf numFmtId="41" fontId="15" fillId="6" borderId="1" xfId="29" applyFont="1" applyFill="1" applyBorder="1" applyAlignment="1" applyProtection="1">
      <alignment vertical="center"/>
    </xf>
    <xf numFmtId="176" fontId="4" fillId="6" borderId="1" xfId="1" applyNumberFormat="1" applyFont="1" applyFill="1" applyBorder="1" applyAlignment="1" applyProtection="1">
      <alignment vertical="center"/>
    </xf>
    <xf numFmtId="176" fontId="4" fillId="6" borderId="2" xfId="1" applyNumberFormat="1" applyFont="1" applyFill="1" applyBorder="1" applyAlignment="1" applyProtection="1">
      <alignment vertical="center"/>
    </xf>
    <xf numFmtId="176" fontId="8" fillId="6" borderId="6" xfId="1" applyNumberFormat="1" applyFont="1" applyFill="1" applyBorder="1" applyAlignment="1" applyProtection="1">
      <alignment vertical="center"/>
    </xf>
    <xf numFmtId="41" fontId="4" fillId="6" borderId="3" xfId="29" applyFont="1" applyFill="1" applyBorder="1" applyAlignment="1" applyProtection="1">
      <alignment vertical="center"/>
    </xf>
    <xf numFmtId="41" fontId="13" fillId="0" borderId="0" xfId="29" applyFont="1" applyFill="1" applyBorder="1" applyAlignment="1" applyProtection="1">
      <alignment vertical="center"/>
    </xf>
    <xf numFmtId="176" fontId="13" fillId="0" borderId="0" xfId="1" applyNumberFormat="1" applyFont="1" applyFill="1" applyBorder="1" applyAlignment="1" applyProtection="1">
      <alignment vertical="center"/>
    </xf>
    <xf numFmtId="0" fontId="26" fillId="6" borderId="0" xfId="1" applyNumberFormat="1" applyFont="1" applyFill="1" applyBorder="1" applyAlignment="1" applyProtection="1">
      <alignment vertical="center"/>
    </xf>
    <xf numFmtId="41" fontId="8" fillId="6" borderId="6" xfId="1" applyNumberFormat="1" applyFont="1" applyFill="1" applyBorder="1" applyAlignment="1" applyProtection="1">
      <alignment vertical="center"/>
    </xf>
  </cellXfs>
  <cellStyles count="34">
    <cellStyle name="백분율 2" xfId="3"/>
    <cellStyle name="쉼표 [0]" xfId="29" builtinId="6"/>
    <cellStyle name="쉼표 [0] 2" xfId="2"/>
    <cellStyle name="쉼표 [0] 2 2" xfId="31"/>
    <cellStyle name="쉼표 [0] 3" xfId="4"/>
    <cellStyle name="쉼표 [0] 4" xfId="5"/>
    <cellStyle name="쉼표 [0] 4 2" xfId="6"/>
    <cellStyle name="쉼표 [0] 5" xfId="7"/>
    <cellStyle name="쉼표 [0] 5 2" xfId="8"/>
    <cellStyle name="쉼표 [0] 5 2 2" xfId="9"/>
    <cellStyle name="쉼표 [0] 5 2 3" xfId="10"/>
    <cellStyle name="쉼표 [0] 6" xfId="11"/>
    <cellStyle name="쉼표 [0] 7" xfId="12"/>
    <cellStyle name="쉼표 [0] 8" xfId="13"/>
    <cellStyle name="표준" xfId="0" builtinId="0"/>
    <cellStyle name="표준 2" xfId="1"/>
    <cellStyle name="표준 2 2" xfId="14"/>
    <cellStyle name="표준 2 3" xfId="15"/>
    <cellStyle name="표준 2_Sheet23" xfId="32"/>
    <cellStyle name="표준 3" xfId="16"/>
    <cellStyle name="표준 3 2" xfId="17"/>
    <cellStyle name="표준 3 3" xfId="18"/>
    <cellStyle name="표준 3 4" xfId="19"/>
    <cellStyle name="표준 4" xfId="20"/>
    <cellStyle name="표준 4 2" xfId="21"/>
    <cellStyle name="표준 4 2 2" xfId="22"/>
    <cellStyle name="표준 5" xfId="23"/>
    <cellStyle name="표준 5 2" xfId="24"/>
    <cellStyle name="표준 5 2 2" xfId="25"/>
    <cellStyle name="표준 5 2 3" xfId="26"/>
    <cellStyle name="표준 6" xfId="27"/>
    <cellStyle name="표준 7" xfId="28"/>
    <cellStyle name="표준 8" xfId="33"/>
    <cellStyle name="표준 8 2" xfId="3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CCFFCC"/>
      <color rgb="FF3399FF"/>
      <color rgb="FF66CC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&#48537;&#51076;)2017.4&#50900;&#48516;%20&#44288;&#49436;&#47784;&#51665;&#44221;&#48708;%20&#51648;&#44553;&#45236;&#50669;(&#45236;&#44208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청별"/>
      <sheetName val="총괄국별"/>
      <sheetName val="소속국별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view="pageBreakPreview" zoomScaleSheetLayoutView="100" workbookViewId="0">
      <pane xSplit="2" ySplit="4" topLeftCell="C5" activePane="bottomRight" state="frozen"/>
      <selection activeCell="B17" sqref="B17"/>
      <selection pane="topRight" activeCell="B17" sqref="B17"/>
      <selection pane="bottomLeft" activeCell="B17" sqref="B17"/>
      <selection pane="bottomRight" activeCell="D15" sqref="D15"/>
    </sheetView>
  </sheetViews>
  <sheetFormatPr defaultColWidth="8.77734375" defaultRowHeight="12"/>
  <cols>
    <col min="1" max="1" width="9.21875" style="71" customWidth="1"/>
    <col min="2" max="2" width="8.5546875" style="8" customWidth="1"/>
    <col min="3" max="3" width="12.77734375" style="8" customWidth="1"/>
    <col min="4" max="4" width="12.109375" style="8" customWidth="1"/>
    <col min="5" max="6" width="12.5546875" style="8" customWidth="1"/>
    <col min="7" max="7" width="14.44140625" style="8" customWidth="1"/>
    <col min="8" max="8" width="12.77734375" style="8" customWidth="1"/>
    <col min="9" max="9" width="12.44140625" style="8" customWidth="1"/>
    <col min="10" max="10" width="8.77734375" style="8" customWidth="1"/>
    <col min="11" max="16384" width="8.77734375" style="8"/>
  </cols>
  <sheetData>
    <row r="1" spans="1:9" ht="33.75" customHeight="1">
      <c r="A1" s="53" t="s">
        <v>299</v>
      </c>
      <c r="B1" s="53"/>
      <c r="C1" s="53"/>
      <c r="D1" s="53"/>
      <c r="E1" s="53"/>
      <c r="F1" s="53"/>
      <c r="G1" s="53"/>
      <c r="H1" s="53"/>
      <c r="I1" s="53"/>
    </row>
    <row r="2" spans="1:9" ht="18" customHeight="1">
      <c r="A2" s="37"/>
      <c r="B2" s="10" t="s">
        <v>0</v>
      </c>
      <c r="C2" s="3"/>
      <c r="D2" s="3"/>
      <c r="E2" s="3"/>
      <c r="F2" s="3"/>
      <c r="G2" s="3"/>
      <c r="H2" s="3"/>
      <c r="I2" s="4" t="s">
        <v>280</v>
      </c>
    </row>
    <row r="3" spans="1:9" ht="12.75" customHeight="1">
      <c r="A3" s="54"/>
      <c r="B3" s="55" t="s">
        <v>5</v>
      </c>
      <c r="C3" s="56" t="s">
        <v>270</v>
      </c>
      <c r="D3" s="57" t="s">
        <v>271</v>
      </c>
      <c r="E3" s="57"/>
      <c r="F3" s="57"/>
      <c r="G3" s="57" t="s">
        <v>6</v>
      </c>
      <c r="H3" s="57"/>
      <c r="I3" s="57"/>
    </row>
    <row r="4" spans="1:9" ht="12.75" customHeight="1">
      <c r="A4" s="58"/>
      <c r="B4" s="55"/>
      <c r="C4" s="56" t="s">
        <v>4</v>
      </c>
      <c r="D4" s="56" t="s">
        <v>4</v>
      </c>
      <c r="E4" s="56" t="s">
        <v>2</v>
      </c>
      <c r="F4" s="56" t="s">
        <v>3</v>
      </c>
      <c r="G4" s="56" t="s">
        <v>4</v>
      </c>
      <c r="H4" s="56" t="s">
        <v>2</v>
      </c>
      <c r="I4" s="56" t="s">
        <v>3</v>
      </c>
    </row>
    <row r="5" spans="1:9" ht="12.75" customHeight="1">
      <c r="A5" s="42" t="s">
        <v>281</v>
      </c>
      <c r="B5" s="34" t="s">
        <v>273</v>
      </c>
      <c r="C5" s="59">
        <v>0</v>
      </c>
      <c r="D5" s="59">
        <v>0</v>
      </c>
      <c r="E5" s="59">
        <v>0</v>
      </c>
      <c r="F5" s="59">
        <v>0</v>
      </c>
      <c r="G5" s="59">
        <v>21745250</v>
      </c>
      <c r="H5" s="59">
        <v>0</v>
      </c>
      <c r="I5" s="59">
        <v>0</v>
      </c>
    </row>
    <row r="6" spans="1:9" ht="12.75" customHeight="1">
      <c r="A6" s="60"/>
      <c r="B6" s="34" t="s">
        <v>1</v>
      </c>
      <c r="C6" s="59">
        <v>16147880</v>
      </c>
      <c r="D6" s="59">
        <v>48436750</v>
      </c>
      <c r="E6" s="59">
        <v>24218380</v>
      </c>
      <c r="F6" s="59">
        <v>24218370</v>
      </c>
      <c r="G6" s="59">
        <v>258334110</v>
      </c>
      <c r="H6" s="59">
        <v>129168950</v>
      </c>
      <c r="I6" s="59">
        <v>129165160</v>
      </c>
    </row>
    <row r="7" spans="1:9" ht="12.75" customHeight="1">
      <c r="A7" s="61"/>
      <c r="B7" s="34" t="s">
        <v>274</v>
      </c>
      <c r="C7" s="59">
        <v>16147880</v>
      </c>
      <c r="D7" s="59">
        <v>48436750</v>
      </c>
      <c r="E7" s="59">
        <v>24218380</v>
      </c>
      <c r="F7" s="59">
        <v>24218370</v>
      </c>
      <c r="G7" s="59">
        <v>280079360</v>
      </c>
      <c r="H7" s="59">
        <v>129168950</v>
      </c>
      <c r="I7" s="59">
        <v>129165160</v>
      </c>
    </row>
    <row r="8" spans="1:9" ht="12.75" customHeight="1">
      <c r="A8" s="62" t="s">
        <v>282</v>
      </c>
      <c r="B8" s="12" t="s">
        <v>273</v>
      </c>
      <c r="C8" s="14">
        <v>0</v>
      </c>
      <c r="D8" s="14">
        <v>0</v>
      </c>
      <c r="E8" s="14">
        <v>0</v>
      </c>
      <c r="F8" s="14">
        <v>0</v>
      </c>
      <c r="G8" s="14">
        <v>19472610</v>
      </c>
      <c r="H8" s="14">
        <v>0</v>
      </c>
      <c r="I8" s="14">
        <v>0</v>
      </c>
    </row>
    <row r="9" spans="1:9" ht="12.75" customHeight="1">
      <c r="A9" s="63"/>
      <c r="B9" s="12" t="s">
        <v>1</v>
      </c>
      <c r="C9" s="14">
        <v>17987350</v>
      </c>
      <c r="D9" s="14">
        <v>53953220</v>
      </c>
      <c r="E9" s="14">
        <v>26976610</v>
      </c>
      <c r="F9" s="14">
        <v>26976610</v>
      </c>
      <c r="G9" s="14">
        <v>287756730</v>
      </c>
      <c r="H9" s="14">
        <v>143880790</v>
      </c>
      <c r="I9" s="14">
        <v>143875940</v>
      </c>
    </row>
    <row r="10" spans="1:9" ht="12.75" customHeight="1">
      <c r="A10" s="64"/>
      <c r="B10" s="12" t="s">
        <v>274</v>
      </c>
      <c r="C10" s="14">
        <v>17987350</v>
      </c>
      <c r="D10" s="14">
        <v>53953220</v>
      </c>
      <c r="E10" s="14">
        <v>26976610</v>
      </c>
      <c r="F10" s="14">
        <v>26976610</v>
      </c>
      <c r="G10" s="14">
        <v>307229340</v>
      </c>
      <c r="H10" s="14">
        <v>143880790</v>
      </c>
      <c r="I10" s="14">
        <v>143875940</v>
      </c>
    </row>
    <row r="11" spans="1:9" ht="12.75" customHeight="1">
      <c r="A11" s="62" t="s">
        <v>283</v>
      </c>
      <c r="B11" s="12" t="s">
        <v>273</v>
      </c>
      <c r="C11" s="14">
        <v>0</v>
      </c>
      <c r="D11" s="14">
        <v>0</v>
      </c>
      <c r="E11" s="14">
        <v>0</v>
      </c>
      <c r="F11" s="14">
        <v>0</v>
      </c>
      <c r="G11" s="14">
        <v>32902410</v>
      </c>
      <c r="H11" s="14">
        <v>0</v>
      </c>
      <c r="I11" s="14">
        <v>0</v>
      </c>
    </row>
    <row r="12" spans="1:9" ht="12.75" customHeight="1">
      <c r="A12" s="63"/>
      <c r="B12" s="12" t="s">
        <v>1</v>
      </c>
      <c r="C12" s="14">
        <v>18480710</v>
      </c>
      <c r="D12" s="14">
        <v>55433120</v>
      </c>
      <c r="E12" s="14">
        <v>27716560</v>
      </c>
      <c r="F12" s="14">
        <v>27716560</v>
      </c>
      <c r="G12" s="14">
        <v>295649440</v>
      </c>
      <c r="H12" s="14">
        <v>147827140</v>
      </c>
      <c r="I12" s="14">
        <v>147822300</v>
      </c>
    </row>
    <row r="13" spans="1:9" ht="12.75" customHeight="1">
      <c r="A13" s="64"/>
      <c r="B13" s="12" t="s">
        <v>274</v>
      </c>
      <c r="C13" s="14">
        <v>18480710</v>
      </c>
      <c r="D13" s="14">
        <v>55433120</v>
      </c>
      <c r="E13" s="14">
        <v>27716560</v>
      </c>
      <c r="F13" s="14">
        <v>27716560</v>
      </c>
      <c r="G13" s="14">
        <v>328551850</v>
      </c>
      <c r="H13" s="14">
        <v>147827140</v>
      </c>
      <c r="I13" s="14">
        <v>147822300</v>
      </c>
    </row>
    <row r="14" spans="1:9" ht="12.75" customHeight="1">
      <c r="A14" s="62" t="s">
        <v>284</v>
      </c>
      <c r="B14" s="12" t="s">
        <v>273</v>
      </c>
      <c r="C14" s="14">
        <v>0</v>
      </c>
      <c r="D14" s="14">
        <v>0</v>
      </c>
      <c r="E14" s="14">
        <v>0</v>
      </c>
      <c r="F14" s="14">
        <v>0</v>
      </c>
      <c r="G14" s="14">
        <v>33336210</v>
      </c>
      <c r="H14" s="14">
        <v>0</v>
      </c>
      <c r="I14" s="14">
        <v>0</v>
      </c>
    </row>
    <row r="15" spans="1:9" ht="12.75" customHeight="1">
      <c r="A15" s="63"/>
      <c r="B15" s="12" t="s">
        <v>1</v>
      </c>
      <c r="C15" s="14">
        <v>12190710</v>
      </c>
      <c r="D15" s="14">
        <v>36564090</v>
      </c>
      <c r="E15" s="14">
        <v>18282050</v>
      </c>
      <c r="F15" s="14">
        <v>18282040</v>
      </c>
      <c r="G15" s="14">
        <v>195014360</v>
      </c>
      <c r="H15" s="14">
        <v>97509400</v>
      </c>
      <c r="I15" s="14">
        <v>97504960</v>
      </c>
    </row>
    <row r="16" spans="1:9" ht="12.75" customHeight="1">
      <c r="A16" s="64"/>
      <c r="B16" s="12" t="s">
        <v>274</v>
      </c>
      <c r="C16" s="14">
        <v>12190710</v>
      </c>
      <c r="D16" s="14">
        <v>36564090</v>
      </c>
      <c r="E16" s="14">
        <v>18282050</v>
      </c>
      <c r="F16" s="14">
        <v>18282040</v>
      </c>
      <c r="G16" s="14">
        <v>228350570</v>
      </c>
      <c r="H16" s="14">
        <v>97509400</v>
      </c>
      <c r="I16" s="14">
        <v>97504960</v>
      </c>
    </row>
    <row r="17" spans="1:9" ht="12.75" customHeight="1">
      <c r="A17" s="62" t="s">
        <v>285</v>
      </c>
      <c r="B17" s="12" t="s">
        <v>273</v>
      </c>
      <c r="C17" s="14">
        <v>0</v>
      </c>
      <c r="D17" s="14">
        <v>0</v>
      </c>
      <c r="E17" s="14">
        <v>0</v>
      </c>
      <c r="F17" s="14">
        <v>0</v>
      </c>
      <c r="G17" s="14">
        <v>40182660</v>
      </c>
      <c r="H17" s="14">
        <v>0</v>
      </c>
      <c r="I17" s="14">
        <v>0</v>
      </c>
    </row>
    <row r="18" spans="1:9" ht="12.75" customHeight="1">
      <c r="A18" s="63"/>
      <c r="B18" s="12" t="s">
        <v>1</v>
      </c>
      <c r="C18" s="14">
        <v>9868960</v>
      </c>
      <c r="D18" s="14">
        <v>29600270</v>
      </c>
      <c r="E18" s="14">
        <v>14800140</v>
      </c>
      <c r="F18" s="14">
        <v>14800130</v>
      </c>
      <c r="G18" s="14">
        <v>157872830</v>
      </c>
      <c r="H18" s="14">
        <v>78938210</v>
      </c>
      <c r="I18" s="14">
        <v>78934620</v>
      </c>
    </row>
    <row r="19" spans="1:9" ht="12.75" customHeight="1">
      <c r="A19" s="64"/>
      <c r="B19" s="12" t="s">
        <v>274</v>
      </c>
      <c r="C19" s="14">
        <v>9868960</v>
      </c>
      <c r="D19" s="14">
        <v>29600270</v>
      </c>
      <c r="E19" s="14">
        <v>14800140</v>
      </c>
      <c r="F19" s="14">
        <v>14800130</v>
      </c>
      <c r="G19" s="14">
        <v>198055490</v>
      </c>
      <c r="H19" s="14">
        <v>78938210</v>
      </c>
      <c r="I19" s="14">
        <v>78934620</v>
      </c>
    </row>
    <row r="20" spans="1:9" ht="12.75" customHeight="1">
      <c r="A20" s="62" t="s">
        <v>286</v>
      </c>
      <c r="B20" s="12" t="s">
        <v>273</v>
      </c>
      <c r="C20" s="14">
        <v>0</v>
      </c>
      <c r="D20" s="14">
        <v>0</v>
      </c>
      <c r="E20" s="14">
        <v>0</v>
      </c>
      <c r="F20" s="14">
        <v>0</v>
      </c>
      <c r="G20" s="14">
        <v>28054730</v>
      </c>
      <c r="H20" s="14">
        <v>0</v>
      </c>
      <c r="I20" s="14">
        <v>0</v>
      </c>
    </row>
    <row r="21" spans="1:9" ht="12.75" customHeight="1">
      <c r="A21" s="63"/>
      <c r="B21" s="12" t="s">
        <v>1</v>
      </c>
      <c r="C21" s="14">
        <v>11151870</v>
      </c>
      <c r="D21" s="14">
        <v>33448010</v>
      </c>
      <c r="E21" s="14">
        <v>16724010</v>
      </c>
      <c r="F21" s="14">
        <v>16724000</v>
      </c>
      <c r="G21" s="14">
        <v>178394490</v>
      </c>
      <c r="H21" s="14">
        <v>89199390</v>
      </c>
      <c r="I21" s="14">
        <v>89195100</v>
      </c>
    </row>
    <row r="22" spans="1:9" ht="12.75" customHeight="1">
      <c r="A22" s="64"/>
      <c r="B22" s="12" t="s">
        <v>274</v>
      </c>
      <c r="C22" s="14">
        <v>11151870</v>
      </c>
      <c r="D22" s="14">
        <v>33448010</v>
      </c>
      <c r="E22" s="14">
        <v>16724010</v>
      </c>
      <c r="F22" s="14">
        <v>16724000</v>
      </c>
      <c r="G22" s="14">
        <v>206449220</v>
      </c>
      <c r="H22" s="14">
        <v>89199390</v>
      </c>
      <c r="I22" s="14">
        <v>89195100</v>
      </c>
    </row>
    <row r="23" spans="1:9" ht="12.75" customHeight="1">
      <c r="A23" s="62" t="s">
        <v>287</v>
      </c>
      <c r="B23" s="12" t="s">
        <v>273</v>
      </c>
      <c r="C23" s="14">
        <v>0</v>
      </c>
      <c r="D23" s="14">
        <v>0</v>
      </c>
      <c r="E23" s="14">
        <v>0</v>
      </c>
      <c r="F23" s="14">
        <v>0</v>
      </c>
      <c r="G23" s="14">
        <v>43269540</v>
      </c>
      <c r="H23" s="14">
        <v>0</v>
      </c>
      <c r="I23" s="14">
        <v>0</v>
      </c>
    </row>
    <row r="24" spans="1:9" ht="12.75" customHeight="1">
      <c r="A24" s="63"/>
      <c r="B24" s="12" t="s">
        <v>1</v>
      </c>
      <c r="C24" s="14">
        <v>5672570</v>
      </c>
      <c r="D24" s="14">
        <v>17014330</v>
      </c>
      <c r="E24" s="14">
        <v>8507170</v>
      </c>
      <c r="F24" s="14">
        <v>8507160</v>
      </c>
      <c r="G24" s="14">
        <v>90745510</v>
      </c>
      <c r="H24" s="14">
        <v>45373790</v>
      </c>
      <c r="I24" s="14">
        <v>45371720</v>
      </c>
    </row>
    <row r="25" spans="1:9" ht="12.75" customHeight="1">
      <c r="A25" s="64"/>
      <c r="B25" s="12" t="s">
        <v>274</v>
      </c>
      <c r="C25" s="14">
        <v>5672570</v>
      </c>
      <c r="D25" s="14">
        <v>17014330</v>
      </c>
      <c r="E25" s="14">
        <v>8507170</v>
      </c>
      <c r="F25" s="14">
        <v>8507160</v>
      </c>
      <c r="G25" s="14">
        <v>134015050</v>
      </c>
      <c r="H25" s="14">
        <v>45373790</v>
      </c>
      <c r="I25" s="14">
        <v>45371720</v>
      </c>
    </row>
    <row r="26" spans="1:9" ht="12.75" customHeight="1">
      <c r="A26" s="62" t="s">
        <v>288</v>
      </c>
      <c r="B26" s="12" t="s">
        <v>273</v>
      </c>
      <c r="C26" s="14">
        <v>0</v>
      </c>
      <c r="D26" s="14">
        <v>0</v>
      </c>
      <c r="E26" s="14">
        <v>0</v>
      </c>
      <c r="F26" s="14">
        <v>0</v>
      </c>
      <c r="G26" s="14">
        <v>11915850</v>
      </c>
      <c r="H26" s="14">
        <v>0</v>
      </c>
      <c r="I26" s="14">
        <v>0</v>
      </c>
    </row>
    <row r="27" spans="1:9" ht="12.75" customHeight="1">
      <c r="A27" s="63"/>
      <c r="B27" s="12" t="s">
        <v>1</v>
      </c>
      <c r="C27" s="14">
        <v>4982570</v>
      </c>
      <c r="D27" s="14">
        <v>14943450</v>
      </c>
      <c r="E27" s="14">
        <v>7471730</v>
      </c>
      <c r="F27" s="14">
        <v>7471720</v>
      </c>
      <c r="G27" s="14">
        <v>79701390</v>
      </c>
      <c r="H27" s="14">
        <v>39851850</v>
      </c>
      <c r="I27" s="14">
        <v>39849540</v>
      </c>
    </row>
    <row r="28" spans="1:9" ht="12.75" customHeight="1">
      <c r="A28" s="64"/>
      <c r="B28" s="12" t="s">
        <v>274</v>
      </c>
      <c r="C28" s="14">
        <v>4982570</v>
      </c>
      <c r="D28" s="14">
        <v>14943450</v>
      </c>
      <c r="E28" s="14">
        <v>7471730</v>
      </c>
      <c r="F28" s="14">
        <v>7471720</v>
      </c>
      <c r="G28" s="14">
        <v>91617240</v>
      </c>
      <c r="H28" s="14">
        <v>39851850</v>
      </c>
      <c r="I28" s="14">
        <v>39849540</v>
      </c>
    </row>
    <row r="29" spans="1:9" ht="12.75" customHeight="1">
      <c r="A29" s="62" t="s">
        <v>289</v>
      </c>
      <c r="B29" s="12" t="s">
        <v>273</v>
      </c>
      <c r="C29" s="14">
        <v>0</v>
      </c>
      <c r="D29" s="14">
        <v>0</v>
      </c>
      <c r="E29" s="14">
        <v>0</v>
      </c>
      <c r="F29" s="14">
        <v>0</v>
      </c>
      <c r="G29" s="14">
        <v>3901330</v>
      </c>
      <c r="H29" s="14">
        <v>0</v>
      </c>
      <c r="I29" s="14">
        <v>0</v>
      </c>
    </row>
    <row r="30" spans="1:9" ht="12.75" customHeight="1">
      <c r="A30" s="63"/>
      <c r="B30" s="12" t="s">
        <v>1</v>
      </c>
      <c r="C30" s="14">
        <v>946560</v>
      </c>
      <c r="D30" s="14">
        <v>2838460</v>
      </c>
      <c r="E30" s="14">
        <v>1419230</v>
      </c>
      <c r="F30" s="14">
        <v>1419230</v>
      </c>
      <c r="G30" s="14">
        <v>15139260</v>
      </c>
      <c r="H30" s="14">
        <v>7569930</v>
      </c>
      <c r="I30" s="14">
        <v>7569330</v>
      </c>
    </row>
    <row r="31" spans="1:9" ht="12.75" customHeight="1">
      <c r="A31" s="64"/>
      <c r="B31" s="12" t="s">
        <v>274</v>
      </c>
      <c r="C31" s="14">
        <v>946560</v>
      </c>
      <c r="D31" s="14">
        <v>2838460</v>
      </c>
      <c r="E31" s="14">
        <v>1419230</v>
      </c>
      <c r="F31" s="14">
        <v>1419230</v>
      </c>
      <c r="G31" s="14">
        <v>19040590</v>
      </c>
      <c r="H31" s="14">
        <v>7569930</v>
      </c>
      <c r="I31" s="14">
        <v>7569330</v>
      </c>
    </row>
    <row r="32" spans="1:9" ht="12.75" customHeight="1">
      <c r="A32" s="62" t="s">
        <v>290</v>
      </c>
      <c r="B32" s="12" t="s">
        <v>273</v>
      </c>
      <c r="C32" s="14">
        <v>0</v>
      </c>
      <c r="D32" s="14">
        <v>0</v>
      </c>
      <c r="E32" s="14">
        <v>0</v>
      </c>
      <c r="F32" s="14">
        <v>0</v>
      </c>
      <c r="G32" s="14">
        <v>8980</v>
      </c>
      <c r="H32" s="14">
        <v>0</v>
      </c>
      <c r="I32" s="14">
        <v>0</v>
      </c>
    </row>
    <row r="33" spans="1:9" ht="12.75" customHeight="1">
      <c r="A33" s="63"/>
      <c r="B33" s="12" t="s">
        <v>1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</row>
    <row r="34" spans="1:9" ht="12.75" customHeight="1">
      <c r="A34" s="64"/>
      <c r="B34" s="12" t="s">
        <v>274</v>
      </c>
      <c r="C34" s="14">
        <v>0</v>
      </c>
      <c r="D34" s="14">
        <v>0</v>
      </c>
      <c r="E34" s="14">
        <v>0</v>
      </c>
      <c r="F34" s="14">
        <v>0</v>
      </c>
      <c r="G34" s="14">
        <v>8980</v>
      </c>
      <c r="H34" s="14">
        <v>0</v>
      </c>
      <c r="I34" s="14">
        <v>0</v>
      </c>
    </row>
    <row r="35" spans="1:9" ht="12.75" customHeight="1">
      <c r="A35" s="65" t="s">
        <v>291</v>
      </c>
      <c r="B35" s="66" t="s">
        <v>273</v>
      </c>
      <c r="C35" s="67">
        <v>0</v>
      </c>
      <c r="D35" s="67">
        <v>0</v>
      </c>
      <c r="E35" s="67">
        <v>0</v>
      </c>
      <c r="F35" s="67">
        <v>0</v>
      </c>
      <c r="G35" s="67">
        <v>234789570</v>
      </c>
      <c r="H35" s="67">
        <v>0</v>
      </c>
      <c r="I35" s="67">
        <v>0</v>
      </c>
    </row>
    <row r="36" spans="1:9" ht="12.75" customHeight="1">
      <c r="A36" s="68"/>
      <c r="B36" s="66" t="s">
        <v>1</v>
      </c>
      <c r="C36" s="67">
        <v>97429180</v>
      </c>
      <c r="D36" s="67">
        <v>292231700</v>
      </c>
      <c r="E36" s="67">
        <v>146115880</v>
      </c>
      <c r="F36" s="67">
        <v>146115820</v>
      </c>
      <c r="G36" s="67">
        <v>1558608120</v>
      </c>
      <c r="H36" s="67">
        <v>779319450</v>
      </c>
      <c r="I36" s="67">
        <v>779288670</v>
      </c>
    </row>
    <row r="37" spans="1:9" ht="12.75" customHeight="1">
      <c r="A37" s="69"/>
      <c r="B37" s="70" t="s">
        <v>275</v>
      </c>
      <c r="C37" s="67">
        <v>97429180</v>
      </c>
      <c r="D37" s="67">
        <v>292231700</v>
      </c>
      <c r="E37" s="67">
        <v>146115880</v>
      </c>
      <c r="F37" s="67">
        <v>146115820</v>
      </c>
      <c r="G37" s="67">
        <v>1793397690</v>
      </c>
      <c r="H37" s="67">
        <v>779319450</v>
      </c>
      <c r="I37" s="67">
        <v>779288670</v>
      </c>
    </row>
  </sheetData>
  <mergeCells count="15">
    <mergeCell ref="A29:A31"/>
    <mergeCell ref="A32:A34"/>
    <mergeCell ref="A35:A37"/>
    <mergeCell ref="A11:A13"/>
    <mergeCell ref="A14:A16"/>
    <mergeCell ref="A17:A19"/>
    <mergeCell ref="A20:A22"/>
    <mergeCell ref="A23:A25"/>
    <mergeCell ref="A26:A28"/>
    <mergeCell ref="A1:I1"/>
    <mergeCell ref="B3:B4"/>
    <mergeCell ref="D3:F3"/>
    <mergeCell ref="G3:I3"/>
    <mergeCell ref="A5:A7"/>
    <mergeCell ref="A8:A10"/>
  </mergeCells>
  <phoneticPr fontId="6" type="noConversion"/>
  <printOptions horizontalCentered="1"/>
  <pageMargins left="0.56000000000000005" right="0.54" top="0.6" bottom="0.47244094488188981" header="0.31496062992125984" footer="0.2755905511811023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0"/>
  <sheetViews>
    <sheetView zoomScale="90" zoomScaleNormal="90" workbookViewId="0">
      <pane xSplit="1" ySplit="4" topLeftCell="B5" activePane="bottomRight" state="frozen"/>
      <selection activeCell="B17" sqref="B17"/>
      <selection pane="topRight" activeCell="B17" sqref="B17"/>
      <selection pane="bottomLeft" activeCell="B17" sqref="B17"/>
      <selection pane="bottomRight" activeCell="B21" sqref="B21"/>
    </sheetView>
  </sheetViews>
  <sheetFormatPr defaultColWidth="8.88671875" defaultRowHeight="13.5"/>
  <cols>
    <col min="1" max="1" width="11.77734375" style="1" customWidth="1"/>
    <col min="2" max="2" width="16.21875" style="5" customWidth="1"/>
    <col min="3" max="3" width="16.88671875" style="1" customWidth="1"/>
    <col min="4" max="4" width="14.21875" style="1" customWidth="1"/>
    <col min="5" max="5" width="18" style="5" customWidth="1"/>
    <col min="6" max="7" width="8.88671875" style="1"/>
    <col min="8" max="8" width="11.5546875" style="1" bestFit="1" customWidth="1"/>
    <col min="9" max="9" width="11.5546875" style="73" bestFit="1" customWidth="1"/>
    <col min="10" max="10" width="12.6640625" style="73" bestFit="1" customWidth="1"/>
    <col min="11" max="11" width="11.5546875" style="1" bestFit="1" customWidth="1"/>
    <col min="12" max="16384" width="8.88671875" style="1"/>
  </cols>
  <sheetData>
    <row r="1" spans="1:11" ht="43.5" customHeight="1">
      <c r="A1" s="72" t="s">
        <v>298</v>
      </c>
      <c r="B1" s="72"/>
      <c r="C1" s="72"/>
      <c r="D1" s="72"/>
      <c r="E1" s="72"/>
    </row>
    <row r="2" spans="1:11" ht="18.75" customHeight="1" thickBot="1">
      <c r="A2" s="74"/>
      <c r="B2" s="4"/>
      <c r="C2" s="3"/>
      <c r="D2" s="3"/>
      <c r="E2" s="75"/>
    </row>
    <row r="3" spans="1:11" ht="30.75" customHeight="1" thickTop="1">
      <c r="A3" s="76" t="s">
        <v>292</v>
      </c>
      <c r="B3" s="77" t="s">
        <v>293</v>
      </c>
      <c r="C3" s="78"/>
      <c r="D3" s="78"/>
      <c r="E3" s="79" t="s">
        <v>294</v>
      </c>
    </row>
    <row r="4" spans="1:11" ht="34.5" customHeight="1">
      <c r="A4" s="80"/>
      <c r="B4" s="81" t="s">
        <v>295</v>
      </c>
      <c r="C4" s="82" t="s">
        <v>296</v>
      </c>
      <c r="D4" s="83" t="s">
        <v>297</v>
      </c>
      <c r="E4" s="84"/>
    </row>
    <row r="5" spans="1:11" ht="21.75" customHeight="1">
      <c r="A5" s="85" t="s">
        <v>8</v>
      </c>
      <c r="B5" s="86">
        <v>5878540</v>
      </c>
      <c r="C5" s="86">
        <v>5878650</v>
      </c>
      <c r="D5" s="87">
        <f>SUM(B5:C5)</f>
        <v>11757190</v>
      </c>
      <c r="E5" s="88">
        <v>5879</v>
      </c>
      <c r="H5" s="73"/>
      <c r="K5" s="89"/>
    </row>
    <row r="6" spans="1:11" ht="21.75" customHeight="1">
      <c r="A6" s="85" t="s">
        <v>9</v>
      </c>
      <c r="B6" s="86">
        <v>8038920</v>
      </c>
      <c r="C6" s="86">
        <v>8039150</v>
      </c>
      <c r="D6" s="87">
        <f t="shared" ref="D6:D28" si="0">SUM(B6:C6)</f>
        <v>16078070</v>
      </c>
      <c r="E6" s="88">
        <v>8039</v>
      </c>
      <c r="H6" s="73"/>
      <c r="K6" s="89"/>
    </row>
    <row r="7" spans="1:11" ht="21.75" customHeight="1">
      <c r="A7" s="85" t="s">
        <v>10</v>
      </c>
      <c r="B7" s="86">
        <v>6107850</v>
      </c>
      <c r="C7" s="86">
        <v>6108060</v>
      </c>
      <c r="D7" s="87">
        <f t="shared" si="0"/>
        <v>12215910</v>
      </c>
      <c r="E7" s="88">
        <v>6108</v>
      </c>
      <c r="H7" s="73"/>
      <c r="K7" s="89"/>
    </row>
    <row r="8" spans="1:11" ht="21.75" customHeight="1">
      <c r="A8" s="85" t="s">
        <v>272</v>
      </c>
      <c r="B8" s="86">
        <v>2781280</v>
      </c>
      <c r="C8" s="86">
        <v>2781400</v>
      </c>
      <c r="D8" s="87">
        <f t="shared" si="0"/>
        <v>5562680</v>
      </c>
      <c r="E8" s="88">
        <v>2781</v>
      </c>
      <c r="H8" s="73"/>
      <c r="K8" s="89"/>
    </row>
    <row r="9" spans="1:11" ht="21.75" customHeight="1">
      <c r="A9" s="85" t="s">
        <v>11</v>
      </c>
      <c r="B9" s="86">
        <v>6967960</v>
      </c>
      <c r="C9" s="86">
        <v>6968210</v>
      </c>
      <c r="D9" s="87">
        <f t="shared" si="0"/>
        <v>13936170</v>
      </c>
      <c r="E9" s="88">
        <v>6968</v>
      </c>
      <c r="H9" s="73"/>
      <c r="K9" s="89"/>
    </row>
    <row r="10" spans="1:11" ht="21.75" customHeight="1">
      <c r="A10" s="85" t="s">
        <v>12</v>
      </c>
      <c r="B10" s="86">
        <v>5946520</v>
      </c>
      <c r="C10" s="86">
        <v>5946690</v>
      </c>
      <c r="D10" s="87">
        <f t="shared" si="0"/>
        <v>11893210</v>
      </c>
      <c r="E10" s="88">
        <v>5947</v>
      </c>
      <c r="H10" s="73"/>
      <c r="K10" s="89"/>
    </row>
    <row r="11" spans="1:11" ht="21.75" customHeight="1">
      <c r="A11" s="85" t="s">
        <v>13</v>
      </c>
      <c r="B11" s="86">
        <v>4958540</v>
      </c>
      <c r="C11" s="86">
        <v>4958680</v>
      </c>
      <c r="D11" s="87">
        <f t="shared" si="0"/>
        <v>9917220</v>
      </c>
      <c r="E11" s="88">
        <v>4959</v>
      </c>
      <c r="H11" s="73"/>
      <c r="K11" s="89"/>
    </row>
    <row r="12" spans="1:11" ht="21.75" customHeight="1">
      <c r="A12" s="85" t="s">
        <v>14</v>
      </c>
      <c r="B12" s="86">
        <v>3700210</v>
      </c>
      <c r="C12" s="86">
        <v>3700310</v>
      </c>
      <c r="D12" s="87">
        <f t="shared" si="0"/>
        <v>7400520</v>
      </c>
      <c r="E12" s="88">
        <v>3700</v>
      </c>
      <c r="H12" s="73"/>
      <c r="K12" s="89"/>
    </row>
    <row r="13" spans="1:11" ht="21.75" customHeight="1">
      <c r="A13" s="85" t="s">
        <v>15</v>
      </c>
      <c r="B13" s="86">
        <v>7937410</v>
      </c>
      <c r="C13" s="86">
        <v>7937640</v>
      </c>
      <c r="D13" s="87">
        <f t="shared" si="0"/>
        <v>15875050</v>
      </c>
      <c r="E13" s="88">
        <v>7937</v>
      </c>
      <c r="H13" s="73"/>
      <c r="K13" s="89"/>
    </row>
    <row r="14" spans="1:11" ht="21.75" customHeight="1">
      <c r="A14" s="85" t="s">
        <v>16</v>
      </c>
      <c r="B14" s="86">
        <v>3742890</v>
      </c>
      <c r="C14" s="86">
        <v>3743000</v>
      </c>
      <c r="D14" s="87">
        <f t="shared" si="0"/>
        <v>7485890</v>
      </c>
      <c r="E14" s="88">
        <v>3743</v>
      </c>
      <c r="H14" s="73"/>
      <c r="K14" s="89"/>
    </row>
    <row r="15" spans="1:11" ht="21.75" customHeight="1">
      <c r="A15" s="85" t="s">
        <v>17</v>
      </c>
      <c r="B15" s="86">
        <v>7300770</v>
      </c>
      <c r="C15" s="86">
        <v>7301000</v>
      </c>
      <c r="D15" s="87">
        <f t="shared" si="0"/>
        <v>14601770</v>
      </c>
      <c r="E15" s="88">
        <v>7301</v>
      </c>
      <c r="H15" s="73"/>
      <c r="K15" s="89"/>
    </row>
    <row r="16" spans="1:11" ht="21.75" customHeight="1">
      <c r="A16" s="85" t="s">
        <v>18</v>
      </c>
      <c r="B16" s="86">
        <v>9780680</v>
      </c>
      <c r="C16" s="86">
        <v>9780940</v>
      </c>
      <c r="D16" s="87">
        <f t="shared" si="0"/>
        <v>19561620</v>
      </c>
      <c r="E16" s="88">
        <v>9781</v>
      </c>
      <c r="H16" s="73"/>
      <c r="K16" s="89"/>
    </row>
    <row r="17" spans="1:11" ht="21.75" customHeight="1">
      <c r="A17" s="85" t="s">
        <v>19</v>
      </c>
      <c r="B17" s="86">
        <v>4135660</v>
      </c>
      <c r="C17" s="86">
        <v>4135760</v>
      </c>
      <c r="D17" s="87">
        <f t="shared" si="0"/>
        <v>8271420</v>
      </c>
      <c r="E17" s="88">
        <v>4135</v>
      </c>
      <c r="H17" s="73"/>
      <c r="K17" s="89"/>
    </row>
    <row r="18" spans="1:11" ht="21.75" customHeight="1">
      <c r="A18" s="85" t="s">
        <v>20</v>
      </c>
      <c r="B18" s="86">
        <v>4338760</v>
      </c>
      <c r="C18" s="86">
        <v>4338870</v>
      </c>
      <c r="D18" s="87">
        <f t="shared" si="0"/>
        <v>8677630</v>
      </c>
      <c r="E18" s="88">
        <v>4339</v>
      </c>
      <c r="H18" s="73"/>
      <c r="K18" s="89"/>
    </row>
    <row r="19" spans="1:11" ht="21.75" customHeight="1">
      <c r="A19" s="85" t="s">
        <v>21</v>
      </c>
      <c r="B19" s="86">
        <v>2941640</v>
      </c>
      <c r="C19" s="86">
        <v>2941680</v>
      </c>
      <c r="D19" s="87">
        <f t="shared" si="0"/>
        <v>5883320</v>
      </c>
      <c r="E19" s="88">
        <v>2942</v>
      </c>
      <c r="H19" s="73"/>
      <c r="K19" s="89"/>
    </row>
    <row r="20" spans="1:11" ht="21.75" customHeight="1">
      <c r="A20" s="85" t="s">
        <v>22</v>
      </c>
      <c r="B20" s="86">
        <v>6776500</v>
      </c>
      <c r="C20" s="86">
        <v>6776710</v>
      </c>
      <c r="D20" s="87">
        <f t="shared" si="0"/>
        <v>13553210</v>
      </c>
      <c r="E20" s="88">
        <v>6776</v>
      </c>
      <c r="H20" s="73"/>
      <c r="K20" s="89"/>
    </row>
    <row r="21" spans="1:11" ht="21.75" customHeight="1">
      <c r="A21" s="85" t="s">
        <v>23</v>
      </c>
      <c r="B21" s="86">
        <v>6755080</v>
      </c>
      <c r="C21" s="86">
        <v>6755230</v>
      </c>
      <c r="D21" s="87">
        <f t="shared" si="0"/>
        <v>13510310</v>
      </c>
      <c r="E21" s="88">
        <v>6755</v>
      </c>
      <c r="H21" s="73"/>
      <c r="K21" s="89"/>
    </row>
    <row r="22" spans="1:11" ht="21.75" customHeight="1">
      <c r="A22" s="85" t="s">
        <v>24</v>
      </c>
      <c r="B22" s="86">
        <v>4377590</v>
      </c>
      <c r="C22" s="86">
        <v>4377690</v>
      </c>
      <c r="D22" s="87">
        <f t="shared" si="0"/>
        <v>8755280</v>
      </c>
      <c r="E22" s="88">
        <v>4377</v>
      </c>
      <c r="H22" s="73"/>
      <c r="K22" s="89"/>
    </row>
    <row r="23" spans="1:11" ht="21.75" customHeight="1">
      <c r="A23" s="85" t="s">
        <v>25</v>
      </c>
      <c r="B23" s="86">
        <v>4044680</v>
      </c>
      <c r="C23" s="86">
        <v>4044770</v>
      </c>
      <c r="D23" s="87">
        <f t="shared" si="0"/>
        <v>8089450</v>
      </c>
      <c r="E23" s="88">
        <v>4044</v>
      </c>
      <c r="H23" s="73"/>
      <c r="K23" s="89"/>
    </row>
    <row r="24" spans="1:11" ht="21.75" customHeight="1">
      <c r="A24" s="85" t="s">
        <v>26</v>
      </c>
      <c r="B24" s="86">
        <v>3912820</v>
      </c>
      <c r="C24" s="86">
        <v>3913030</v>
      </c>
      <c r="D24" s="87">
        <f t="shared" si="0"/>
        <v>7825850</v>
      </c>
      <c r="E24" s="88">
        <v>3913</v>
      </c>
      <c r="H24" s="73"/>
      <c r="K24" s="89"/>
    </row>
    <row r="25" spans="1:11" ht="21.75" customHeight="1">
      <c r="A25" s="85" t="s">
        <v>27</v>
      </c>
      <c r="B25" s="86">
        <v>6211420</v>
      </c>
      <c r="C25" s="86">
        <v>6211560</v>
      </c>
      <c r="D25" s="87">
        <f t="shared" si="0"/>
        <v>12422980</v>
      </c>
      <c r="E25" s="88">
        <v>6212</v>
      </c>
      <c r="H25" s="73"/>
      <c r="K25" s="89"/>
    </row>
    <row r="26" spans="1:11" ht="21.75" customHeight="1">
      <c r="A26" s="85" t="s">
        <v>28</v>
      </c>
      <c r="B26" s="86">
        <v>7866960</v>
      </c>
      <c r="C26" s="86">
        <v>7867260</v>
      </c>
      <c r="D26" s="87">
        <f t="shared" si="0"/>
        <v>15734220</v>
      </c>
      <c r="E26" s="88">
        <v>7868</v>
      </c>
      <c r="H26" s="73"/>
      <c r="K26" s="89"/>
    </row>
    <row r="27" spans="1:11" ht="21.75" customHeight="1">
      <c r="A27" s="85" t="s">
        <v>29</v>
      </c>
      <c r="B27" s="86">
        <v>4634840</v>
      </c>
      <c r="C27" s="86">
        <v>4635010</v>
      </c>
      <c r="D27" s="87">
        <f t="shared" si="0"/>
        <v>9269850</v>
      </c>
      <c r="E27" s="88">
        <v>4636</v>
      </c>
      <c r="H27" s="73"/>
      <c r="K27" s="89"/>
    </row>
    <row r="28" spans="1:11" ht="21.75" customHeight="1">
      <c r="A28" s="85" t="s">
        <v>30</v>
      </c>
      <c r="B28" s="86">
        <v>27640</v>
      </c>
      <c r="C28" s="86">
        <v>27650</v>
      </c>
      <c r="D28" s="87">
        <f t="shared" si="0"/>
        <v>55290</v>
      </c>
      <c r="E28" s="88">
        <v>28</v>
      </c>
      <c r="H28" s="73"/>
      <c r="K28" s="89"/>
    </row>
    <row r="29" spans="1:11" s="93" customFormat="1" ht="21.75" customHeight="1" thickBot="1">
      <c r="A29" s="90" t="s">
        <v>297</v>
      </c>
      <c r="B29" s="91">
        <f>SUM(B5:B28)</f>
        <v>129165160</v>
      </c>
      <c r="C29" s="91">
        <f t="shared" ref="C29:D29" si="1">SUM(C5:C28)</f>
        <v>129168950</v>
      </c>
      <c r="D29" s="91">
        <f t="shared" si="1"/>
        <v>258334110</v>
      </c>
      <c r="E29" s="92">
        <f>SUM(E5:E28)</f>
        <v>129168</v>
      </c>
      <c r="F29" s="1"/>
      <c r="I29" s="94"/>
      <c r="J29" s="94"/>
    </row>
    <row r="30" spans="1:11" ht="14.25" thickTop="1"/>
  </sheetData>
  <mergeCells count="4">
    <mergeCell ref="A1:E1"/>
    <mergeCell ref="A3:A4"/>
    <mergeCell ref="B3:D3"/>
    <mergeCell ref="E3:E4"/>
  </mergeCells>
  <phoneticPr fontId="6" type="noConversion"/>
  <printOptions horizontalCentered="1"/>
  <pageMargins left="0.46" right="0.51181102362204722" top="0.91" bottom="0.55118110236220474" header="0.39370078740157483" footer="0.2755905511811023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52"/>
  <sheetViews>
    <sheetView zoomScale="90" zoomScaleNormal="90" workbookViewId="0">
      <pane xSplit="3" ySplit="5" topLeftCell="D83" activePane="bottomRight" state="frozen"/>
      <selection pane="topRight" activeCell="D1" sqref="D1"/>
      <selection pane="bottomLeft" activeCell="A6" sqref="A6"/>
      <selection pane="bottomRight" activeCell="I156" sqref="I156"/>
    </sheetView>
  </sheetViews>
  <sheetFormatPr defaultColWidth="8.88671875" defaultRowHeight="13.5"/>
  <cols>
    <col min="1" max="1" width="9.88671875" style="1" customWidth="1"/>
    <col min="2" max="2" width="16.6640625" style="1" customWidth="1"/>
    <col min="3" max="3" width="14.21875" style="1" customWidth="1"/>
    <col min="4" max="4" width="10.77734375" style="1" bestFit="1" customWidth="1"/>
    <col min="5" max="5" width="13.21875" style="1" customWidth="1"/>
    <col min="6" max="6" width="12.6640625" style="1" bestFit="1" customWidth="1"/>
    <col min="7" max="7" width="10.77734375" style="1" bestFit="1" customWidth="1"/>
    <col min="8" max="8" width="16.77734375" style="5" bestFit="1" customWidth="1"/>
    <col min="9" max="9" width="16.88671875" style="7" customWidth="1"/>
    <col min="10" max="10" width="9" style="1" bestFit="1" customWidth="1"/>
    <col min="11" max="11" width="9.33203125" style="1" bestFit="1" customWidth="1"/>
    <col min="12" max="16384" width="8.88671875" style="1"/>
  </cols>
  <sheetData>
    <row r="1" spans="1:9" ht="24.75" customHeight="1">
      <c r="A1" s="38" t="s">
        <v>276</v>
      </c>
      <c r="B1" s="38"/>
      <c r="C1" s="38"/>
      <c r="D1" s="38"/>
      <c r="E1" s="38"/>
      <c r="F1" s="38"/>
      <c r="G1" s="38"/>
      <c r="H1" s="38"/>
      <c r="I1" s="38"/>
    </row>
    <row r="2" spans="1:9" ht="17.25" customHeight="1">
      <c r="A2" s="2"/>
      <c r="B2" s="2"/>
      <c r="C2" s="8"/>
      <c r="D2" s="37"/>
      <c r="E2" s="3"/>
      <c r="F2" s="3"/>
      <c r="G2" s="3"/>
      <c r="H2" s="4"/>
      <c r="I2" s="9" t="s">
        <v>7</v>
      </c>
    </row>
    <row r="3" spans="1:9" s="6" customFormat="1" ht="13.5" customHeight="1" thickBot="1">
      <c r="A3" s="39" t="s">
        <v>31</v>
      </c>
      <c r="B3" s="39" t="s">
        <v>32</v>
      </c>
      <c r="C3" s="40" t="s">
        <v>279</v>
      </c>
      <c r="D3" s="39" t="s">
        <v>257</v>
      </c>
      <c r="E3" s="39"/>
      <c r="F3" s="39"/>
      <c r="G3" s="39"/>
      <c r="H3" s="42"/>
      <c r="I3" s="35" t="s">
        <v>258</v>
      </c>
    </row>
    <row r="4" spans="1:9" s="6" customFormat="1" ht="15.75" customHeight="1" thickTop="1">
      <c r="A4" s="39"/>
      <c r="B4" s="39"/>
      <c r="C4" s="41"/>
      <c r="D4" s="43" t="s">
        <v>259</v>
      </c>
      <c r="E4" s="45" t="s">
        <v>39</v>
      </c>
      <c r="F4" s="45"/>
      <c r="G4" s="46" t="s">
        <v>254</v>
      </c>
      <c r="H4" s="48" t="s">
        <v>40</v>
      </c>
      <c r="I4" s="29" t="s">
        <v>253</v>
      </c>
    </row>
    <row r="5" spans="1:9" s="6" customFormat="1" ht="15" customHeight="1">
      <c r="A5" s="39"/>
      <c r="B5" s="39"/>
      <c r="C5" s="41"/>
      <c r="D5" s="44"/>
      <c r="E5" s="11" t="s">
        <v>256</v>
      </c>
      <c r="F5" s="36" t="s">
        <v>255</v>
      </c>
      <c r="G5" s="46"/>
      <c r="H5" s="49" t="s">
        <v>38</v>
      </c>
      <c r="I5" s="29" t="s">
        <v>37</v>
      </c>
    </row>
    <row r="6" spans="1:9" s="6" customFormat="1" ht="12">
      <c r="A6" s="12" t="s">
        <v>33</v>
      </c>
      <c r="B6" s="13" t="s">
        <v>33</v>
      </c>
      <c r="C6" s="23">
        <v>7388740</v>
      </c>
      <c r="D6" s="25">
        <v>3694370</v>
      </c>
      <c r="E6" s="14">
        <f>D6*10%</f>
        <v>369437</v>
      </c>
      <c r="F6" s="14">
        <f>E15</f>
        <v>587865</v>
      </c>
      <c r="G6" s="26">
        <f t="shared" ref="G6:G14" si="0">D6-E6+F6</f>
        <v>3912798</v>
      </c>
      <c r="H6" s="50">
        <f>ROUND(G6/1000,0)</f>
        <v>3913</v>
      </c>
      <c r="I6" s="30">
        <v>3912770</v>
      </c>
    </row>
    <row r="7" spans="1:9" s="6" customFormat="1" ht="12">
      <c r="A7" s="12" t="s">
        <v>33</v>
      </c>
      <c r="B7" s="13" t="s">
        <v>41</v>
      </c>
      <c r="C7" s="23">
        <v>444260</v>
      </c>
      <c r="D7" s="25">
        <v>222140</v>
      </c>
      <c r="E7" s="14">
        <f t="shared" ref="E7:E14" si="1">D7*10%</f>
        <v>22214</v>
      </c>
      <c r="F7" s="14"/>
      <c r="G7" s="26">
        <f t="shared" si="0"/>
        <v>199926</v>
      </c>
      <c r="H7" s="50">
        <f t="shared" ref="H7:H14" si="2">ROUND(G7/1000,0)</f>
        <v>200</v>
      </c>
      <c r="I7" s="30">
        <v>199910</v>
      </c>
    </row>
    <row r="8" spans="1:9" s="6" customFormat="1" ht="12">
      <c r="A8" s="12" t="s">
        <v>8</v>
      </c>
      <c r="B8" s="13" t="s">
        <v>42</v>
      </c>
      <c r="C8" s="23">
        <v>791260</v>
      </c>
      <c r="D8" s="25">
        <v>395640</v>
      </c>
      <c r="E8" s="14">
        <f t="shared" si="1"/>
        <v>39564</v>
      </c>
      <c r="F8" s="14"/>
      <c r="G8" s="26">
        <f t="shared" si="0"/>
        <v>356076</v>
      </c>
      <c r="H8" s="50">
        <f t="shared" si="2"/>
        <v>356</v>
      </c>
      <c r="I8" s="30">
        <v>356060</v>
      </c>
    </row>
    <row r="9" spans="1:9" s="6" customFormat="1" ht="12">
      <c r="A9" s="12" t="s">
        <v>8</v>
      </c>
      <c r="B9" s="13" t="s">
        <v>43</v>
      </c>
      <c r="C9" s="23">
        <v>326400</v>
      </c>
      <c r="D9" s="25">
        <v>163200</v>
      </c>
      <c r="E9" s="14">
        <f t="shared" si="1"/>
        <v>16320</v>
      </c>
      <c r="F9" s="14"/>
      <c r="G9" s="26">
        <f t="shared" si="0"/>
        <v>146880</v>
      </c>
      <c r="H9" s="50">
        <f t="shared" si="2"/>
        <v>147</v>
      </c>
      <c r="I9" s="30">
        <v>146880</v>
      </c>
    </row>
    <row r="10" spans="1:9" s="6" customFormat="1" ht="12">
      <c r="A10" s="12" t="s">
        <v>8</v>
      </c>
      <c r="B10" s="13" t="s">
        <v>44</v>
      </c>
      <c r="C10" s="23">
        <v>1069680</v>
      </c>
      <c r="D10" s="25">
        <v>534850</v>
      </c>
      <c r="E10" s="14">
        <f t="shared" si="1"/>
        <v>53485</v>
      </c>
      <c r="F10" s="14"/>
      <c r="G10" s="26">
        <f t="shared" si="0"/>
        <v>481365</v>
      </c>
      <c r="H10" s="50">
        <f t="shared" si="2"/>
        <v>481</v>
      </c>
      <c r="I10" s="30">
        <v>481350</v>
      </c>
    </row>
    <row r="11" spans="1:9" s="6" customFormat="1" ht="12">
      <c r="A11" s="12" t="s">
        <v>8</v>
      </c>
      <c r="B11" s="13" t="s">
        <v>45</v>
      </c>
      <c r="C11" s="23">
        <v>616720</v>
      </c>
      <c r="D11" s="25">
        <v>308370</v>
      </c>
      <c r="E11" s="14">
        <f t="shared" si="1"/>
        <v>30837</v>
      </c>
      <c r="F11" s="14"/>
      <c r="G11" s="26">
        <f t="shared" si="0"/>
        <v>277533</v>
      </c>
      <c r="H11" s="50">
        <f t="shared" si="2"/>
        <v>278</v>
      </c>
      <c r="I11" s="30">
        <v>277520</v>
      </c>
    </row>
    <row r="12" spans="1:9" s="6" customFormat="1" ht="12">
      <c r="A12" s="12" t="s">
        <v>8</v>
      </c>
      <c r="B12" s="13" t="s">
        <v>46</v>
      </c>
      <c r="C12" s="23">
        <v>373650</v>
      </c>
      <c r="D12" s="25">
        <v>186830</v>
      </c>
      <c r="E12" s="14">
        <f t="shared" si="1"/>
        <v>18683</v>
      </c>
      <c r="F12" s="14"/>
      <c r="G12" s="26">
        <f t="shared" si="0"/>
        <v>168147</v>
      </c>
      <c r="H12" s="50">
        <f t="shared" si="2"/>
        <v>168</v>
      </c>
      <c r="I12" s="30">
        <v>168140</v>
      </c>
    </row>
    <row r="13" spans="1:9" s="6" customFormat="1" ht="12">
      <c r="A13" s="12" t="s">
        <v>8</v>
      </c>
      <c r="B13" s="13" t="s">
        <v>47</v>
      </c>
      <c r="C13" s="23">
        <v>341280</v>
      </c>
      <c r="D13" s="25">
        <v>170650</v>
      </c>
      <c r="E13" s="14">
        <f t="shared" si="1"/>
        <v>17065</v>
      </c>
      <c r="F13" s="14"/>
      <c r="G13" s="26">
        <f t="shared" si="0"/>
        <v>153585</v>
      </c>
      <c r="H13" s="50">
        <f t="shared" si="2"/>
        <v>154</v>
      </c>
      <c r="I13" s="30">
        <v>153570</v>
      </c>
    </row>
    <row r="14" spans="1:9" s="6" customFormat="1" ht="12">
      <c r="A14" s="12" t="s">
        <v>8</v>
      </c>
      <c r="B14" s="13" t="s">
        <v>48</v>
      </c>
      <c r="C14" s="23">
        <v>405200</v>
      </c>
      <c r="D14" s="25">
        <v>202600</v>
      </c>
      <c r="E14" s="14">
        <f t="shared" si="1"/>
        <v>20260</v>
      </c>
      <c r="F14" s="14"/>
      <c r="G14" s="26">
        <f t="shared" si="0"/>
        <v>182340</v>
      </c>
      <c r="H14" s="50">
        <f t="shared" si="2"/>
        <v>182</v>
      </c>
      <c r="I14" s="30">
        <v>182340</v>
      </c>
    </row>
    <row r="15" spans="1:9" s="6" customFormat="1" ht="12">
      <c r="A15" s="15" t="s">
        <v>33</v>
      </c>
      <c r="B15" s="16" t="s">
        <v>36</v>
      </c>
      <c r="C15" s="24">
        <f>SUM(C6:C14)</f>
        <v>11757190</v>
      </c>
      <c r="D15" s="24">
        <f t="shared" ref="D15:I15" si="3">SUM(D6:D14)</f>
        <v>5878650</v>
      </c>
      <c r="E15" s="24">
        <f t="shared" si="3"/>
        <v>587865</v>
      </c>
      <c r="F15" s="24">
        <f t="shared" si="3"/>
        <v>587865</v>
      </c>
      <c r="G15" s="47">
        <f t="shared" si="3"/>
        <v>5878650</v>
      </c>
      <c r="H15" s="51">
        <f t="shared" si="3"/>
        <v>5879</v>
      </c>
      <c r="I15" s="31">
        <f t="shared" si="3"/>
        <v>5878540</v>
      </c>
    </row>
    <row r="16" spans="1:9" s="6" customFormat="1" ht="12">
      <c r="A16" s="12" t="s">
        <v>34</v>
      </c>
      <c r="B16" s="13" t="s">
        <v>34</v>
      </c>
      <c r="C16" s="23">
        <v>7575750</v>
      </c>
      <c r="D16" s="25">
        <v>3787880</v>
      </c>
      <c r="E16" s="14">
        <f>D16*10%</f>
        <v>378788</v>
      </c>
      <c r="F16" s="14">
        <f>E28</f>
        <v>803915</v>
      </c>
      <c r="G16" s="26">
        <f t="shared" ref="G16:G27" si="4">D16-E16+F16</f>
        <v>4213007</v>
      </c>
      <c r="H16" s="50">
        <f t="shared" ref="H16:H73" si="5">ROUND(G16/1000,0)</f>
        <v>4213</v>
      </c>
      <c r="I16" s="30">
        <v>4212930</v>
      </c>
    </row>
    <row r="17" spans="1:9" s="6" customFormat="1" ht="12">
      <c r="A17" s="12" t="s">
        <v>34</v>
      </c>
      <c r="B17" s="13" t="s">
        <v>49</v>
      </c>
      <c r="C17" s="23">
        <v>443120</v>
      </c>
      <c r="D17" s="25">
        <v>221570</v>
      </c>
      <c r="E17" s="14">
        <f t="shared" ref="E17:E27" si="6">D17*10%</f>
        <v>22157</v>
      </c>
      <c r="F17" s="14"/>
      <c r="G17" s="26">
        <f t="shared" si="4"/>
        <v>199413</v>
      </c>
      <c r="H17" s="50">
        <f t="shared" si="5"/>
        <v>199</v>
      </c>
      <c r="I17" s="30">
        <v>199400</v>
      </c>
    </row>
    <row r="18" spans="1:9" s="6" customFormat="1" ht="12">
      <c r="A18" s="12" t="s">
        <v>9</v>
      </c>
      <c r="B18" s="13" t="s">
        <v>50</v>
      </c>
      <c r="C18" s="23">
        <v>796240</v>
      </c>
      <c r="D18" s="25">
        <v>398130</v>
      </c>
      <c r="E18" s="14">
        <f t="shared" si="6"/>
        <v>39813</v>
      </c>
      <c r="F18" s="14"/>
      <c r="G18" s="26">
        <f t="shared" si="4"/>
        <v>358317</v>
      </c>
      <c r="H18" s="50">
        <f t="shared" si="5"/>
        <v>358</v>
      </c>
      <c r="I18" s="30">
        <v>358300</v>
      </c>
    </row>
    <row r="19" spans="1:9" s="6" customFormat="1" ht="12">
      <c r="A19" s="12" t="s">
        <v>9</v>
      </c>
      <c r="B19" s="13" t="s">
        <v>51</v>
      </c>
      <c r="C19" s="23">
        <v>912320</v>
      </c>
      <c r="D19" s="25">
        <v>456170</v>
      </c>
      <c r="E19" s="14">
        <f t="shared" si="6"/>
        <v>45617</v>
      </c>
      <c r="F19" s="14"/>
      <c r="G19" s="26">
        <f t="shared" si="4"/>
        <v>410553</v>
      </c>
      <c r="H19" s="50">
        <f t="shared" si="5"/>
        <v>411</v>
      </c>
      <c r="I19" s="30">
        <v>410540</v>
      </c>
    </row>
    <row r="20" spans="1:9" s="6" customFormat="1" ht="12">
      <c r="A20" s="12" t="s">
        <v>9</v>
      </c>
      <c r="B20" s="13" t="s">
        <v>52</v>
      </c>
      <c r="C20" s="23">
        <v>332970</v>
      </c>
      <c r="D20" s="25">
        <v>166500</v>
      </c>
      <c r="E20" s="14">
        <f t="shared" si="6"/>
        <v>16650</v>
      </c>
      <c r="F20" s="14"/>
      <c r="G20" s="26">
        <f t="shared" si="4"/>
        <v>149850</v>
      </c>
      <c r="H20" s="50">
        <f t="shared" si="5"/>
        <v>150</v>
      </c>
      <c r="I20" s="30">
        <v>149830</v>
      </c>
    </row>
    <row r="21" spans="1:9" s="6" customFormat="1" ht="12">
      <c r="A21" s="12" t="s">
        <v>9</v>
      </c>
      <c r="B21" s="13" t="s">
        <v>53</v>
      </c>
      <c r="C21" s="23">
        <v>1329040</v>
      </c>
      <c r="D21" s="25">
        <v>664530</v>
      </c>
      <c r="E21" s="14">
        <f t="shared" si="6"/>
        <v>66453</v>
      </c>
      <c r="F21" s="14"/>
      <c r="G21" s="26">
        <f t="shared" si="4"/>
        <v>598077</v>
      </c>
      <c r="H21" s="50">
        <f t="shared" si="5"/>
        <v>598</v>
      </c>
      <c r="I21" s="30">
        <v>598060</v>
      </c>
    </row>
    <row r="22" spans="1:9" s="6" customFormat="1" ht="12">
      <c r="A22" s="12" t="s">
        <v>9</v>
      </c>
      <c r="B22" s="13" t="s">
        <v>54</v>
      </c>
      <c r="C22" s="23">
        <v>724070</v>
      </c>
      <c r="D22" s="25">
        <v>362040</v>
      </c>
      <c r="E22" s="14">
        <f t="shared" si="6"/>
        <v>36204</v>
      </c>
      <c r="F22" s="14"/>
      <c r="G22" s="26">
        <f t="shared" si="4"/>
        <v>325836</v>
      </c>
      <c r="H22" s="50">
        <f t="shared" si="5"/>
        <v>326</v>
      </c>
      <c r="I22" s="30">
        <v>325830</v>
      </c>
    </row>
    <row r="23" spans="1:9" s="6" customFormat="1" ht="12">
      <c r="A23" s="12" t="s">
        <v>9</v>
      </c>
      <c r="B23" s="13" t="s">
        <v>55</v>
      </c>
      <c r="C23" s="23">
        <v>807540</v>
      </c>
      <c r="D23" s="25">
        <v>403780</v>
      </c>
      <c r="E23" s="14">
        <f t="shared" si="6"/>
        <v>40378</v>
      </c>
      <c r="F23" s="14"/>
      <c r="G23" s="26">
        <f t="shared" si="4"/>
        <v>363402</v>
      </c>
      <c r="H23" s="50">
        <f t="shared" si="5"/>
        <v>363</v>
      </c>
      <c r="I23" s="30">
        <v>363390</v>
      </c>
    </row>
    <row r="24" spans="1:9" s="6" customFormat="1" ht="12">
      <c r="A24" s="12" t="s">
        <v>9</v>
      </c>
      <c r="B24" s="13" t="s">
        <v>56</v>
      </c>
      <c r="C24" s="23">
        <v>1650750</v>
      </c>
      <c r="D24" s="25">
        <v>825390</v>
      </c>
      <c r="E24" s="14">
        <f t="shared" si="6"/>
        <v>82539</v>
      </c>
      <c r="F24" s="14"/>
      <c r="G24" s="26">
        <f t="shared" si="4"/>
        <v>742851</v>
      </c>
      <c r="H24" s="50">
        <f t="shared" si="5"/>
        <v>743</v>
      </c>
      <c r="I24" s="30">
        <v>742830</v>
      </c>
    </row>
    <row r="25" spans="1:9" s="6" customFormat="1" ht="12">
      <c r="A25" s="12" t="s">
        <v>9</v>
      </c>
      <c r="B25" s="13" t="s">
        <v>57</v>
      </c>
      <c r="C25" s="23">
        <v>702490</v>
      </c>
      <c r="D25" s="25">
        <v>351250</v>
      </c>
      <c r="E25" s="14">
        <f t="shared" si="6"/>
        <v>35125</v>
      </c>
      <c r="F25" s="14"/>
      <c r="G25" s="26">
        <f t="shared" si="4"/>
        <v>316125</v>
      </c>
      <c r="H25" s="50">
        <f t="shared" si="5"/>
        <v>316</v>
      </c>
      <c r="I25" s="30">
        <v>316120</v>
      </c>
    </row>
    <row r="26" spans="1:9" s="6" customFormat="1" ht="12">
      <c r="A26" s="12" t="s">
        <v>9</v>
      </c>
      <c r="B26" s="13" t="s">
        <v>58</v>
      </c>
      <c r="C26" s="23">
        <v>355110</v>
      </c>
      <c r="D26" s="25">
        <v>177570</v>
      </c>
      <c r="E26" s="14">
        <f t="shared" si="6"/>
        <v>17757</v>
      </c>
      <c r="F26" s="14"/>
      <c r="G26" s="26">
        <f t="shared" si="4"/>
        <v>159813</v>
      </c>
      <c r="H26" s="50">
        <f t="shared" si="5"/>
        <v>160</v>
      </c>
      <c r="I26" s="30">
        <v>159790</v>
      </c>
    </row>
    <row r="27" spans="1:9" s="6" customFormat="1" ht="12">
      <c r="A27" s="12" t="s">
        <v>9</v>
      </c>
      <c r="B27" s="13" t="s">
        <v>59</v>
      </c>
      <c r="C27" s="23">
        <v>448670</v>
      </c>
      <c r="D27" s="25">
        <v>224340</v>
      </c>
      <c r="E27" s="14">
        <f t="shared" si="6"/>
        <v>22434</v>
      </c>
      <c r="F27" s="14"/>
      <c r="G27" s="26">
        <f t="shared" si="4"/>
        <v>201906</v>
      </c>
      <c r="H27" s="50">
        <f t="shared" si="5"/>
        <v>202</v>
      </c>
      <c r="I27" s="30">
        <v>201900</v>
      </c>
    </row>
    <row r="28" spans="1:9" s="6" customFormat="1" ht="12">
      <c r="A28" s="15" t="s">
        <v>34</v>
      </c>
      <c r="B28" s="16" t="s">
        <v>36</v>
      </c>
      <c r="C28" s="24">
        <f>SUM(C16:C27)</f>
        <v>16078070</v>
      </c>
      <c r="D28" s="24">
        <f t="shared" ref="D28:I28" si="7">SUM(D16:D27)</f>
        <v>8039150</v>
      </c>
      <c r="E28" s="24">
        <f t="shared" si="7"/>
        <v>803915</v>
      </c>
      <c r="F28" s="24">
        <f t="shared" si="7"/>
        <v>803915</v>
      </c>
      <c r="G28" s="47">
        <f t="shared" si="7"/>
        <v>8039150</v>
      </c>
      <c r="H28" s="51">
        <f t="shared" si="7"/>
        <v>8039</v>
      </c>
      <c r="I28" s="31">
        <f t="shared" si="7"/>
        <v>8038920</v>
      </c>
    </row>
    <row r="29" spans="1:9" s="6" customFormat="1" ht="12">
      <c r="A29" s="12" t="s">
        <v>35</v>
      </c>
      <c r="B29" s="13" t="s">
        <v>35</v>
      </c>
      <c r="C29" s="23">
        <v>5231420</v>
      </c>
      <c r="D29" s="25">
        <v>2615710</v>
      </c>
      <c r="E29" s="14">
        <f>D29*10%</f>
        <v>261571</v>
      </c>
      <c r="F29" s="14">
        <f>E41</f>
        <v>610806</v>
      </c>
      <c r="G29" s="26">
        <f t="shared" ref="G29:G49" si="8">D29-E29+F29</f>
        <v>2964945</v>
      </c>
      <c r="H29" s="50">
        <f t="shared" si="5"/>
        <v>2965</v>
      </c>
      <c r="I29" s="30">
        <v>2964890</v>
      </c>
    </row>
    <row r="30" spans="1:9" s="6" customFormat="1" ht="12">
      <c r="A30" s="12" t="s">
        <v>35</v>
      </c>
      <c r="B30" s="13" t="s">
        <v>60</v>
      </c>
      <c r="C30" s="23">
        <v>943250</v>
      </c>
      <c r="D30" s="25">
        <v>471630</v>
      </c>
      <c r="E30" s="14">
        <f t="shared" ref="E30:E49" si="9">D30*10%</f>
        <v>47163</v>
      </c>
      <c r="F30" s="14"/>
      <c r="G30" s="26">
        <f t="shared" si="8"/>
        <v>424467</v>
      </c>
      <c r="H30" s="50">
        <f t="shared" si="5"/>
        <v>424</v>
      </c>
      <c r="I30" s="30">
        <v>424460</v>
      </c>
    </row>
    <row r="31" spans="1:9" s="6" customFormat="1" ht="12">
      <c r="A31" s="12" t="s">
        <v>10</v>
      </c>
      <c r="B31" s="13" t="s">
        <v>61</v>
      </c>
      <c r="C31" s="23">
        <v>799220</v>
      </c>
      <c r="D31" s="25">
        <v>399620</v>
      </c>
      <c r="E31" s="14">
        <f t="shared" si="9"/>
        <v>39962</v>
      </c>
      <c r="F31" s="14"/>
      <c r="G31" s="26">
        <f t="shared" si="8"/>
        <v>359658</v>
      </c>
      <c r="H31" s="50">
        <f t="shared" si="5"/>
        <v>360</v>
      </c>
      <c r="I31" s="30">
        <v>359640</v>
      </c>
    </row>
    <row r="32" spans="1:9" s="6" customFormat="1" ht="12">
      <c r="A32" s="12" t="s">
        <v>10</v>
      </c>
      <c r="B32" s="13" t="s">
        <v>62</v>
      </c>
      <c r="C32" s="23">
        <v>872580</v>
      </c>
      <c r="D32" s="25">
        <v>436300</v>
      </c>
      <c r="E32" s="14">
        <f t="shared" si="9"/>
        <v>43630</v>
      </c>
      <c r="F32" s="14"/>
      <c r="G32" s="26">
        <f t="shared" si="8"/>
        <v>392670</v>
      </c>
      <c r="H32" s="50">
        <f t="shared" si="5"/>
        <v>393</v>
      </c>
      <c r="I32" s="30">
        <v>392660</v>
      </c>
    </row>
    <row r="33" spans="1:9" s="6" customFormat="1" ht="12">
      <c r="A33" s="12" t="s">
        <v>10</v>
      </c>
      <c r="B33" s="13" t="s">
        <v>63</v>
      </c>
      <c r="C33" s="23">
        <v>703690</v>
      </c>
      <c r="D33" s="25">
        <v>351850</v>
      </c>
      <c r="E33" s="14">
        <f t="shared" si="9"/>
        <v>35185</v>
      </c>
      <c r="F33" s="14"/>
      <c r="G33" s="26">
        <f t="shared" si="8"/>
        <v>316665</v>
      </c>
      <c r="H33" s="50">
        <f t="shared" si="5"/>
        <v>317</v>
      </c>
      <c r="I33" s="30">
        <v>316660</v>
      </c>
    </row>
    <row r="34" spans="1:9" s="6" customFormat="1" ht="12">
      <c r="A34" s="12" t="s">
        <v>10</v>
      </c>
      <c r="B34" s="13" t="s">
        <v>64</v>
      </c>
      <c r="C34" s="23">
        <v>677800</v>
      </c>
      <c r="D34" s="25">
        <v>338900</v>
      </c>
      <c r="E34" s="14">
        <f t="shared" si="9"/>
        <v>33890</v>
      </c>
      <c r="F34" s="14"/>
      <c r="G34" s="26">
        <f t="shared" si="8"/>
        <v>305010</v>
      </c>
      <c r="H34" s="50">
        <f t="shared" si="5"/>
        <v>305</v>
      </c>
      <c r="I34" s="30">
        <v>305010</v>
      </c>
    </row>
    <row r="35" spans="1:9" s="6" customFormat="1" ht="12">
      <c r="A35" s="12" t="s">
        <v>10</v>
      </c>
      <c r="B35" s="13" t="s">
        <v>65</v>
      </c>
      <c r="C35" s="23">
        <v>178190</v>
      </c>
      <c r="D35" s="25">
        <v>89110</v>
      </c>
      <c r="E35" s="14">
        <f t="shared" si="9"/>
        <v>8911</v>
      </c>
      <c r="F35" s="14"/>
      <c r="G35" s="26">
        <f t="shared" si="8"/>
        <v>80199</v>
      </c>
      <c r="H35" s="50">
        <f t="shared" si="5"/>
        <v>80</v>
      </c>
      <c r="I35" s="30">
        <v>80180</v>
      </c>
    </row>
    <row r="36" spans="1:9" s="6" customFormat="1" ht="12">
      <c r="A36" s="12" t="s">
        <v>10</v>
      </c>
      <c r="B36" s="13" t="s">
        <v>66</v>
      </c>
      <c r="C36" s="23">
        <v>468620</v>
      </c>
      <c r="D36" s="25">
        <v>234320</v>
      </c>
      <c r="E36" s="14">
        <f t="shared" si="9"/>
        <v>23432</v>
      </c>
      <c r="F36" s="14"/>
      <c r="G36" s="26">
        <f t="shared" si="8"/>
        <v>210888</v>
      </c>
      <c r="H36" s="50">
        <f t="shared" si="5"/>
        <v>211</v>
      </c>
      <c r="I36" s="30">
        <v>210870</v>
      </c>
    </row>
    <row r="37" spans="1:9" s="6" customFormat="1" ht="12">
      <c r="A37" s="12" t="s">
        <v>10</v>
      </c>
      <c r="B37" s="13" t="s">
        <v>67</v>
      </c>
      <c r="C37" s="23">
        <v>704510</v>
      </c>
      <c r="D37" s="25">
        <v>352270</v>
      </c>
      <c r="E37" s="14">
        <f t="shared" si="9"/>
        <v>35227</v>
      </c>
      <c r="F37" s="14"/>
      <c r="G37" s="26">
        <f t="shared" si="8"/>
        <v>317043</v>
      </c>
      <c r="H37" s="50">
        <f t="shared" si="5"/>
        <v>317</v>
      </c>
      <c r="I37" s="30">
        <v>317020</v>
      </c>
    </row>
    <row r="38" spans="1:9" s="6" customFormat="1" ht="12">
      <c r="A38" s="12" t="s">
        <v>10</v>
      </c>
      <c r="B38" s="13" t="s">
        <v>68</v>
      </c>
      <c r="C38" s="23">
        <v>518730</v>
      </c>
      <c r="D38" s="25">
        <v>259380</v>
      </c>
      <c r="E38" s="14">
        <f t="shared" si="9"/>
        <v>25938</v>
      </c>
      <c r="F38" s="14"/>
      <c r="G38" s="26">
        <f t="shared" si="8"/>
        <v>233442</v>
      </c>
      <c r="H38" s="50">
        <f t="shared" si="5"/>
        <v>233</v>
      </c>
      <c r="I38" s="30">
        <v>233420</v>
      </c>
    </row>
    <row r="39" spans="1:9" s="6" customFormat="1" ht="12">
      <c r="A39" s="12" t="s">
        <v>10</v>
      </c>
      <c r="B39" s="13" t="s">
        <v>69</v>
      </c>
      <c r="C39" s="23">
        <v>712020</v>
      </c>
      <c r="D39" s="25">
        <v>356020</v>
      </c>
      <c r="E39" s="14">
        <f t="shared" si="9"/>
        <v>35602</v>
      </c>
      <c r="F39" s="14"/>
      <c r="G39" s="26">
        <f t="shared" si="8"/>
        <v>320418</v>
      </c>
      <c r="H39" s="50">
        <f t="shared" si="5"/>
        <v>320</v>
      </c>
      <c r="I39" s="30">
        <v>320400</v>
      </c>
    </row>
    <row r="40" spans="1:9" s="6" customFormat="1" ht="12">
      <c r="A40" s="12" t="s">
        <v>10</v>
      </c>
      <c r="B40" s="13" t="s">
        <v>70</v>
      </c>
      <c r="C40" s="23">
        <v>405880</v>
      </c>
      <c r="D40" s="25">
        <v>202950</v>
      </c>
      <c r="E40" s="14">
        <f t="shared" si="9"/>
        <v>20295</v>
      </c>
      <c r="F40" s="14"/>
      <c r="G40" s="26">
        <f t="shared" si="8"/>
        <v>182655</v>
      </c>
      <c r="H40" s="50">
        <f t="shared" si="5"/>
        <v>183</v>
      </c>
      <c r="I40" s="30">
        <v>182640</v>
      </c>
    </row>
    <row r="41" spans="1:9" s="6" customFormat="1" ht="12">
      <c r="A41" s="15" t="s">
        <v>71</v>
      </c>
      <c r="B41" s="16" t="s">
        <v>72</v>
      </c>
      <c r="C41" s="24">
        <f>SUM(C29:C40)</f>
        <v>12215910</v>
      </c>
      <c r="D41" s="24">
        <f t="shared" ref="D41:I41" si="10">SUM(D29:D40)</f>
        <v>6108060</v>
      </c>
      <c r="E41" s="24">
        <f t="shared" si="10"/>
        <v>610806</v>
      </c>
      <c r="F41" s="24">
        <f t="shared" si="10"/>
        <v>610806</v>
      </c>
      <c r="G41" s="47">
        <f t="shared" si="10"/>
        <v>6108060</v>
      </c>
      <c r="H41" s="51">
        <f t="shared" si="10"/>
        <v>6108</v>
      </c>
      <c r="I41" s="31">
        <f t="shared" si="10"/>
        <v>6107850</v>
      </c>
    </row>
    <row r="42" spans="1:9" s="6" customFormat="1" ht="12">
      <c r="A42" s="12" t="s">
        <v>264</v>
      </c>
      <c r="B42" s="17" t="s">
        <v>264</v>
      </c>
      <c r="C42" s="23">
        <v>144000</v>
      </c>
      <c r="D42" s="23">
        <v>72000</v>
      </c>
      <c r="E42" s="14">
        <f t="shared" si="9"/>
        <v>7200</v>
      </c>
      <c r="F42" s="14">
        <f>E50</f>
        <v>278140</v>
      </c>
      <c r="G42" s="26">
        <f t="shared" si="8"/>
        <v>342940</v>
      </c>
      <c r="H42" s="50">
        <f t="shared" si="5"/>
        <v>343</v>
      </c>
      <c r="I42" s="30">
        <v>342900</v>
      </c>
    </row>
    <row r="43" spans="1:9" s="6" customFormat="1" ht="12">
      <c r="A43" s="12" t="s">
        <v>264</v>
      </c>
      <c r="B43" s="17" t="s">
        <v>172</v>
      </c>
      <c r="C43" s="23">
        <v>468510</v>
      </c>
      <c r="D43" s="23">
        <v>234270</v>
      </c>
      <c r="E43" s="14">
        <f t="shared" si="9"/>
        <v>23427</v>
      </c>
      <c r="F43" s="18"/>
      <c r="G43" s="26">
        <f t="shared" si="8"/>
        <v>210843</v>
      </c>
      <c r="H43" s="50">
        <f t="shared" si="5"/>
        <v>211</v>
      </c>
      <c r="I43" s="30">
        <v>210820</v>
      </c>
    </row>
    <row r="44" spans="1:9" s="6" customFormat="1" ht="12">
      <c r="A44" s="12" t="s">
        <v>264</v>
      </c>
      <c r="B44" s="17" t="s">
        <v>265</v>
      </c>
      <c r="C44" s="23">
        <v>1098960</v>
      </c>
      <c r="D44" s="23">
        <v>549490</v>
      </c>
      <c r="E44" s="14">
        <f t="shared" si="9"/>
        <v>54949</v>
      </c>
      <c r="F44" s="18"/>
      <c r="G44" s="26">
        <f t="shared" si="8"/>
        <v>494541</v>
      </c>
      <c r="H44" s="50">
        <f t="shared" si="5"/>
        <v>495</v>
      </c>
      <c r="I44" s="30">
        <v>494530</v>
      </c>
    </row>
    <row r="45" spans="1:9" s="6" customFormat="1" ht="12">
      <c r="A45" s="12" t="s">
        <v>264</v>
      </c>
      <c r="B45" s="17" t="s">
        <v>266</v>
      </c>
      <c r="C45" s="23">
        <v>1083080</v>
      </c>
      <c r="D45" s="23">
        <v>541550</v>
      </c>
      <c r="E45" s="14">
        <f t="shared" si="9"/>
        <v>54155</v>
      </c>
      <c r="F45" s="18"/>
      <c r="G45" s="26">
        <f t="shared" si="8"/>
        <v>487395</v>
      </c>
      <c r="H45" s="50">
        <f t="shared" si="5"/>
        <v>487</v>
      </c>
      <c r="I45" s="30">
        <v>487380</v>
      </c>
    </row>
    <row r="46" spans="1:9" s="6" customFormat="1" ht="12">
      <c r="A46" s="12" t="s">
        <v>264</v>
      </c>
      <c r="B46" s="17" t="s">
        <v>267</v>
      </c>
      <c r="C46" s="23">
        <v>775780</v>
      </c>
      <c r="D46" s="23">
        <v>387900</v>
      </c>
      <c r="E46" s="14">
        <f t="shared" si="9"/>
        <v>38790</v>
      </c>
      <c r="F46" s="18"/>
      <c r="G46" s="26">
        <f t="shared" si="8"/>
        <v>349110</v>
      </c>
      <c r="H46" s="50">
        <f t="shared" si="5"/>
        <v>349</v>
      </c>
      <c r="I46" s="30">
        <v>349100</v>
      </c>
    </row>
    <row r="47" spans="1:9" s="6" customFormat="1" ht="12">
      <c r="A47" s="12" t="s">
        <v>264</v>
      </c>
      <c r="B47" s="17" t="s">
        <v>268</v>
      </c>
      <c r="C47" s="23">
        <v>941860</v>
      </c>
      <c r="D47" s="23">
        <v>470940</v>
      </c>
      <c r="E47" s="14">
        <f t="shared" si="9"/>
        <v>47094</v>
      </c>
      <c r="F47" s="18"/>
      <c r="G47" s="26">
        <f t="shared" si="8"/>
        <v>423846</v>
      </c>
      <c r="H47" s="50">
        <f t="shared" si="5"/>
        <v>424</v>
      </c>
      <c r="I47" s="30">
        <v>423830</v>
      </c>
    </row>
    <row r="48" spans="1:9" s="6" customFormat="1" ht="12">
      <c r="A48" s="12" t="s">
        <v>264</v>
      </c>
      <c r="B48" s="17" t="s">
        <v>269</v>
      </c>
      <c r="C48" s="23">
        <v>481090</v>
      </c>
      <c r="D48" s="23">
        <v>240550</v>
      </c>
      <c r="E48" s="14">
        <f t="shared" si="9"/>
        <v>24055</v>
      </c>
      <c r="F48" s="18"/>
      <c r="G48" s="26">
        <f t="shared" si="8"/>
        <v>216495</v>
      </c>
      <c r="H48" s="50">
        <f t="shared" si="5"/>
        <v>216</v>
      </c>
      <c r="I48" s="30">
        <v>216490</v>
      </c>
    </row>
    <row r="49" spans="1:9" s="6" customFormat="1" ht="12">
      <c r="A49" s="12" t="s">
        <v>264</v>
      </c>
      <c r="B49" s="17" t="s">
        <v>174</v>
      </c>
      <c r="C49" s="23">
        <v>569400</v>
      </c>
      <c r="D49" s="23">
        <v>284700</v>
      </c>
      <c r="E49" s="14">
        <f t="shared" si="9"/>
        <v>28470</v>
      </c>
      <c r="F49" s="18"/>
      <c r="G49" s="26">
        <f t="shared" si="8"/>
        <v>256230</v>
      </c>
      <c r="H49" s="50">
        <f t="shared" si="5"/>
        <v>256</v>
      </c>
      <c r="I49" s="30">
        <v>256230</v>
      </c>
    </row>
    <row r="50" spans="1:9" s="6" customFormat="1" ht="12">
      <c r="A50" s="15" t="s">
        <v>264</v>
      </c>
      <c r="B50" s="16" t="s">
        <v>36</v>
      </c>
      <c r="C50" s="24">
        <f>SUM(C42:C49)</f>
        <v>5562680</v>
      </c>
      <c r="D50" s="24">
        <f t="shared" ref="D50:I50" si="11">SUM(D42:D49)</f>
        <v>2781400</v>
      </c>
      <c r="E50" s="24">
        <f t="shared" si="11"/>
        <v>278140</v>
      </c>
      <c r="F50" s="24">
        <f t="shared" si="11"/>
        <v>278140</v>
      </c>
      <c r="G50" s="47">
        <f t="shared" si="11"/>
        <v>2781400</v>
      </c>
      <c r="H50" s="51">
        <f t="shared" si="11"/>
        <v>2781</v>
      </c>
      <c r="I50" s="31">
        <f t="shared" si="11"/>
        <v>2781280</v>
      </c>
    </row>
    <row r="51" spans="1:9" s="6" customFormat="1" ht="12">
      <c r="A51" s="12" t="s">
        <v>73</v>
      </c>
      <c r="B51" s="13" t="s">
        <v>73</v>
      </c>
      <c r="C51" s="23">
        <v>1693440</v>
      </c>
      <c r="D51" s="25">
        <v>846720</v>
      </c>
      <c r="E51" s="14">
        <f t="shared" ref="E51:E63" si="12">D51*10%</f>
        <v>84672</v>
      </c>
      <c r="F51" s="14">
        <f>E64</f>
        <v>696821</v>
      </c>
      <c r="G51" s="26">
        <f t="shared" ref="G51:G63" si="13">D51-E51+F51</f>
        <v>1458869</v>
      </c>
      <c r="H51" s="50">
        <f t="shared" si="5"/>
        <v>1459</v>
      </c>
      <c r="I51" s="30">
        <v>1458800</v>
      </c>
    </row>
    <row r="52" spans="1:9" s="6" customFormat="1" ht="12">
      <c r="A52" s="12" t="s">
        <v>73</v>
      </c>
      <c r="B52" s="13" t="s">
        <v>74</v>
      </c>
      <c r="C52" s="23">
        <v>874860</v>
      </c>
      <c r="D52" s="25">
        <v>437440</v>
      </c>
      <c r="E52" s="14">
        <f t="shared" si="12"/>
        <v>43744</v>
      </c>
      <c r="F52" s="14"/>
      <c r="G52" s="26">
        <f t="shared" si="13"/>
        <v>393696</v>
      </c>
      <c r="H52" s="50">
        <f t="shared" si="5"/>
        <v>394</v>
      </c>
      <c r="I52" s="30">
        <v>393680</v>
      </c>
    </row>
    <row r="53" spans="1:9" s="6" customFormat="1" ht="12">
      <c r="A53" s="12" t="s">
        <v>11</v>
      </c>
      <c r="B53" s="13" t="s">
        <v>75</v>
      </c>
      <c r="C53" s="23">
        <v>826680</v>
      </c>
      <c r="D53" s="25">
        <v>413350</v>
      </c>
      <c r="E53" s="14">
        <f t="shared" si="12"/>
        <v>41335</v>
      </c>
      <c r="F53" s="14"/>
      <c r="G53" s="26">
        <f t="shared" si="13"/>
        <v>372015</v>
      </c>
      <c r="H53" s="50">
        <f t="shared" si="5"/>
        <v>372</v>
      </c>
      <c r="I53" s="30">
        <v>372000</v>
      </c>
    </row>
    <row r="54" spans="1:9" s="6" customFormat="1" ht="12">
      <c r="A54" s="12" t="s">
        <v>11</v>
      </c>
      <c r="B54" s="13" t="s">
        <v>76</v>
      </c>
      <c r="C54" s="23">
        <v>1201960</v>
      </c>
      <c r="D54" s="25">
        <v>600990</v>
      </c>
      <c r="E54" s="14">
        <f t="shared" si="12"/>
        <v>60099</v>
      </c>
      <c r="F54" s="14"/>
      <c r="G54" s="26">
        <f t="shared" si="13"/>
        <v>540891</v>
      </c>
      <c r="H54" s="50">
        <f t="shared" si="5"/>
        <v>541</v>
      </c>
      <c r="I54" s="30">
        <v>540880</v>
      </c>
    </row>
    <row r="55" spans="1:9" s="6" customFormat="1" ht="12">
      <c r="A55" s="12" t="s">
        <v>11</v>
      </c>
      <c r="B55" s="13" t="s">
        <v>77</v>
      </c>
      <c r="C55" s="23">
        <v>1954520</v>
      </c>
      <c r="D55" s="25">
        <v>977270</v>
      </c>
      <c r="E55" s="14">
        <f t="shared" si="12"/>
        <v>97727</v>
      </c>
      <c r="F55" s="14"/>
      <c r="G55" s="26">
        <f t="shared" si="13"/>
        <v>879543</v>
      </c>
      <c r="H55" s="50">
        <f t="shared" si="5"/>
        <v>880</v>
      </c>
      <c r="I55" s="30">
        <v>879530</v>
      </c>
    </row>
    <row r="56" spans="1:9" s="6" customFormat="1" ht="12">
      <c r="A56" s="12" t="s">
        <v>11</v>
      </c>
      <c r="B56" s="13" t="s">
        <v>78</v>
      </c>
      <c r="C56" s="23">
        <v>732200</v>
      </c>
      <c r="D56" s="25">
        <v>366100</v>
      </c>
      <c r="E56" s="14">
        <f t="shared" si="12"/>
        <v>36610</v>
      </c>
      <c r="F56" s="14"/>
      <c r="G56" s="26">
        <f t="shared" si="13"/>
        <v>329490</v>
      </c>
      <c r="H56" s="50">
        <f t="shared" si="5"/>
        <v>329</v>
      </c>
      <c r="I56" s="30">
        <v>329490</v>
      </c>
    </row>
    <row r="57" spans="1:9" s="6" customFormat="1" ht="12">
      <c r="A57" s="12" t="s">
        <v>11</v>
      </c>
      <c r="B57" s="13" t="s">
        <v>79</v>
      </c>
      <c r="C57" s="23">
        <v>1269770</v>
      </c>
      <c r="D57" s="25">
        <v>634900</v>
      </c>
      <c r="E57" s="14">
        <f t="shared" si="12"/>
        <v>63490</v>
      </c>
      <c r="F57" s="14"/>
      <c r="G57" s="26">
        <f t="shared" si="13"/>
        <v>571410</v>
      </c>
      <c r="H57" s="50">
        <f t="shared" si="5"/>
        <v>571</v>
      </c>
      <c r="I57" s="30">
        <v>571390</v>
      </c>
    </row>
    <row r="58" spans="1:9" s="6" customFormat="1" ht="12">
      <c r="A58" s="12" t="s">
        <v>11</v>
      </c>
      <c r="B58" s="13" t="s">
        <v>80</v>
      </c>
      <c r="C58" s="23">
        <v>270920</v>
      </c>
      <c r="D58" s="25">
        <v>135470</v>
      </c>
      <c r="E58" s="14">
        <f t="shared" si="12"/>
        <v>13547</v>
      </c>
      <c r="F58" s="14"/>
      <c r="G58" s="26">
        <f t="shared" si="13"/>
        <v>121923</v>
      </c>
      <c r="H58" s="50">
        <f t="shared" si="5"/>
        <v>122</v>
      </c>
      <c r="I58" s="30">
        <v>121910</v>
      </c>
    </row>
    <row r="59" spans="1:9" s="6" customFormat="1" ht="12">
      <c r="A59" s="12" t="s">
        <v>11</v>
      </c>
      <c r="B59" s="13" t="s">
        <v>81</v>
      </c>
      <c r="C59" s="23">
        <v>966930</v>
      </c>
      <c r="D59" s="25">
        <v>483480</v>
      </c>
      <c r="E59" s="14">
        <f t="shared" si="12"/>
        <v>48348</v>
      </c>
      <c r="F59" s="14"/>
      <c r="G59" s="26">
        <f t="shared" si="13"/>
        <v>435132</v>
      </c>
      <c r="H59" s="50">
        <f t="shared" si="5"/>
        <v>435</v>
      </c>
      <c r="I59" s="30">
        <v>435110</v>
      </c>
    </row>
    <row r="60" spans="1:9" s="6" customFormat="1" ht="12">
      <c r="A60" s="12" t="s">
        <v>11</v>
      </c>
      <c r="B60" s="13" t="s">
        <v>82</v>
      </c>
      <c r="C60" s="23">
        <v>823550</v>
      </c>
      <c r="D60" s="25">
        <v>411790</v>
      </c>
      <c r="E60" s="14">
        <f t="shared" si="12"/>
        <v>41179</v>
      </c>
      <c r="F60" s="14"/>
      <c r="G60" s="26">
        <f t="shared" si="13"/>
        <v>370611</v>
      </c>
      <c r="H60" s="50">
        <f t="shared" si="5"/>
        <v>371</v>
      </c>
      <c r="I60" s="30">
        <v>370590</v>
      </c>
    </row>
    <row r="61" spans="1:9" s="6" customFormat="1" ht="12">
      <c r="A61" s="12" t="s">
        <v>11</v>
      </c>
      <c r="B61" s="13" t="s">
        <v>83</v>
      </c>
      <c r="C61" s="23">
        <v>1088220</v>
      </c>
      <c r="D61" s="25">
        <v>544120</v>
      </c>
      <c r="E61" s="14">
        <f t="shared" si="12"/>
        <v>54412</v>
      </c>
      <c r="F61" s="14"/>
      <c r="G61" s="26">
        <f t="shared" si="13"/>
        <v>489708</v>
      </c>
      <c r="H61" s="50">
        <f t="shared" si="5"/>
        <v>490</v>
      </c>
      <c r="I61" s="30">
        <v>489690</v>
      </c>
    </row>
    <row r="62" spans="1:9" s="6" customFormat="1" ht="12">
      <c r="A62" s="12" t="s">
        <v>11</v>
      </c>
      <c r="B62" s="13" t="s">
        <v>84</v>
      </c>
      <c r="C62" s="23">
        <v>1174280</v>
      </c>
      <c r="D62" s="25">
        <v>587150</v>
      </c>
      <c r="E62" s="14">
        <f t="shared" si="12"/>
        <v>58715</v>
      </c>
      <c r="F62" s="14"/>
      <c r="G62" s="26">
        <f t="shared" si="13"/>
        <v>528435</v>
      </c>
      <c r="H62" s="50">
        <f t="shared" si="5"/>
        <v>528</v>
      </c>
      <c r="I62" s="30">
        <v>528420</v>
      </c>
    </row>
    <row r="63" spans="1:9" s="6" customFormat="1" ht="12">
      <c r="A63" s="12" t="s">
        <v>11</v>
      </c>
      <c r="B63" s="13" t="s">
        <v>85</v>
      </c>
      <c r="C63" s="23">
        <v>1058840</v>
      </c>
      <c r="D63" s="25">
        <v>529430</v>
      </c>
      <c r="E63" s="14">
        <f t="shared" si="12"/>
        <v>52943</v>
      </c>
      <c r="F63" s="14"/>
      <c r="G63" s="26">
        <f t="shared" si="13"/>
        <v>476487</v>
      </c>
      <c r="H63" s="50">
        <f t="shared" si="5"/>
        <v>476</v>
      </c>
      <c r="I63" s="30">
        <v>476470</v>
      </c>
    </row>
    <row r="64" spans="1:9" s="6" customFormat="1" ht="12">
      <c r="A64" s="15" t="s">
        <v>73</v>
      </c>
      <c r="B64" s="16" t="s">
        <v>72</v>
      </c>
      <c r="C64" s="24">
        <f>SUM(C51:C63)</f>
        <v>13936170</v>
      </c>
      <c r="D64" s="24">
        <f t="shared" ref="D64:I64" si="14">SUM(D51:D63)</f>
        <v>6968210</v>
      </c>
      <c r="E64" s="24">
        <f t="shared" si="14"/>
        <v>696821</v>
      </c>
      <c r="F64" s="24">
        <f t="shared" si="14"/>
        <v>696821</v>
      </c>
      <c r="G64" s="47">
        <f t="shared" si="14"/>
        <v>6968210</v>
      </c>
      <c r="H64" s="51">
        <f t="shared" si="14"/>
        <v>6968</v>
      </c>
      <c r="I64" s="31">
        <f t="shared" si="14"/>
        <v>6967960</v>
      </c>
    </row>
    <row r="65" spans="1:9" s="6" customFormat="1" ht="12">
      <c r="A65" s="12" t="s">
        <v>86</v>
      </c>
      <c r="B65" s="13" t="s">
        <v>86</v>
      </c>
      <c r="C65" s="23">
        <v>4869250</v>
      </c>
      <c r="D65" s="25">
        <v>2434630</v>
      </c>
      <c r="E65" s="14">
        <f t="shared" ref="E65:E73" si="15">D65*10%</f>
        <v>243463</v>
      </c>
      <c r="F65" s="14">
        <f>E74</f>
        <v>594669</v>
      </c>
      <c r="G65" s="26">
        <f t="shared" ref="G65:G73" si="16">D65-E65+F65</f>
        <v>2785836</v>
      </c>
      <c r="H65" s="50">
        <f t="shared" si="5"/>
        <v>2786</v>
      </c>
      <c r="I65" s="30">
        <v>2785780</v>
      </c>
    </row>
    <row r="66" spans="1:9" s="6" customFormat="1" ht="12">
      <c r="A66" s="12" t="s">
        <v>86</v>
      </c>
      <c r="B66" s="13" t="s">
        <v>87</v>
      </c>
      <c r="C66" s="23">
        <v>1449580</v>
      </c>
      <c r="D66" s="25">
        <v>724800</v>
      </c>
      <c r="E66" s="14">
        <f t="shared" si="15"/>
        <v>72480</v>
      </c>
      <c r="F66" s="14"/>
      <c r="G66" s="26">
        <f t="shared" si="16"/>
        <v>652320</v>
      </c>
      <c r="H66" s="50">
        <f t="shared" si="5"/>
        <v>652</v>
      </c>
      <c r="I66" s="30">
        <v>652310</v>
      </c>
    </row>
    <row r="67" spans="1:9" s="6" customFormat="1" ht="12">
      <c r="A67" s="12" t="s">
        <v>12</v>
      </c>
      <c r="B67" s="13" t="s">
        <v>88</v>
      </c>
      <c r="C67" s="23">
        <v>1023310</v>
      </c>
      <c r="D67" s="25">
        <v>511670</v>
      </c>
      <c r="E67" s="14">
        <f t="shared" si="15"/>
        <v>51167</v>
      </c>
      <c r="F67" s="14"/>
      <c r="G67" s="26">
        <f t="shared" si="16"/>
        <v>460503</v>
      </c>
      <c r="H67" s="50">
        <v>460</v>
      </c>
      <c r="I67" s="30">
        <v>460480</v>
      </c>
    </row>
    <row r="68" spans="1:9" s="6" customFormat="1" ht="12">
      <c r="A68" s="12" t="s">
        <v>12</v>
      </c>
      <c r="B68" s="13" t="s">
        <v>89</v>
      </c>
      <c r="C68" s="23">
        <v>1057200</v>
      </c>
      <c r="D68" s="25">
        <v>528600</v>
      </c>
      <c r="E68" s="14">
        <f t="shared" si="15"/>
        <v>52860</v>
      </c>
      <c r="F68" s="14"/>
      <c r="G68" s="26">
        <f t="shared" si="16"/>
        <v>475740</v>
      </c>
      <c r="H68" s="50">
        <f t="shared" si="5"/>
        <v>476</v>
      </c>
      <c r="I68" s="30">
        <v>475740</v>
      </c>
    </row>
    <row r="69" spans="1:9" s="6" customFormat="1" ht="12">
      <c r="A69" s="12" t="s">
        <v>12</v>
      </c>
      <c r="B69" s="13" t="s">
        <v>90</v>
      </c>
      <c r="C69" s="23">
        <v>716880</v>
      </c>
      <c r="D69" s="25">
        <v>358450</v>
      </c>
      <c r="E69" s="14">
        <f t="shared" si="15"/>
        <v>35845</v>
      </c>
      <c r="F69" s="14"/>
      <c r="G69" s="26">
        <f t="shared" si="16"/>
        <v>322605</v>
      </c>
      <c r="H69" s="50">
        <f t="shared" si="5"/>
        <v>323</v>
      </c>
      <c r="I69" s="30">
        <v>322590</v>
      </c>
    </row>
    <row r="70" spans="1:9" s="6" customFormat="1" ht="12">
      <c r="A70" s="12" t="s">
        <v>12</v>
      </c>
      <c r="B70" s="13" t="s">
        <v>91</v>
      </c>
      <c r="C70" s="23">
        <v>861280</v>
      </c>
      <c r="D70" s="25">
        <v>430650</v>
      </c>
      <c r="E70" s="14">
        <f t="shared" si="15"/>
        <v>43065</v>
      </c>
      <c r="F70" s="14"/>
      <c r="G70" s="26">
        <f t="shared" si="16"/>
        <v>387585</v>
      </c>
      <c r="H70" s="50">
        <f t="shared" si="5"/>
        <v>388</v>
      </c>
      <c r="I70" s="30">
        <v>387570</v>
      </c>
    </row>
    <row r="71" spans="1:9" s="6" customFormat="1" ht="12">
      <c r="A71" s="12" t="s">
        <v>12</v>
      </c>
      <c r="B71" s="13" t="s">
        <v>92</v>
      </c>
      <c r="C71" s="23">
        <v>520990</v>
      </c>
      <c r="D71" s="25">
        <v>260510</v>
      </c>
      <c r="E71" s="14">
        <f t="shared" si="15"/>
        <v>26051</v>
      </c>
      <c r="F71" s="14"/>
      <c r="G71" s="26">
        <f t="shared" si="16"/>
        <v>234459</v>
      </c>
      <c r="H71" s="50">
        <f t="shared" si="5"/>
        <v>234</v>
      </c>
      <c r="I71" s="30">
        <v>234440</v>
      </c>
    </row>
    <row r="72" spans="1:9" s="6" customFormat="1" ht="12">
      <c r="A72" s="12" t="s">
        <v>12</v>
      </c>
      <c r="B72" s="13" t="s">
        <v>93</v>
      </c>
      <c r="C72" s="23">
        <v>826280</v>
      </c>
      <c r="D72" s="25">
        <v>413150</v>
      </c>
      <c r="E72" s="14">
        <f t="shared" si="15"/>
        <v>41315</v>
      </c>
      <c r="F72" s="14"/>
      <c r="G72" s="26">
        <f t="shared" si="16"/>
        <v>371835</v>
      </c>
      <c r="H72" s="50">
        <f t="shared" si="5"/>
        <v>372</v>
      </c>
      <c r="I72" s="30">
        <v>371820</v>
      </c>
    </row>
    <row r="73" spans="1:9" s="6" customFormat="1" ht="12">
      <c r="A73" s="12" t="s">
        <v>12</v>
      </c>
      <c r="B73" s="13" t="s">
        <v>94</v>
      </c>
      <c r="C73" s="23">
        <v>568440</v>
      </c>
      <c r="D73" s="25">
        <v>284230</v>
      </c>
      <c r="E73" s="14">
        <f t="shared" si="15"/>
        <v>28423</v>
      </c>
      <c r="F73" s="14"/>
      <c r="G73" s="26">
        <f t="shared" si="16"/>
        <v>255807</v>
      </c>
      <c r="H73" s="50">
        <f t="shared" si="5"/>
        <v>256</v>
      </c>
      <c r="I73" s="30">
        <v>255790</v>
      </c>
    </row>
    <row r="74" spans="1:9" s="6" customFormat="1" ht="12">
      <c r="A74" s="15" t="s">
        <v>86</v>
      </c>
      <c r="B74" s="16" t="s">
        <v>72</v>
      </c>
      <c r="C74" s="24">
        <f>SUM(C65:C73)</f>
        <v>11893210</v>
      </c>
      <c r="D74" s="24">
        <f t="shared" ref="D74:I74" si="17">SUM(D65:D73)</f>
        <v>5946690</v>
      </c>
      <c r="E74" s="24">
        <f t="shared" si="17"/>
        <v>594669</v>
      </c>
      <c r="F74" s="24">
        <f t="shared" si="17"/>
        <v>594669</v>
      </c>
      <c r="G74" s="47">
        <f t="shared" si="17"/>
        <v>5946690</v>
      </c>
      <c r="H74" s="51">
        <f t="shared" si="17"/>
        <v>5947</v>
      </c>
      <c r="I74" s="31">
        <f t="shared" si="17"/>
        <v>5946520</v>
      </c>
    </row>
    <row r="75" spans="1:9" s="6" customFormat="1" ht="12">
      <c r="A75" s="12" t="s">
        <v>95</v>
      </c>
      <c r="B75" s="13" t="s">
        <v>95</v>
      </c>
      <c r="C75" s="23">
        <v>3884250</v>
      </c>
      <c r="D75" s="25">
        <v>1942130</v>
      </c>
      <c r="E75" s="14">
        <f t="shared" ref="E75:E83" si="18">D75*10%</f>
        <v>194213</v>
      </c>
      <c r="F75" s="14">
        <f>E84</f>
        <v>495868</v>
      </c>
      <c r="G75" s="26">
        <f t="shared" ref="G75:G83" si="19">D75-E75+F75</f>
        <v>2243785</v>
      </c>
      <c r="H75" s="50">
        <f t="shared" ref="H75:H138" si="20">ROUND(G75/1000,0)</f>
        <v>2244</v>
      </c>
      <c r="I75" s="30">
        <v>2243750</v>
      </c>
    </row>
    <row r="76" spans="1:9" s="6" customFormat="1" ht="12">
      <c r="A76" s="12" t="s">
        <v>95</v>
      </c>
      <c r="B76" s="13" t="s">
        <v>96</v>
      </c>
      <c r="C76" s="23">
        <v>437670</v>
      </c>
      <c r="D76" s="25">
        <v>218840</v>
      </c>
      <c r="E76" s="14">
        <f t="shared" si="18"/>
        <v>21884</v>
      </c>
      <c r="F76" s="14"/>
      <c r="G76" s="26">
        <f t="shared" si="19"/>
        <v>196956</v>
      </c>
      <c r="H76" s="50">
        <f t="shared" si="20"/>
        <v>197</v>
      </c>
      <c r="I76" s="30">
        <v>196950</v>
      </c>
    </row>
    <row r="77" spans="1:9" s="6" customFormat="1" ht="12">
      <c r="A77" s="12" t="s">
        <v>13</v>
      </c>
      <c r="B77" s="13" t="s">
        <v>97</v>
      </c>
      <c r="C77" s="23">
        <v>843010</v>
      </c>
      <c r="D77" s="25">
        <v>421510</v>
      </c>
      <c r="E77" s="14">
        <f t="shared" si="18"/>
        <v>42151</v>
      </c>
      <c r="F77" s="14"/>
      <c r="G77" s="26">
        <f t="shared" si="19"/>
        <v>379359</v>
      </c>
      <c r="H77" s="50">
        <f t="shared" si="20"/>
        <v>379</v>
      </c>
      <c r="I77" s="30">
        <v>379350</v>
      </c>
    </row>
    <row r="78" spans="1:9" s="6" customFormat="1" ht="12">
      <c r="A78" s="12" t="s">
        <v>13</v>
      </c>
      <c r="B78" s="13" t="s">
        <v>98</v>
      </c>
      <c r="C78" s="23">
        <v>224070</v>
      </c>
      <c r="D78" s="25">
        <v>112040</v>
      </c>
      <c r="E78" s="14">
        <f t="shared" si="18"/>
        <v>11204</v>
      </c>
      <c r="F78" s="14"/>
      <c r="G78" s="26">
        <f t="shared" si="19"/>
        <v>100836</v>
      </c>
      <c r="H78" s="50">
        <f t="shared" si="20"/>
        <v>101</v>
      </c>
      <c r="I78" s="30">
        <v>100830</v>
      </c>
    </row>
    <row r="79" spans="1:9" s="6" customFormat="1" ht="12">
      <c r="A79" s="12" t="s">
        <v>13</v>
      </c>
      <c r="B79" s="13" t="s">
        <v>99</v>
      </c>
      <c r="C79" s="23">
        <v>579680</v>
      </c>
      <c r="D79" s="25">
        <v>289850</v>
      </c>
      <c r="E79" s="14">
        <f t="shared" si="18"/>
        <v>28985</v>
      </c>
      <c r="F79" s="14"/>
      <c r="G79" s="26">
        <f t="shared" si="19"/>
        <v>260865</v>
      </c>
      <c r="H79" s="50">
        <f t="shared" si="20"/>
        <v>261</v>
      </c>
      <c r="I79" s="30">
        <v>260850</v>
      </c>
    </row>
    <row r="80" spans="1:9" s="6" customFormat="1" ht="12">
      <c r="A80" s="12" t="s">
        <v>13</v>
      </c>
      <c r="B80" s="13" t="s">
        <v>100</v>
      </c>
      <c r="C80" s="23">
        <v>870420</v>
      </c>
      <c r="D80" s="25">
        <v>435220</v>
      </c>
      <c r="E80" s="14">
        <f t="shared" si="18"/>
        <v>43522</v>
      </c>
      <c r="F80" s="14"/>
      <c r="G80" s="26">
        <f t="shared" si="19"/>
        <v>391698</v>
      </c>
      <c r="H80" s="50">
        <f t="shared" si="20"/>
        <v>392</v>
      </c>
      <c r="I80" s="30">
        <v>391680</v>
      </c>
    </row>
    <row r="81" spans="1:9" s="6" customFormat="1" ht="12">
      <c r="A81" s="12" t="s">
        <v>13</v>
      </c>
      <c r="B81" s="13" t="s">
        <v>101</v>
      </c>
      <c r="C81" s="23">
        <v>880040</v>
      </c>
      <c r="D81" s="25">
        <v>440030</v>
      </c>
      <c r="E81" s="14">
        <f t="shared" si="18"/>
        <v>44003</v>
      </c>
      <c r="F81" s="14"/>
      <c r="G81" s="26">
        <f t="shared" si="19"/>
        <v>396027</v>
      </c>
      <c r="H81" s="50">
        <f t="shared" si="20"/>
        <v>396</v>
      </c>
      <c r="I81" s="30">
        <v>396010</v>
      </c>
    </row>
    <row r="82" spans="1:9" s="6" customFormat="1" ht="12">
      <c r="A82" s="12" t="s">
        <v>13</v>
      </c>
      <c r="B82" s="13" t="s">
        <v>102</v>
      </c>
      <c r="C82" s="23">
        <v>1094620</v>
      </c>
      <c r="D82" s="25">
        <v>547320</v>
      </c>
      <c r="E82" s="14">
        <f t="shared" si="18"/>
        <v>54732</v>
      </c>
      <c r="F82" s="14"/>
      <c r="G82" s="26">
        <f t="shared" si="19"/>
        <v>492588</v>
      </c>
      <c r="H82" s="50">
        <f t="shared" si="20"/>
        <v>493</v>
      </c>
      <c r="I82" s="30">
        <v>492570</v>
      </c>
    </row>
    <row r="83" spans="1:9" s="6" customFormat="1" ht="12">
      <c r="A83" s="12" t="s">
        <v>13</v>
      </c>
      <c r="B83" s="13" t="s">
        <v>103</v>
      </c>
      <c r="C83" s="23">
        <v>1103460</v>
      </c>
      <c r="D83" s="25">
        <v>551740</v>
      </c>
      <c r="E83" s="14">
        <f t="shared" si="18"/>
        <v>55174</v>
      </c>
      <c r="F83" s="14"/>
      <c r="G83" s="26">
        <f t="shared" si="19"/>
        <v>496566</v>
      </c>
      <c r="H83" s="50">
        <v>496</v>
      </c>
      <c r="I83" s="30">
        <v>496550</v>
      </c>
    </row>
    <row r="84" spans="1:9" s="6" customFormat="1" ht="12">
      <c r="A84" s="15" t="s">
        <v>95</v>
      </c>
      <c r="B84" s="16" t="s">
        <v>72</v>
      </c>
      <c r="C84" s="24">
        <f>SUM(C75:C83)</f>
        <v>9917220</v>
      </c>
      <c r="D84" s="24">
        <f t="shared" ref="D84:I84" si="21">SUM(D75:D83)</f>
        <v>4958680</v>
      </c>
      <c r="E84" s="24">
        <f t="shared" si="21"/>
        <v>495868</v>
      </c>
      <c r="F84" s="24">
        <f t="shared" si="21"/>
        <v>495868</v>
      </c>
      <c r="G84" s="47">
        <f t="shared" si="21"/>
        <v>4958680</v>
      </c>
      <c r="H84" s="51">
        <f t="shared" si="21"/>
        <v>4959</v>
      </c>
      <c r="I84" s="31">
        <f t="shared" si="21"/>
        <v>4958540</v>
      </c>
    </row>
    <row r="85" spans="1:9" s="6" customFormat="1" ht="12">
      <c r="A85" s="12" t="s">
        <v>104</v>
      </c>
      <c r="B85" s="13" t="s">
        <v>104</v>
      </c>
      <c r="C85" s="23">
        <v>3352810</v>
      </c>
      <c r="D85" s="25">
        <v>1676410</v>
      </c>
      <c r="E85" s="14">
        <f t="shared" ref="E85:E91" si="22">D85*10%</f>
        <v>167641</v>
      </c>
      <c r="F85" s="14">
        <f>E92</f>
        <v>370031</v>
      </c>
      <c r="G85" s="26">
        <f t="shared" ref="G85:G91" si="23">D85-E85+F85</f>
        <v>1878800</v>
      </c>
      <c r="H85" s="50">
        <f t="shared" si="20"/>
        <v>1879</v>
      </c>
      <c r="I85" s="30">
        <v>1878760</v>
      </c>
    </row>
    <row r="86" spans="1:9" s="6" customFormat="1" ht="12">
      <c r="A86" s="12" t="s">
        <v>104</v>
      </c>
      <c r="B86" s="13" t="s">
        <v>105</v>
      </c>
      <c r="C86" s="23">
        <v>751480</v>
      </c>
      <c r="D86" s="25">
        <v>375750</v>
      </c>
      <c r="E86" s="14">
        <f t="shared" si="22"/>
        <v>37575</v>
      </c>
      <c r="F86" s="14"/>
      <c r="G86" s="26">
        <f t="shared" si="23"/>
        <v>338175</v>
      </c>
      <c r="H86" s="50">
        <f t="shared" si="20"/>
        <v>338</v>
      </c>
      <c r="I86" s="30">
        <v>338160</v>
      </c>
    </row>
    <row r="87" spans="1:9" s="6" customFormat="1" ht="12">
      <c r="A87" s="12" t="s">
        <v>14</v>
      </c>
      <c r="B87" s="13" t="s">
        <v>106</v>
      </c>
      <c r="C87" s="23">
        <v>286720</v>
      </c>
      <c r="D87" s="25">
        <v>143370</v>
      </c>
      <c r="E87" s="14">
        <f t="shared" si="22"/>
        <v>14337</v>
      </c>
      <c r="F87" s="14"/>
      <c r="G87" s="26">
        <f t="shared" si="23"/>
        <v>129033</v>
      </c>
      <c r="H87" s="50">
        <f t="shared" si="20"/>
        <v>129</v>
      </c>
      <c r="I87" s="30">
        <v>129020</v>
      </c>
    </row>
    <row r="88" spans="1:9" s="6" customFormat="1" ht="12">
      <c r="A88" s="12" t="s">
        <v>14</v>
      </c>
      <c r="B88" s="13" t="s">
        <v>107</v>
      </c>
      <c r="C88" s="23">
        <v>780490</v>
      </c>
      <c r="D88" s="25">
        <v>390250</v>
      </c>
      <c r="E88" s="14">
        <f t="shared" si="22"/>
        <v>39025</v>
      </c>
      <c r="F88" s="14"/>
      <c r="G88" s="26">
        <f t="shared" si="23"/>
        <v>351225</v>
      </c>
      <c r="H88" s="50">
        <f t="shared" si="20"/>
        <v>351</v>
      </c>
      <c r="I88" s="30">
        <v>351220</v>
      </c>
    </row>
    <row r="89" spans="1:9" s="6" customFormat="1" ht="12">
      <c r="A89" s="12" t="s">
        <v>14</v>
      </c>
      <c r="B89" s="13" t="s">
        <v>108</v>
      </c>
      <c r="C89" s="23">
        <v>837400</v>
      </c>
      <c r="D89" s="25">
        <v>418700</v>
      </c>
      <c r="E89" s="14">
        <f t="shared" si="22"/>
        <v>41870</v>
      </c>
      <c r="F89" s="14"/>
      <c r="G89" s="26">
        <f t="shared" si="23"/>
        <v>376830</v>
      </c>
      <c r="H89" s="50">
        <f t="shared" si="20"/>
        <v>377</v>
      </c>
      <c r="I89" s="30">
        <v>376830</v>
      </c>
    </row>
    <row r="90" spans="1:9" s="6" customFormat="1" ht="12">
      <c r="A90" s="12" t="s">
        <v>14</v>
      </c>
      <c r="B90" s="13" t="s">
        <v>109</v>
      </c>
      <c r="C90" s="23">
        <v>647030</v>
      </c>
      <c r="D90" s="25">
        <v>323520</v>
      </c>
      <c r="E90" s="14">
        <f t="shared" si="22"/>
        <v>32352</v>
      </c>
      <c r="F90" s="14"/>
      <c r="G90" s="26">
        <f t="shared" si="23"/>
        <v>291168</v>
      </c>
      <c r="H90" s="50">
        <f t="shared" si="20"/>
        <v>291</v>
      </c>
      <c r="I90" s="30">
        <v>291160</v>
      </c>
    </row>
    <row r="91" spans="1:9" s="6" customFormat="1" ht="12">
      <c r="A91" s="12" t="s">
        <v>14</v>
      </c>
      <c r="B91" s="13" t="s">
        <v>110</v>
      </c>
      <c r="C91" s="23">
        <v>744590</v>
      </c>
      <c r="D91" s="25">
        <v>372310</v>
      </c>
      <c r="E91" s="14">
        <f t="shared" si="22"/>
        <v>37231</v>
      </c>
      <c r="F91" s="14"/>
      <c r="G91" s="26">
        <f t="shared" si="23"/>
        <v>335079</v>
      </c>
      <c r="H91" s="50">
        <f t="shared" si="20"/>
        <v>335</v>
      </c>
      <c r="I91" s="30">
        <v>335060</v>
      </c>
    </row>
    <row r="92" spans="1:9" s="6" customFormat="1" ht="12">
      <c r="A92" s="15" t="s">
        <v>104</v>
      </c>
      <c r="B92" s="16" t="s">
        <v>72</v>
      </c>
      <c r="C92" s="24">
        <f>SUM(C85:C91)</f>
        <v>7400520</v>
      </c>
      <c r="D92" s="24">
        <f t="shared" ref="D92:I92" si="24">SUM(D85:D91)</f>
        <v>3700310</v>
      </c>
      <c r="E92" s="24">
        <f t="shared" si="24"/>
        <v>370031</v>
      </c>
      <c r="F92" s="24">
        <f t="shared" si="24"/>
        <v>370031</v>
      </c>
      <c r="G92" s="47">
        <f t="shared" si="24"/>
        <v>3700310</v>
      </c>
      <c r="H92" s="51">
        <f t="shared" si="24"/>
        <v>3700</v>
      </c>
      <c r="I92" s="31">
        <f t="shared" si="24"/>
        <v>3700210</v>
      </c>
    </row>
    <row r="93" spans="1:9" s="6" customFormat="1" ht="12">
      <c r="A93" s="12" t="s">
        <v>111</v>
      </c>
      <c r="B93" s="13" t="s">
        <v>111</v>
      </c>
      <c r="C93" s="23">
        <v>5124820</v>
      </c>
      <c r="D93" s="25">
        <v>2562410</v>
      </c>
      <c r="E93" s="14">
        <f t="shared" ref="E93:E156" si="25">D93*10%</f>
        <v>256241</v>
      </c>
      <c r="F93" s="14">
        <f>E106</f>
        <v>793764</v>
      </c>
      <c r="G93" s="26">
        <f t="shared" ref="G93:G105" si="26">D93-E93+F93</f>
        <v>3099933</v>
      </c>
      <c r="H93" s="50">
        <f t="shared" si="20"/>
        <v>3100</v>
      </c>
      <c r="I93" s="30">
        <v>3099860</v>
      </c>
    </row>
    <row r="94" spans="1:9" s="6" customFormat="1" ht="12">
      <c r="A94" s="12" t="s">
        <v>111</v>
      </c>
      <c r="B94" s="13" t="s">
        <v>112</v>
      </c>
      <c r="C94" s="23">
        <v>868050</v>
      </c>
      <c r="D94" s="25">
        <v>434030</v>
      </c>
      <c r="E94" s="14">
        <f t="shared" si="25"/>
        <v>43403</v>
      </c>
      <c r="F94" s="14"/>
      <c r="G94" s="26">
        <f t="shared" si="26"/>
        <v>390627</v>
      </c>
      <c r="H94" s="50">
        <f t="shared" si="20"/>
        <v>391</v>
      </c>
      <c r="I94" s="30">
        <v>390620</v>
      </c>
    </row>
    <row r="95" spans="1:9" s="6" customFormat="1" ht="12">
      <c r="A95" s="12" t="s">
        <v>15</v>
      </c>
      <c r="B95" s="13" t="s">
        <v>113</v>
      </c>
      <c r="C95" s="23">
        <v>1671580</v>
      </c>
      <c r="D95" s="25">
        <v>835800</v>
      </c>
      <c r="E95" s="14">
        <f t="shared" si="25"/>
        <v>83580</v>
      </c>
      <c r="F95" s="14"/>
      <c r="G95" s="26">
        <f t="shared" si="26"/>
        <v>752220</v>
      </c>
      <c r="H95" s="50">
        <f t="shared" si="20"/>
        <v>752</v>
      </c>
      <c r="I95" s="30">
        <v>752210</v>
      </c>
    </row>
    <row r="96" spans="1:9" s="6" customFormat="1" ht="12">
      <c r="A96" s="12" t="s">
        <v>15</v>
      </c>
      <c r="B96" s="13" t="s">
        <v>114</v>
      </c>
      <c r="C96" s="23">
        <v>1071850</v>
      </c>
      <c r="D96" s="25">
        <v>535930</v>
      </c>
      <c r="E96" s="14">
        <f t="shared" si="25"/>
        <v>53593</v>
      </c>
      <c r="F96" s="14"/>
      <c r="G96" s="26">
        <f t="shared" si="26"/>
        <v>482337</v>
      </c>
      <c r="H96" s="50">
        <f t="shared" si="20"/>
        <v>482</v>
      </c>
      <c r="I96" s="30">
        <v>482330</v>
      </c>
    </row>
    <row r="97" spans="1:9" s="6" customFormat="1" ht="12">
      <c r="A97" s="12" t="s">
        <v>15</v>
      </c>
      <c r="B97" s="13" t="s">
        <v>115</v>
      </c>
      <c r="C97" s="23">
        <v>1028690</v>
      </c>
      <c r="D97" s="25">
        <v>514350</v>
      </c>
      <c r="E97" s="14">
        <f t="shared" si="25"/>
        <v>51435</v>
      </c>
      <c r="F97" s="14"/>
      <c r="G97" s="26">
        <f t="shared" si="26"/>
        <v>462915</v>
      </c>
      <c r="H97" s="50">
        <f t="shared" si="20"/>
        <v>463</v>
      </c>
      <c r="I97" s="30">
        <v>462910</v>
      </c>
    </row>
    <row r="98" spans="1:9" s="6" customFormat="1" ht="12">
      <c r="A98" s="12" t="s">
        <v>15</v>
      </c>
      <c r="B98" s="13" t="s">
        <v>116</v>
      </c>
      <c r="C98" s="23">
        <v>529810</v>
      </c>
      <c r="D98" s="25">
        <v>264910</v>
      </c>
      <c r="E98" s="14">
        <f t="shared" si="25"/>
        <v>26491</v>
      </c>
      <c r="F98" s="14"/>
      <c r="G98" s="26">
        <f t="shared" si="26"/>
        <v>238419</v>
      </c>
      <c r="H98" s="50">
        <f t="shared" si="20"/>
        <v>238</v>
      </c>
      <c r="I98" s="30">
        <v>238410</v>
      </c>
    </row>
    <row r="99" spans="1:9" s="6" customFormat="1" ht="12">
      <c r="A99" s="12" t="s">
        <v>15</v>
      </c>
      <c r="B99" s="13" t="s">
        <v>117</v>
      </c>
      <c r="C99" s="23">
        <v>640750</v>
      </c>
      <c r="D99" s="25">
        <v>320390</v>
      </c>
      <c r="E99" s="14">
        <f t="shared" si="25"/>
        <v>32039</v>
      </c>
      <c r="F99" s="14"/>
      <c r="G99" s="26">
        <f t="shared" si="26"/>
        <v>288351</v>
      </c>
      <c r="H99" s="50">
        <f t="shared" si="20"/>
        <v>288</v>
      </c>
      <c r="I99" s="30">
        <v>288330</v>
      </c>
    </row>
    <row r="100" spans="1:9" s="6" customFormat="1" ht="12">
      <c r="A100" s="12" t="s">
        <v>15</v>
      </c>
      <c r="B100" s="13" t="s">
        <v>118</v>
      </c>
      <c r="C100" s="23">
        <v>1049960</v>
      </c>
      <c r="D100" s="25">
        <v>524990</v>
      </c>
      <c r="E100" s="14">
        <f t="shared" si="25"/>
        <v>52499</v>
      </c>
      <c r="F100" s="14"/>
      <c r="G100" s="26">
        <f t="shared" si="26"/>
        <v>472491</v>
      </c>
      <c r="H100" s="50">
        <v>473</v>
      </c>
      <c r="I100" s="30">
        <v>472480</v>
      </c>
    </row>
    <row r="101" spans="1:9" s="6" customFormat="1" ht="12">
      <c r="A101" s="12" t="s">
        <v>15</v>
      </c>
      <c r="B101" s="13" t="s">
        <v>119</v>
      </c>
      <c r="C101" s="23">
        <v>852730</v>
      </c>
      <c r="D101" s="25">
        <v>426380</v>
      </c>
      <c r="E101" s="14">
        <f t="shared" si="25"/>
        <v>42638</v>
      </c>
      <c r="F101" s="14"/>
      <c r="G101" s="26">
        <f t="shared" si="26"/>
        <v>383742</v>
      </c>
      <c r="H101" s="50">
        <f t="shared" si="20"/>
        <v>384</v>
      </c>
      <c r="I101" s="30">
        <v>383720</v>
      </c>
    </row>
    <row r="102" spans="1:9" s="6" customFormat="1" ht="12">
      <c r="A102" s="12" t="s">
        <v>15</v>
      </c>
      <c r="B102" s="13" t="s">
        <v>120</v>
      </c>
      <c r="C102" s="23">
        <v>693900</v>
      </c>
      <c r="D102" s="25">
        <v>346960</v>
      </c>
      <c r="E102" s="14">
        <f t="shared" si="25"/>
        <v>34696</v>
      </c>
      <c r="F102" s="14"/>
      <c r="G102" s="26">
        <f t="shared" si="26"/>
        <v>312264</v>
      </c>
      <c r="H102" s="50">
        <f t="shared" si="20"/>
        <v>312</v>
      </c>
      <c r="I102" s="30">
        <v>312250</v>
      </c>
    </row>
    <row r="103" spans="1:9" s="6" customFormat="1" ht="12">
      <c r="A103" s="12" t="s">
        <v>15</v>
      </c>
      <c r="B103" s="13" t="s">
        <v>121</v>
      </c>
      <c r="C103" s="23">
        <v>624170</v>
      </c>
      <c r="D103" s="25">
        <v>312100</v>
      </c>
      <c r="E103" s="14">
        <f t="shared" si="25"/>
        <v>31210</v>
      </c>
      <c r="F103" s="14"/>
      <c r="G103" s="26">
        <f t="shared" si="26"/>
        <v>280890</v>
      </c>
      <c r="H103" s="50">
        <f t="shared" si="20"/>
        <v>281</v>
      </c>
      <c r="I103" s="30">
        <v>280870</v>
      </c>
    </row>
    <row r="104" spans="1:9" s="6" customFormat="1" ht="12">
      <c r="A104" s="12" t="s">
        <v>15</v>
      </c>
      <c r="B104" s="13" t="s">
        <v>122</v>
      </c>
      <c r="C104" s="23">
        <v>909630</v>
      </c>
      <c r="D104" s="25">
        <v>454820</v>
      </c>
      <c r="E104" s="14">
        <f t="shared" si="25"/>
        <v>45482</v>
      </c>
      <c r="F104" s="14"/>
      <c r="G104" s="26">
        <f t="shared" si="26"/>
        <v>409338</v>
      </c>
      <c r="H104" s="50">
        <f t="shared" si="20"/>
        <v>409</v>
      </c>
      <c r="I104" s="30">
        <v>409330</v>
      </c>
    </row>
    <row r="105" spans="1:9" s="6" customFormat="1" ht="12">
      <c r="A105" s="12" t="s">
        <v>15</v>
      </c>
      <c r="B105" s="13" t="s">
        <v>123</v>
      </c>
      <c r="C105" s="23">
        <v>809110</v>
      </c>
      <c r="D105" s="25">
        <v>404570</v>
      </c>
      <c r="E105" s="14">
        <f t="shared" si="25"/>
        <v>40457</v>
      </c>
      <c r="F105" s="14"/>
      <c r="G105" s="26">
        <f t="shared" si="26"/>
        <v>364113</v>
      </c>
      <c r="H105" s="50">
        <f t="shared" si="20"/>
        <v>364</v>
      </c>
      <c r="I105" s="30">
        <v>364090</v>
      </c>
    </row>
    <row r="106" spans="1:9" s="6" customFormat="1" ht="12">
      <c r="A106" s="15" t="s">
        <v>111</v>
      </c>
      <c r="B106" s="16" t="s">
        <v>72</v>
      </c>
      <c r="C106" s="24">
        <f>SUM(C93:C105)</f>
        <v>15875050</v>
      </c>
      <c r="D106" s="24">
        <f t="shared" ref="D106:I106" si="27">SUM(D93:D105)</f>
        <v>7937640</v>
      </c>
      <c r="E106" s="24">
        <f t="shared" si="27"/>
        <v>793764</v>
      </c>
      <c r="F106" s="24">
        <f t="shared" si="27"/>
        <v>793764</v>
      </c>
      <c r="G106" s="47">
        <f t="shared" si="27"/>
        <v>7937640</v>
      </c>
      <c r="H106" s="51">
        <f t="shared" si="27"/>
        <v>7937</v>
      </c>
      <c r="I106" s="31">
        <f t="shared" si="27"/>
        <v>7937410</v>
      </c>
    </row>
    <row r="107" spans="1:9" s="6" customFormat="1" ht="12">
      <c r="A107" s="12" t="s">
        <v>124</v>
      </c>
      <c r="B107" s="13" t="s">
        <v>124</v>
      </c>
      <c r="C107" s="23">
        <v>2293490</v>
      </c>
      <c r="D107" s="25">
        <v>1146750</v>
      </c>
      <c r="E107" s="14">
        <f t="shared" si="25"/>
        <v>114675</v>
      </c>
      <c r="F107" s="14">
        <f>E114</f>
        <v>374300</v>
      </c>
      <c r="G107" s="26">
        <f t="shared" ref="G107:G113" si="28">D107-E107+F107</f>
        <v>1406375</v>
      </c>
      <c r="H107" s="50">
        <f t="shared" si="20"/>
        <v>1406</v>
      </c>
      <c r="I107" s="30">
        <v>1406340</v>
      </c>
    </row>
    <row r="108" spans="1:9" s="6" customFormat="1" ht="12">
      <c r="A108" s="12" t="s">
        <v>124</v>
      </c>
      <c r="B108" s="13" t="s">
        <v>125</v>
      </c>
      <c r="C108" s="23">
        <v>763770</v>
      </c>
      <c r="D108" s="25">
        <v>381900</v>
      </c>
      <c r="E108" s="14">
        <f t="shared" si="25"/>
        <v>38190</v>
      </c>
      <c r="F108" s="14"/>
      <c r="G108" s="26">
        <f t="shared" si="28"/>
        <v>343710</v>
      </c>
      <c r="H108" s="50">
        <f t="shared" si="20"/>
        <v>344</v>
      </c>
      <c r="I108" s="30">
        <v>343690</v>
      </c>
    </row>
    <row r="109" spans="1:9" s="6" customFormat="1" ht="12">
      <c r="A109" s="12" t="s">
        <v>16</v>
      </c>
      <c r="B109" s="13" t="s">
        <v>126</v>
      </c>
      <c r="C109" s="23">
        <v>1074840</v>
      </c>
      <c r="D109" s="25">
        <v>537430</v>
      </c>
      <c r="E109" s="14">
        <f t="shared" si="25"/>
        <v>53743</v>
      </c>
      <c r="F109" s="14"/>
      <c r="G109" s="26">
        <f t="shared" si="28"/>
        <v>483687</v>
      </c>
      <c r="H109" s="50">
        <f t="shared" si="20"/>
        <v>484</v>
      </c>
      <c r="I109" s="30">
        <v>483670</v>
      </c>
    </row>
    <row r="110" spans="1:9" s="6" customFormat="1" ht="12">
      <c r="A110" s="12" t="s">
        <v>16</v>
      </c>
      <c r="B110" s="13" t="s">
        <v>127</v>
      </c>
      <c r="C110" s="23">
        <v>1059200</v>
      </c>
      <c r="D110" s="25">
        <v>529600</v>
      </c>
      <c r="E110" s="14">
        <f t="shared" si="25"/>
        <v>52960</v>
      </c>
      <c r="F110" s="14"/>
      <c r="G110" s="26">
        <f t="shared" si="28"/>
        <v>476640</v>
      </c>
      <c r="H110" s="50">
        <f t="shared" si="20"/>
        <v>477</v>
      </c>
      <c r="I110" s="30">
        <v>476640</v>
      </c>
    </row>
    <row r="111" spans="1:9" s="6" customFormat="1" ht="12">
      <c r="A111" s="12" t="s">
        <v>16</v>
      </c>
      <c r="B111" s="13" t="s">
        <v>128</v>
      </c>
      <c r="C111" s="23">
        <v>584900</v>
      </c>
      <c r="D111" s="25">
        <v>292460</v>
      </c>
      <c r="E111" s="14">
        <f t="shared" si="25"/>
        <v>29246</v>
      </c>
      <c r="F111" s="14"/>
      <c r="G111" s="26">
        <f t="shared" si="28"/>
        <v>263214</v>
      </c>
      <c r="H111" s="50">
        <f t="shared" si="20"/>
        <v>263</v>
      </c>
      <c r="I111" s="30">
        <v>263200</v>
      </c>
    </row>
    <row r="112" spans="1:9" s="6" customFormat="1" ht="12">
      <c r="A112" s="12" t="s">
        <v>16</v>
      </c>
      <c r="B112" s="13" t="s">
        <v>129</v>
      </c>
      <c r="C112" s="23">
        <v>1011060</v>
      </c>
      <c r="D112" s="25">
        <v>505540</v>
      </c>
      <c r="E112" s="14">
        <f t="shared" si="25"/>
        <v>50554</v>
      </c>
      <c r="F112" s="14"/>
      <c r="G112" s="26">
        <f t="shared" si="28"/>
        <v>454986</v>
      </c>
      <c r="H112" s="50">
        <f t="shared" si="20"/>
        <v>455</v>
      </c>
      <c r="I112" s="30">
        <v>454970</v>
      </c>
    </row>
    <row r="113" spans="1:9" s="6" customFormat="1" ht="12">
      <c r="A113" s="12" t="s">
        <v>16</v>
      </c>
      <c r="B113" s="13" t="s">
        <v>130</v>
      </c>
      <c r="C113" s="23">
        <v>698630</v>
      </c>
      <c r="D113" s="25">
        <v>349320</v>
      </c>
      <c r="E113" s="14">
        <f t="shared" si="25"/>
        <v>34932</v>
      </c>
      <c r="F113" s="14"/>
      <c r="G113" s="26">
        <f t="shared" si="28"/>
        <v>314388</v>
      </c>
      <c r="H113" s="50">
        <f t="shared" si="20"/>
        <v>314</v>
      </c>
      <c r="I113" s="30">
        <v>314380</v>
      </c>
    </row>
    <row r="114" spans="1:9" s="6" customFormat="1" ht="12">
      <c r="A114" s="15" t="s">
        <v>124</v>
      </c>
      <c r="B114" s="16" t="s">
        <v>72</v>
      </c>
      <c r="C114" s="24">
        <f>SUM(C107:C113)</f>
        <v>7485890</v>
      </c>
      <c r="D114" s="24">
        <f t="shared" ref="D114:I114" si="29">SUM(D107:D113)</f>
        <v>3743000</v>
      </c>
      <c r="E114" s="24">
        <f t="shared" si="29"/>
        <v>374300</v>
      </c>
      <c r="F114" s="24">
        <f t="shared" si="29"/>
        <v>374300</v>
      </c>
      <c r="G114" s="47">
        <f t="shared" si="29"/>
        <v>3743000</v>
      </c>
      <c r="H114" s="51">
        <f t="shared" si="29"/>
        <v>3743</v>
      </c>
      <c r="I114" s="31">
        <f t="shared" si="29"/>
        <v>3742890</v>
      </c>
    </row>
    <row r="115" spans="1:9" s="6" customFormat="1" ht="12">
      <c r="A115" s="12" t="s">
        <v>131</v>
      </c>
      <c r="B115" s="13" t="s">
        <v>131</v>
      </c>
      <c r="C115" s="23">
        <v>4263580</v>
      </c>
      <c r="D115" s="25">
        <v>2131790</v>
      </c>
      <c r="E115" s="14">
        <f t="shared" si="25"/>
        <v>213179</v>
      </c>
      <c r="F115" s="14">
        <f>E127</f>
        <v>730100</v>
      </c>
      <c r="G115" s="26">
        <f t="shared" ref="G115:G126" si="30">D115-E115+F115</f>
        <v>2648711</v>
      </c>
      <c r="H115" s="50">
        <f t="shared" si="20"/>
        <v>2649</v>
      </c>
      <c r="I115" s="30">
        <v>2648640</v>
      </c>
    </row>
    <row r="116" spans="1:9" s="6" customFormat="1" ht="12">
      <c r="A116" s="12" t="s">
        <v>131</v>
      </c>
      <c r="B116" s="13" t="s">
        <v>132</v>
      </c>
      <c r="C116" s="23">
        <v>3688240</v>
      </c>
      <c r="D116" s="25">
        <v>1844130</v>
      </c>
      <c r="E116" s="14">
        <f t="shared" si="25"/>
        <v>184413</v>
      </c>
      <c r="F116" s="14"/>
      <c r="G116" s="26">
        <f t="shared" si="30"/>
        <v>1659717</v>
      </c>
      <c r="H116" s="50">
        <f t="shared" si="20"/>
        <v>1660</v>
      </c>
      <c r="I116" s="30">
        <v>1659700</v>
      </c>
    </row>
    <row r="117" spans="1:9" s="6" customFormat="1" ht="12">
      <c r="A117" s="12" t="s">
        <v>17</v>
      </c>
      <c r="B117" s="13" t="s">
        <v>133</v>
      </c>
      <c r="C117" s="23">
        <v>191360</v>
      </c>
      <c r="D117" s="25">
        <v>95690</v>
      </c>
      <c r="E117" s="14">
        <f t="shared" si="25"/>
        <v>9569</v>
      </c>
      <c r="F117" s="14"/>
      <c r="G117" s="26">
        <f t="shared" si="30"/>
        <v>86121</v>
      </c>
      <c r="H117" s="50">
        <f t="shared" si="20"/>
        <v>86</v>
      </c>
      <c r="I117" s="30">
        <v>86110</v>
      </c>
    </row>
    <row r="118" spans="1:9" s="6" customFormat="1" ht="12">
      <c r="A118" s="12" t="s">
        <v>17</v>
      </c>
      <c r="B118" s="13" t="s">
        <v>134</v>
      </c>
      <c r="C118" s="23">
        <v>944280</v>
      </c>
      <c r="D118" s="25">
        <v>472150</v>
      </c>
      <c r="E118" s="14">
        <f t="shared" si="25"/>
        <v>47215</v>
      </c>
      <c r="F118" s="14"/>
      <c r="G118" s="26">
        <f t="shared" si="30"/>
        <v>424935</v>
      </c>
      <c r="H118" s="50">
        <f t="shared" si="20"/>
        <v>425</v>
      </c>
      <c r="I118" s="30">
        <v>424920</v>
      </c>
    </row>
    <row r="119" spans="1:9" s="6" customFormat="1" ht="12">
      <c r="A119" s="12" t="s">
        <v>17</v>
      </c>
      <c r="B119" s="13" t="s">
        <v>135</v>
      </c>
      <c r="C119" s="23">
        <v>616760</v>
      </c>
      <c r="D119" s="25">
        <v>308390</v>
      </c>
      <c r="E119" s="14">
        <f t="shared" si="25"/>
        <v>30839</v>
      </c>
      <c r="F119" s="14"/>
      <c r="G119" s="26">
        <f t="shared" si="30"/>
        <v>277551</v>
      </c>
      <c r="H119" s="50">
        <f t="shared" si="20"/>
        <v>278</v>
      </c>
      <c r="I119" s="30">
        <v>277540</v>
      </c>
    </row>
    <row r="120" spans="1:9" s="6" customFormat="1" ht="12">
      <c r="A120" s="12" t="s">
        <v>17</v>
      </c>
      <c r="B120" s="13" t="s">
        <v>136</v>
      </c>
      <c r="C120" s="23">
        <v>1053360</v>
      </c>
      <c r="D120" s="25">
        <v>526690</v>
      </c>
      <c r="E120" s="14">
        <f t="shared" si="25"/>
        <v>52669</v>
      </c>
      <c r="F120" s="14"/>
      <c r="G120" s="26">
        <f t="shared" si="30"/>
        <v>474021</v>
      </c>
      <c r="H120" s="50">
        <f t="shared" si="20"/>
        <v>474</v>
      </c>
      <c r="I120" s="30">
        <v>474010</v>
      </c>
    </row>
    <row r="121" spans="1:9" s="6" customFormat="1" ht="12">
      <c r="A121" s="12" t="s">
        <v>17</v>
      </c>
      <c r="B121" s="13" t="s">
        <v>137</v>
      </c>
      <c r="C121" s="23">
        <v>432900</v>
      </c>
      <c r="D121" s="25">
        <v>216460</v>
      </c>
      <c r="E121" s="14">
        <f t="shared" si="25"/>
        <v>21646</v>
      </c>
      <c r="F121" s="14"/>
      <c r="G121" s="26">
        <f t="shared" si="30"/>
        <v>194814</v>
      </c>
      <c r="H121" s="50">
        <f t="shared" si="20"/>
        <v>195</v>
      </c>
      <c r="I121" s="30">
        <v>194800</v>
      </c>
    </row>
    <row r="122" spans="1:9" s="6" customFormat="1" ht="12">
      <c r="A122" s="12" t="s">
        <v>17</v>
      </c>
      <c r="B122" s="13" t="s">
        <v>138</v>
      </c>
      <c r="C122" s="23">
        <v>211760</v>
      </c>
      <c r="D122" s="25">
        <v>105890</v>
      </c>
      <c r="E122" s="14">
        <f t="shared" si="25"/>
        <v>10589</v>
      </c>
      <c r="F122" s="14"/>
      <c r="G122" s="26">
        <f t="shared" si="30"/>
        <v>95301</v>
      </c>
      <c r="H122" s="50">
        <f t="shared" si="20"/>
        <v>95</v>
      </c>
      <c r="I122" s="30">
        <v>95290</v>
      </c>
    </row>
    <row r="123" spans="1:9" s="6" customFormat="1" ht="12">
      <c r="A123" s="12" t="s">
        <v>17</v>
      </c>
      <c r="B123" s="13" t="s">
        <v>139</v>
      </c>
      <c r="C123" s="23">
        <v>998710</v>
      </c>
      <c r="D123" s="25">
        <v>499370</v>
      </c>
      <c r="E123" s="14">
        <f t="shared" si="25"/>
        <v>49937</v>
      </c>
      <c r="F123" s="14"/>
      <c r="G123" s="26">
        <f t="shared" si="30"/>
        <v>449433</v>
      </c>
      <c r="H123" s="50">
        <f t="shared" si="20"/>
        <v>449</v>
      </c>
      <c r="I123" s="30">
        <v>449410</v>
      </c>
    </row>
    <row r="124" spans="1:9" s="6" customFormat="1" ht="12">
      <c r="A124" s="12" t="s">
        <v>17</v>
      </c>
      <c r="B124" s="13" t="s">
        <v>140</v>
      </c>
      <c r="C124" s="23">
        <v>1126590</v>
      </c>
      <c r="D124" s="25">
        <v>563310</v>
      </c>
      <c r="E124" s="14">
        <f t="shared" si="25"/>
        <v>56331</v>
      </c>
      <c r="F124" s="14"/>
      <c r="G124" s="26">
        <f t="shared" si="30"/>
        <v>506979</v>
      </c>
      <c r="H124" s="50">
        <f t="shared" si="20"/>
        <v>507</v>
      </c>
      <c r="I124" s="30">
        <v>506960</v>
      </c>
    </row>
    <row r="125" spans="1:9" s="6" customFormat="1" ht="12">
      <c r="A125" s="12" t="s">
        <v>17</v>
      </c>
      <c r="B125" s="13" t="s">
        <v>141</v>
      </c>
      <c r="C125" s="23">
        <v>809420</v>
      </c>
      <c r="D125" s="25">
        <v>404720</v>
      </c>
      <c r="E125" s="14">
        <f t="shared" si="25"/>
        <v>40472</v>
      </c>
      <c r="F125" s="14"/>
      <c r="G125" s="26">
        <f t="shared" si="30"/>
        <v>364248</v>
      </c>
      <c r="H125" s="50">
        <f t="shared" si="20"/>
        <v>364</v>
      </c>
      <c r="I125" s="30">
        <v>364230</v>
      </c>
    </row>
    <row r="126" spans="1:9" s="6" customFormat="1" ht="12">
      <c r="A126" s="12" t="s">
        <v>17</v>
      </c>
      <c r="B126" s="13" t="s">
        <v>142</v>
      </c>
      <c r="C126" s="23">
        <v>264810</v>
      </c>
      <c r="D126" s="25">
        <v>132410</v>
      </c>
      <c r="E126" s="14">
        <f t="shared" si="25"/>
        <v>13241</v>
      </c>
      <c r="F126" s="14"/>
      <c r="G126" s="26">
        <f t="shared" si="30"/>
        <v>119169</v>
      </c>
      <c r="H126" s="50">
        <f t="shared" si="20"/>
        <v>119</v>
      </c>
      <c r="I126" s="30">
        <v>119160</v>
      </c>
    </row>
    <row r="127" spans="1:9" s="6" customFormat="1" ht="12">
      <c r="A127" s="15" t="s">
        <v>131</v>
      </c>
      <c r="B127" s="16" t="s">
        <v>36</v>
      </c>
      <c r="C127" s="24">
        <f>SUM(C115:C126)</f>
        <v>14601770</v>
      </c>
      <c r="D127" s="24">
        <f t="shared" ref="D127:I127" si="31">SUM(D115:D126)</f>
        <v>7301000</v>
      </c>
      <c r="E127" s="24">
        <f t="shared" si="31"/>
        <v>730100</v>
      </c>
      <c r="F127" s="24">
        <f t="shared" si="31"/>
        <v>730100</v>
      </c>
      <c r="G127" s="47">
        <f t="shared" si="31"/>
        <v>7301000</v>
      </c>
      <c r="H127" s="51">
        <f t="shared" si="31"/>
        <v>7301</v>
      </c>
      <c r="I127" s="31">
        <f t="shared" si="31"/>
        <v>7300770</v>
      </c>
    </row>
    <row r="128" spans="1:9" s="6" customFormat="1" ht="12">
      <c r="A128" s="12" t="s">
        <v>143</v>
      </c>
      <c r="B128" s="13" t="s">
        <v>143</v>
      </c>
      <c r="C128" s="23">
        <v>4967600</v>
      </c>
      <c r="D128" s="25">
        <v>2483800</v>
      </c>
      <c r="E128" s="14">
        <f t="shared" si="25"/>
        <v>248380</v>
      </c>
      <c r="F128" s="14">
        <f>E142</f>
        <v>978094</v>
      </c>
      <c r="G128" s="26">
        <f t="shared" ref="G128:G141" si="32">D128-E128+F128</f>
        <v>3213514</v>
      </c>
      <c r="H128" s="50">
        <f t="shared" si="20"/>
        <v>3214</v>
      </c>
      <c r="I128" s="30">
        <v>3213450</v>
      </c>
    </row>
    <row r="129" spans="1:9" s="6" customFormat="1" ht="12">
      <c r="A129" s="12" t="s">
        <v>143</v>
      </c>
      <c r="B129" s="13" t="s">
        <v>144</v>
      </c>
      <c r="C129" s="23">
        <v>1605440</v>
      </c>
      <c r="D129" s="25">
        <v>802730</v>
      </c>
      <c r="E129" s="14">
        <f t="shared" si="25"/>
        <v>80273</v>
      </c>
      <c r="F129" s="14"/>
      <c r="G129" s="26">
        <f t="shared" si="32"/>
        <v>722457</v>
      </c>
      <c r="H129" s="50">
        <f t="shared" si="20"/>
        <v>722</v>
      </c>
      <c r="I129" s="30">
        <v>722440</v>
      </c>
    </row>
    <row r="130" spans="1:9" s="6" customFormat="1" ht="12">
      <c r="A130" s="12" t="s">
        <v>18</v>
      </c>
      <c r="B130" s="18" t="s">
        <v>145</v>
      </c>
      <c r="C130" s="23">
        <v>654440</v>
      </c>
      <c r="D130" s="25">
        <v>327230</v>
      </c>
      <c r="E130" s="14">
        <f t="shared" si="25"/>
        <v>32723</v>
      </c>
      <c r="F130" s="14"/>
      <c r="G130" s="26">
        <f t="shared" si="32"/>
        <v>294507</v>
      </c>
      <c r="H130" s="50">
        <v>294</v>
      </c>
      <c r="I130" s="30">
        <v>294490</v>
      </c>
    </row>
    <row r="131" spans="1:9" s="6" customFormat="1" ht="12">
      <c r="A131" s="12" t="s">
        <v>18</v>
      </c>
      <c r="B131" s="13" t="s">
        <v>146</v>
      </c>
      <c r="C131" s="23">
        <v>790810</v>
      </c>
      <c r="D131" s="25">
        <v>395410</v>
      </c>
      <c r="E131" s="14">
        <f t="shared" si="25"/>
        <v>39541</v>
      </c>
      <c r="F131" s="14"/>
      <c r="G131" s="26">
        <f t="shared" si="32"/>
        <v>355869</v>
      </c>
      <c r="H131" s="50">
        <f t="shared" si="20"/>
        <v>356</v>
      </c>
      <c r="I131" s="30">
        <v>355860</v>
      </c>
    </row>
    <row r="132" spans="1:9" s="6" customFormat="1" ht="12">
      <c r="A132" s="12" t="s">
        <v>18</v>
      </c>
      <c r="B132" s="13" t="s">
        <v>147</v>
      </c>
      <c r="C132" s="23">
        <v>1638880</v>
      </c>
      <c r="D132" s="25">
        <v>819450</v>
      </c>
      <c r="E132" s="14">
        <f t="shared" si="25"/>
        <v>81945</v>
      </c>
      <c r="F132" s="14"/>
      <c r="G132" s="26">
        <f t="shared" si="32"/>
        <v>737505</v>
      </c>
      <c r="H132" s="50">
        <v>737</v>
      </c>
      <c r="I132" s="30">
        <v>737490</v>
      </c>
    </row>
    <row r="133" spans="1:9" s="6" customFormat="1" ht="12">
      <c r="A133" s="12" t="s">
        <v>18</v>
      </c>
      <c r="B133" s="13" t="s">
        <v>148</v>
      </c>
      <c r="C133" s="23">
        <v>945620</v>
      </c>
      <c r="D133" s="25">
        <v>472820</v>
      </c>
      <c r="E133" s="14">
        <f t="shared" si="25"/>
        <v>47282</v>
      </c>
      <c r="F133" s="14"/>
      <c r="G133" s="26">
        <f t="shared" si="32"/>
        <v>425538</v>
      </c>
      <c r="H133" s="50">
        <f t="shared" si="20"/>
        <v>426</v>
      </c>
      <c r="I133" s="30">
        <v>425520</v>
      </c>
    </row>
    <row r="134" spans="1:9" s="6" customFormat="1" ht="12">
      <c r="A134" s="12" t="s">
        <v>18</v>
      </c>
      <c r="B134" s="13" t="s">
        <v>149</v>
      </c>
      <c r="C134" s="23">
        <v>1086880</v>
      </c>
      <c r="D134" s="25">
        <v>543450</v>
      </c>
      <c r="E134" s="14">
        <f t="shared" si="25"/>
        <v>54345</v>
      </c>
      <c r="F134" s="14"/>
      <c r="G134" s="26">
        <f t="shared" si="32"/>
        <v>489105</v>
      </c>
      <c r="H134" s="50">
        <f t="shared" si="20"/>
        <v>489</v>
      </c>
      <c r="I134" s="30">
        <v>489090</v>
      </c>
    </row>
    <row r="135" spans="1:9" s="6" customFormat="1" ht="12">
      <c r="A135" s="12" t="s">
        <v>18</v>
      </c>
      <c r="B135" s="13" t="s">
        <v>150</v>
      </c>
      <c r="C135" s="23">
        <v>970860</v>
      </c>
      <c r="D135" s="25">
        <v>485440</v>
      </c>
      <c r="E135" s="14">
        <f t="shared" si="25"/>
        <v>48544</v>
      </c>
      <c r="F135" s="14"/>
      <c r="G135" s="26">
        <f t="shared" si="32"/>
        <v>436896</v>
      </c>
      <c r="H135" s="50">
        <f t="shared" si="20"/>
        <v>437</v>
      </c>
      <c r="I135" s="30">
        <v>436880</v>
      </c>
    </row>
    <row r="136" spans="1:9" s="6" customFormat="1" ht="12">
      <c r="A136" s="12" t="s">
        <v>18</v>
      </c>
      <c r="B136" s="13" t="s">
        <v>151</v>
      </c>
      <c r="C136" s="23">
        <v>1010690</v>
      </c>
      <c r="D136" s="25">
        <v>505350</v>
      </c>
      <c r="E136" s="14">
        <f t="shared" si="25"/>
        <v>50535</v>
      </c>
      <c r="F136" s="14"/>
      <c r="G136" s="26">
        <f t="shared" si="32"/>
        <v>454815</v>
      </c>
      <c r="H136" s="50">
        <f t="shared" si="20"/>
        <v>455</v>
      </c>
      <c r="I136" s="30">
        <v>454810</v>
      </c>
    </row>
    <row r="137" spans="1:9" s="6" customFormat="1" ht="12">
      <c r="A137" s="12" t="s">
        <v>18</v>
      </c>
      <c r="B137" s="13" t="s">
        <v>152</v>
      </c>
      <c r="C137" s="23">
        <v>704170</v>
      </c>
      <c r="D137" s="25">
        <v>352100</v>
      </c>
      <c r="E137" s="14">
        <f t="shared" si="25"/>
        <v>35210</v>
      </c>
      <c r="F137" s="14"/>
      <c r="G137" s="26">
        <f t="shared" si="32"/>
        <v>316890</v>
      </c>
      <c r="H137" s="50">
        <f t="shared" si="20"/>
        <v>317</v>
      </c>
      <c r="I137" s="30">
        <v>316870</v>
      </c>
    </row>
    <row r="138" spans="1:9" s="6" customFormat="1" ht="12">
      <c r="A138" s="12" t="s">
        <v>18</v>
      </c>
      <c r="B138" s="13" t="s">
        <v>153</v>
      </c>
      <c r="C138" s="23">
        <v>462480</v>
      </c>
      <c r="D138" s="25">
        <v>231250</v>
      </c>
      <c r="E138" s="14">
        <f t="shared" si="25"/>
        <v>23125</v>
      </c>
      <c r="F138" s="14"/>
      <c r="G138" s="26">
        <f t="shared" si="32"/>
        <v>208125</v>
      </c>
      <c r="H138" s="50">
        <f t="shared" si="20"/>
        <v>208</v>
      </c>
      <c r="I138" s="30">
        <v>208110</v>
      </c>
    </row>
    <row r="139" spans="1:9" s="6" customFormat="1" ht="12">
      <c r="A139" s="12" t="s">
        <v>18</v>
      </c>
      <c r="B139" s="13" t="s">
        <v>154</v>
      </c>
      <c r="C139" s="23">
        <v>1233270</v>
      </c>
      <c r="D139" s="25">
        <v>616640</v>
      </c>
      <c r="E139" s="14">
        <f t="shared" si="25"/>
        <v>61664</v>
      </c>
      <c r="F139" s="14"/>
      <c r="G139" s="26">
        <f t="shared" si="32"/>
        <v>554976</v>
      </c>
      <c r="H139" s="50">
        <f t="shared" ref="H139:H141" si="33">ROUND(G139/1000,0)</f>
        <v>555</v>
      </c>
      <c r="I139" s="30">
        <v>554970</v>
      </c>
    </row>
    <row r="140" spans="1:9" s="6" customFormat="1" ht="12">
      <c r="A140" s="12" t="s">
        <v>18</v>
      </c>
      <c r="B140" s="13" t="s">
        <v>155</v>
      </c>
      <c r="C140" s="23">
        <v>697770</v>
      </c>
      <c r="D140" s="25">
        <v>348900</v>
      </c>
      <c r="E140" s="14">
        <f t="shared" si="25"/>
        <v>34890</v>
      </c>
      <c r="F140" s="14"/>
      <c r="G140" s="26">
        <f t="shared" si="32"/>
        <v>314010</v>
      </c>
      <c r="H140" s="50">
        <f t="shared" si="33"/>
        <v>314</v>
      </c>
      <c r="I140" s="30">
        <v>313990</v>
      </c>
    </row>
    <row r="141" spans="1:9" s="6" customFormat="1" ht="12">
      <c r="A141" s="12" t="s">
        <v>18</v>
      </c>
      <c r="B141" s="13" t="s">
        <v>156</v>
      </c>
      <c r="C141" s="23">
        <v>2792710</v>
      </c>
      <c r="D141" s="25">
        <v>1396370</v>
      </c>
      <c r="E141" s="14">
        <f t="shared" si="25"/>
        <v>139637</v>
      </c>
      <c r="F141" s="14"/>
      <c r="G141" s="26">
        <f t="shared" si="32"/>
        <v>1256733</v>
      </c>
      <c r="H141" s="50">
        <f t="shared" si="33"/>
        <v>1257</v>
      </c>
      <c r="I141" s="30">
        <v>1256710</v>
      </c>
    </row>
    <row r="142" spans="1:9" s="6" customFormat="1" ht="12">
      <c r="A142" s="15" t="s">
        <v>143</v>
      </c>
      <c r="B142" s="16" t="s">
        <v>36</v>
      </c>
      <c r="C142" s="24">
        <f>SUM(C128:C141)</f>
        <v>19561620</v>
      </c>
      <c r="D142" s="24">
        <f t="shared" ref="D142:I142" si="34">SUM(D128:D141)</f>
        <v>9780940</v>
      </c>
      <c r="E142" s="24">
        <f t="shared" si="34"/>
        <v>978094</v>
      </c>
      <c r="F142" s="24">
        <f t="shared" si="34"/>
        <v>978094</v>
      </c>
      <c r="G142" s="47">
        <f t="shared" si="34"/>
        <v>9780940</v>
      </c>
      <c r="H142" s="51">
        <f t="shared" si="34"/>
        <v>9781</v>
      </c>
      <c r="I142" s="31">
        <f t="shared" si="34"/>
        <v>9780680</v>
      </c>
    </row>
    <row r="143" spans="1:9" s="6" customFormat="1" ht="12">
      <c r="A143" s="12" t="s">
        <v>157</v>
      </c>
      <c r="B143" s="13" t="s">
        <v>157</v>
      </c>
      <c r="C143" s="23">
        <v>2707840</v>
      </c>
      <c r="D143" s="25">
        <v>1353920</v>
      </c>
      <c r="E143" s="14">
        <f t="shared" si="25"/>
        <v>135392</v>
      </c>
      <c r="F143" s="14">
        <f>E149</f>
        <v>413576</v>
      </c>
      <c r="G143" s="26">
        <f t="shared" ref="G143:G148" si="35">D143-E143+F143</f>
        <v>1632104</v>
      </c>
      <c r="H143" s="50">
        <f t="shared" ref="H143:H206" si="36">ROUND(G143/1000,0)</f>
        <v>1632</v>
      </c>
      <c r="I143" s="30">
        <v>1632070</v>
      </c>
    </row>
    <row r="144" spans="1:9" s="6" customFormat="1" ht="12">
      <c r="A144" s="12" t="s">
        <v>157</v>
      </c>
      <c r="B144" s="13" t="s">
        <v>158</v>
      </c>
      <c r="C144" s="23">
        <v>1298740</v>
      </c>
      <c r="D144" s="25">
        <v>649380</v>
      </c>
      <c r="E144" s="14">
        <f t="shared" si="25"/>
        <v>64938</v>
      </c>
      <c r="F144" s="14"/>
      <c r="G144" s="26">
        <f t="shared" si="35"/>
        <v>584442</v>
      </c>
      <c r="H144" s="50">
        <f t="shared" si="36"/>
        <v>584</v>
      </c>
      <c r="I144" s="30">
        <v>584430</v>
      </c>
    </row>
    <row r="145" spans="1:11" s="6" customFormat="1" ht="12">
      <c r="A145" s="12" t="s">
        <v>19</v>
      </c>
      <c r="B145" s="13" t="s">
        <v>159</v>
      </c>
      <c r="C145" s="23">
        <v>779720</v>
      </c>
      <c r="D145" s="25">
        <v>389870</v>
      </c>
      <c r="E145" s="14">
        <f t="shared" si="25"/>
        <v>38987</v>
      </c>
      <c r="F145" s="14"/>
      <c r="G145" s="26">
        <f t="shared" si="35"/>
        <v>350883</v>
      </c>
      <c r="H145" s="50">
        <f t="shared" si="36"/>
        <v>351</v>
      </c>
      <c r="I145" s="30">
        <v>350870</v>
      </c>
    </row>
    <row r="146" spans="1:11" s="6" customFormat="1" ht="12">
      <c r="A146" s="12" t="s">
        <v>19</v>
      </c>
      <c r="B146" s="13" t="s">
        <v>160</v>
      </c>
      <c r="C146" s="23">
        <v>1100450</v>
      </c>
      <c r="D146" s="25">
        <v>550230</v>
      </c>
      <c r="E146" s="14">
        <f t="shared" si="25"/>
        <v>55023</v>
      </c>
      <c r="F146" s="14"/>
      <c r="G146" s="26">
        <f t="shared" si="35"/>
        <v>495207</v>
      </c>
      <c r="H146" s="50">
        <f t="shared" si="36"/>
        <v>495</v>
      </c>
      <c r="I146" s="30">
        <v>495200</v>
      </c>
    </row>
    <row r="147" spans="1:11" s="6" customFormat="1" ht="12">
      <c r="A147" s="12" t="s">
        <v>19</v>
      </c>
      <c r="B147" s="13" t="s">
        <v>161</v>
      </c>
      <c r="C147" s="23">
        <v>1039330</v>
      </c>
      <c r="D147" s="25">
        <v>519680</v>
      </c>
      <c r="E147" s="14">
        <f t="shared" si="25"/>
        <v>51968</v>
      </c>
      <c r="F147" s="14"/>
      <c r="G147" s="26">
        <f t="shared" si="35"/>
        <v>467712</v>
      </c>
      <c r="H147" s="50">
        <f t="shared" si="36"/>
        <v>468</v>
      </c>
      <c r="I147" s="30">
        <v>467690</v>
      </c>
    </row>
    <row r="148" spans="1:11" s="6" customFormat="1" ht="12">
      <c r="A148" s="12" t="s">
        <v>19</v>
      </c>
      <c r="B148" s="13" t="s">
        <v>162</v>
      </c>
      <c r="C148" s="23">
        <v>1345340</v>
      </c>
      <c r="D148" s="25">
        <v>672680</v>
      </c>
      <c r="E148" s="14">
        <f t="shared" si="25"/>
        <v>67268</v>
      </c>
      <c r="F148" s="14"/>
      <c r="G148" s="26">
        <f t="shared" si="35"/>
        <v>605412</v>
      </c>
      <c r="H148" s="50">
        <f t="shared" si="36"/>
        <v>605</v>
      </c>
      <c r="I148" s="30">
        <v>605400</v>
      </c>
    </row>
    <row r="149" spans="1:11" s="6" customFormat="1" ht="12">
      <c r="A149" s="15" t="s">
        <v>157</v>
      </c>
      <c r="B149" s="16" t="s">
        <v>36</v>
      </c>
      <c r="C149" s="24">
        <f>SUM(C143:C148)</f>
        <v>8271420</v>
      </c>
      <c r="D149" s="24">
        <f t="shared" ref="D149:I149" si="37">SUM(D143:D148)</f>
        <v>4135760</v>
      </c>
      <c r="E149" s="24">
        <f t="shared" si="37"/>
        <v>413576</v>
      </c>
      <c r="F149" s="24">
        <f t="shared" si="37"/>
        <v>413576</v>
      </c>
      <c r="G149" s="47">
        <f t="shared" si="37"/>
        <v>4135760</v>
      </c>
      <c r="H149" s="51">
        <f t="shared" si="37"/>
        <v>4135</v>
      </c>
      <c r="I149" s="31">
        <f t="shared" si="37"/>
        <v>4135660</v>
      </c>
    </row>
    <row r="150" spans="1:11" s="6" customFormat="1" ht="12">
      <c r="A150" s="12" t="s">
        <v>163</v>
      </c>
      <c r="B150" s="13" t="s">
        <v>163</v>
      </c>
      <c r="C150" s="23">
        <v>2977480</v>
      </c>
      <c r="D150" s="25">
        <v>1488740</v>
      </c>
      <c r="E150" s="14">
        <f t="shared" si="25"/>
        <v>148874</v>
      </c>
      <c r="F150" s="14">
        <f>E158</f>
        <v>433887</v>
      </c>
      <c r="G150" s="26">
        <f t="shared" ref="G150:G163" si="38">D150-E150+F150</f>
        <v>1773753</v>
      </c>
      <c r="H150" s="50">
        <v>2056</v>
      </c>
      <c r="I150" s="30">
        <v>2055440</v>
      </c>
      <c r="J150" s="104"/>
      <c r="K150" s="104"/>
    </row>
    <row r="151" spans="1:11" s="6" customFormat="1" ht="12">
      <c r="A151" s="12" t="s">
        <v>163</v>
      </c>
      <c r="B151" s="13" t="s">
        <v>164</v>
      </c>
      <c r="C151" s="23">
        <v>391000</v>
      </c>
      <c r="D151" s="25">
        <v>195500</v>
      </c>
      <c r="E151" s="14">
        <f t="shared" si="25"/>
        <v>19550</v>
      </c>
      <c r="F151" s="14"/>
      <c r="G151" s="26">
        <f t="shared" si="38"/>
        <v>175950</v>
      </c>
      <c r="H151" s="50">
        <f t="shared" si="36"/>
        <v>176</v>
      </c>
      <c r="I151" s="30">
        <v>175950</v>
      </c>
    </row>
    <row r="152" spans="1:11" s="6" customFormat="1" ht="12">
      <c r="A152" s="12" t="s">
        <v>20</v>
      </c>
      <c r="B152" s="13" t="s">
        <v>165</v>
      </c>
      <c r="C152" s="23">
        <v>1187560</v>
      </c>
      <c r="D152" s="25">
        <v>593790</v>
      </c>
      <c r="E152" s="14">
        <f t="shared" si="25"/>
        <v>59379</v>
      </c>
      <c r="F152" s="14"/>
      <c r="G152" s="26">
        <f t="shared" si="38"/>
        <v>534411</v>
      </c>
      <c r="H152" s="50">
        <f t="shared" si="36"/>
        <v>534</v>
      </c>
      <c r="I152" s="30">
        <v>534400</v>
      </c>
    </row>
    <row r="153" spans="1:11" s="6" customFormat="1" ht="12">
      <c r="A153" s="12" t="s">
        <v>20</v>
      </c>
      <c r="B153" s="13" t="s">
        <v>166</v>
      </c>
      <c r="C153" s="23">
        <v>1410160</v>
      </c>
      <c r="D153" s="25">
        <v>705090</v>
      </c>
      <c r="E153" s="14">
        <f t="shared" si="25"/>
        <v>70509</v>
      </c>
      <c r="F153" s="14"/>
      <c r="G153" s="26">
        <f t="shared" si="38"/>
        <v>634581</v>
      </c>
      <c r="H153" s="50">
        <f t="shared" si="36"/>
        <v>635</v>
      </c>
      <c r="I153" s="30">
        <v>634570</v>
      </c>
    </row>
    <row r="154" spans="1:11" s="33" customFormat="1" ht="12">
      <c r="A154" s="95" t="s">
        <v>20</v>
      </c>
      <c r="B154" s="96" t="s">
        <v>167</v>
      </c>
      <c r="C154" s="97">
        <v>626070</v>
      </c>
      <c r="D154" s="98">
        <v>313040</v>
      </c>
      <c r="E154" s="99">
        <f t="shared" si="25"/>
        <v>31304</v>
      </c>
      <c r="F154" s="99"/>
      <c r="G154" s="100">
        <f t="shared" si="38"/>
        <v>281736</v>
      </c>
      <c r="H154" s="106">
        <v>0</v>
      </c>
      <c r="I154" s="102">
        <v>0</v>
      </c>
      <c r="J154" s="105" t="s">
        <v>302</v>
      </c>
    </row>
    <row r="155" spans="1:11" s="6" customFormat="1" ht="12">
      <c r="A155" s="12" t="s">
        <v>20</v>
      </c>
      <c r="B155" s="13" t="s">
        <v>168</v>
      </c>
      <c r="C155" s="23">
        <v>949190</v>
      </c>
      <c r="D155" s="25">
        <v>474610</v>
      </c>
      <c r="E155" s="14">
        <f t="shared" si="25"/>
        <v>47461</v>
      </c>
      <c r="F155" s="14"/>
      <c r="G155" s="26">
        <f t="shared" si="38"/>
        <v>427149</v>
      </c>
      <c r="H155" s="50">
        <f t="shared" si="36"/>
        <v>427</v>
      </c>
      <c r="I155" s="30">
        <v>427130</v>
      </c>
    </row>
    <row r="156" spans="1:11" s="6" customFormat="1" ht="12">
      <c r="A156" s="12" t="s">
        <v>20</v>
      </c>
      <c r="B156" s="13" t="s">
        <v>169</v>
      </c>
      <c r="C156" s="23">
        <v>658280</v>
      </c>
      <c r="D156" s="25">
        <v>329150</v>
      </c>
      <c r="E156" s="14">
        <f t="shared" si="25"/>
        <v>32915</v>
      </c>
      <c r="F156" s="14"/>
      <c r="G156" s="26">
        <f t="shared" si="38"/>
        <v>296235</v>
      </c>
      <c r="H156" s="50">
        <f t="shared" si="36"/>
        <v>296</v>
      </c>
      <c r="I156" s="30">
        <v>296220</v>
      </c>
    </row>
    <row r="157" spans="1:11" s="6" customFormat="1" ht="12">
      <c r="A157" s="12" t="s">
        <v>20</v>
      </c>
      <c r="B157" s="13" t="s">
        <v>170</v>
      </c>
      <c r="C157" s="23">
        <v>477890</v>
      </c>
      <c r="D157" s="25">
        <v>238950</v>
      </c>
      <c r="E157" s="14">
        <f t="shared" ref="E157:E163" si="39">D157*10%</f>
        <v>23895</v>
      </c>
      <c r="F157" s="14"/>
      <c r="G157" s="26">
        <f t="shared" si="38"/>
        <v>215055</v>
      </c>
      <c r="H157" s="50">
        <f t="shared" si="36"/>
        <v>215</v>
      </c>
      <c r="I157" s="30">
        <v>215050</v>
      </c>
    </row>
    <row r="158" spans="1:11" s="6" customFormat="1" ht="12">
      <c r="A158" s="15" t="s">
        <v>163</v>
      </c>
      <c r="B158" s="16" t="s">
        <v>36</v>
      </c>
      <c r="C158" s="24">
        <f>SUM(C150:C157)</f>
        <v>8677630</v>
      </c>
      <c r="D158" s="24">
        <f t="shared" ref="D158:I158" si="40">SUM(D150:D157)</f>
        <v>4338870</v>
      </c>
      <c r="E158" s="24">
        <f t="shared" si="40"/>
        <v>433887</v>
      </c>
      <c r="F158" s="24">
        <f t="shared" si="40"/>
        <v>433887</v>
      </c>
      <c r="G158" s="47">
        <f t="shared" si="40"/>
        <v>4338870</v>
      </c>
      <c r="H158" s="51">
        <f t="shared" si="40"/>
        <v>4339</v>
      </c>
      <c r="I158" s="31">
        <f t="shared" si="40"/>
        <v>4338760</v>
      </c>
      <c r="J158" s="103"/>
      <c r="K158" s="103"/>
    </row>
    <row r="159" spans="1:11" s="6" customFormat="1" ht="12">
      <c r="A159" s="12" t="s">
        <v>171</v>
      </c>
      <c r="B159" s="17" t="s">
        <v>260</v>
      </c>
      <c r="C159" s="23">
        <v>2809850</v>
      </c>
      <c r="D159" s="25">
        <v>1404930</v>
      </c>
      <c r="E159" s="14">
        <f t="shared" si="39"/>
        <v>140493</v>
      </c>
      <c r="F159" s="14">
        <f>E164</f>
        <v>294168</v>
      </c>
      <c r="G159" s="26">
        <f t="shared" si="38"/>
        <v>1558605</v>
      </c>
      <c r="H159" s="50">
        <f t="shared" si="36"/>
        <v>1559</v>
      </c>
      <c r="I159" s="30">
        <v>1558590</v>
      </c>
    </row>
    <row r="160" spans="1:11" s="6" customFormat="1" ht="12">
      <c r="A160" s="12" t="s">
        <v>171</v>
      </c>
      <c r="B160" s="17" t="s">
        <v>261</v>
      </c>
      <c r="C160" s="23">
        <v>959230</v>
      </c>
      <c r="D160" s="25">
        <v>479620</v>
      </c>
      <c r="E160" s="14">
        <f t="shared" si="39"/>
        <v>47962</v>
      </c>
      <c r="F160" s="14"/>
      <c r="G160" s="26">
        <f t="shared" si="38"/>
        <v>431658</v>
      </c>
      <c r="H160" s="50">
        <f t="shared" si="36"/>
        <v>432</v>
      </c>
      <c r="I160" s="30">
        <v>431650</v>
      </c>
    </row>
    <row r="161" spans="1:9" s="6" customFormat="1" ht="12">
      <c r="A161" s="12" t="s">
        <v>21</v>
      </c>
      <c r="B161" s="17" t="s">
        <v>173</v>
      </c>
      <c r="C161" s="23">
        <v>740040</v>
      </c>
      <c r="D161" s="25">
        <v>370030</v>
      </c>
      <c r="E161" s="14">
        <f t="shared" si="39"/>
        <v>37003</v>
      </c>
      <c r="F161" s="14"/>
      <c r="G161" s="26">
        <f t="shared" si="38"/>
        <v>333027</v>
      </c>
      <c r="H161" s="50">
        <f t="shared" si="36"/>
        <v>333</v>
      </c>
      <c r="I161" s="30">
        <v>333010</v>
      </c>
    </row>
    <row r="162" spans="1:9" s="6" customFormat="1" ht="12">
      <c r="A162" s="12" t="s">
        <v>21</v>
      </c>
      <c r="B162" s="17" t="s">
        <v>262</v>
      </c>
      <c r="C162" s="23">
        <v>958200</v>
      </c>
      <c r="D162" s="25">
        <v>479100</v>
      </c>
      <c r="E162" s="14">
        <f t="shared" si="39"/>
        <v>47910</v>
      </c>
      <c r="F162" s="14"/>
      <c r="G162" s="26">
        <f t="shared" si="38"/>
        <v>431190</v>
      </c>
      <c r="H162" s="50">
        <f t="shared" si="36"/>
        <v>431</v>
      </c>
      <c r="I162" s="30">
        <v>431190</v>
      </c>
    </row>
    <row r="163" spans="1:9" s="6" customFormat="1" ht="12">
      <c r="A163" s="12" t="s">
        <v>21</v>
      </c>
      <c r="B163" s="17" t="s">
        <v>263</v>
      </c>
      <c r="C163" s="23">
        <v>416000</v>
      </c>
      <c r="D163" s="25">
        <v>208000</v>
      </c>
      <c r="E163" s="14">
        <f t="shared" si="39"/>
        <v>20800</v>
      </c>
      <c r="F163" s="14"/>
      <c r="G163" s="26">
        <f t="shared" si="38"/>
        <v>187200</v>
      </c>
      <c r="H163" s="50">
        <f t="shared" si="36"/>
        <v>187</v>
      </c>
      <c r="I163" s="30">
        <v>187200</v>
      </c>
    </row>
    <row r="164" spans="1:9" s="6" customFormat="1" ht="12">
      <c r="A164" s="15" t="s">
        <v>171</v>
      </c>
      <c r="B164" s="16" t="s">
        <v>36</v>
      </c>
      <c r="C164" s="24">
        <f>SUM(C159:C163)</f>
        <v>5883320</v>
      </c>
      <c r="D164" s="24">
        <f t="shared" ref="D164:I164" si="41">SUM(D159:D163)</f>
        <v>2941680</v>
      </c>
      <c r="E164" s="24">
        <f t="shared" si="41"/>
        <v>294168</v>
      </c>
      <c r="F164" s="24">
        <f t="shared" si="41"/>
        <v>294168</v>
      </c>
      <c r="G164" s="47">
        <f t="shared" si="41"/>
        <v>2941680</v>
      </c>
      <c r="H164" s="51">
        <f t="shared" si="41"/>
        <v>2942</v>
      </c>
      <c r="I164" s="31">
        <f t="shared" si="41"/>
        <v>2941640</v>
      </c>
    </row>
    <row r="165" spans="1:9" s="6" customFormat="1" ht="12">
      <c r="A165" s="12" t="s">
        <v>175</v>
      </c>
      <c r="B165" s="13" t="s">
        <v>175</v>
      </c>
      <c r="C165" s="23">
        <v>2832540</v>
      </c>
      <c r="D165" s="25">
        <v>1416270</v>
      </c>
      <c r="E165" s="14">
        <f t="shared" ref="E165:E229" si="42">D165*10%</f>
        <v>141627</v>
      </c>
      <c r="F165" s="14">
        <f>E177</f>
        <v>677671</v>
      </c>
      <c r="G165" s="26">
        <f t="shared" ref="G165:G176" si="43">D165-E165+F165</f>
        <v>1952314</v>
      </c>
      <c r="H165" s="50">
        <f t="shared" si="36"/>
        <v>1952</v>
      </c>
      <c r="I165" s="30">
        <v>1952250</v>
      </c>
    </row>
    <row r="166" spans="1:9" s="6" customFormat="1" ht="12">
      <c r="A166" s="12" t="s">
        <v>175</v>
      </c>
      <c r="B166" s="13" t="s">
        <v>176</v>
      </c>
      <c r="C166" s="23">
        <v>403120</v>
      </c>
      <c r="D166" s="25">
        <v>201570</v>
      </c>
      <c r="E166" s="14">
        <f t="shared" si="42"/>
        <v>20157</v>
      </c>
      <c r="F166" s="14"/>
      <c r="G166" s="26">
        <f t="shared" si="43"/>
        <v>181413</v>
      </c>
      <c r="H166" s="50">
        <f t="shared" si="36"/>
        <v>181</v>
      </c>
      <c r="I166" s="30">
        <v>181400</v>
      </c>
    </row>
    <row r="167" spans="1:9" s="6" customFormat="1" ht="12">
      <c r="A167" s="12" t="s">
        <v>22</v>
      </c>
      <c r="B167" s="13" t="s">
        <v>177</v>
      </c>
      <c r="C167" s="23">
        <v>978730</v>
      </c>
      <c r="D167" s="25">
        <v>489380</v>
      </c>
      <c r="E167" s="14">
        <f t="shared" si="42"/>
        <v>48938</v>
      </c>
      <c r="F167" s="14"/>
      <c r="G167" s="26">
        <f t="shared" si="43"/>
        <v>440442</v>
      </c>
      <c r="H167" s="50">
        <f t="shared" si="36"/>
        <v>440</v>
      </c>
      <c r="I167" s="30">
        <v>440420</v>
      </c>
    </row>
    <row r="168" spans="1:9" s="6" customFormat="1" ht="12">
      <c r="A168" s="12" t="s">
        <v>22</v>
      </c>
      <c r="B168" s="13" t="s">
        <v>178</v>
      </c>
      <c r="C168" s="23">
        <v>945680</v>
      </c>
      <c r="D168" s="25">
        <v>472850</v>
      </c>
      <c r="E168" s="14">
        <f t="shared" si="42"/>
        <v>47285</v>
      </c>
      <c r="F168" s="14"/>
      <c r="G168" s="26">
        <f t="shared" si="43"/>
        <v>425565</v>
      </c>
      <c r="H168" s="50">
        <f t="shared" si="36"/>
        <v>426</v>
      </c>
      <c r="I168" s="30">
        <v>425550</v>
      </c>
    </row>
    <row r="169" spans="1:9" s="6" customFormat="1" ht="12">
      <c r="A169" s="12" t="s">
        <v>22</v>
      </c>
      <c r="B169" s="13" t="s">
        <v>179</v>
      </c>
      <c r="C169" s="23">
        <v>949600</v>
      </c>
      <c r="D169" s="25">
        <v>474800</v>
      </c>
      <c r="E169" s="14">
        <f t="shared" si="42"/>
        <v>47480</v>
      </c>
      <c r="F169" s="14"/>
      <c r="G169" s="26">
        <f t="shared" si="43"/>
        <v>427320</v>
      </c>
      <c r="H169" s="50">
        <f t="shared" si="36"/>
        <v>427</v>
      </c>
      <c r="I169" s="30">
        <v>427320</v>
      </c>
    </row>
    <row r="170" spans="1:9" s="6" customFormat="1" ht="12">
      <c r="A170" s="12" t="s">
        <v>22</v>
      </c>
      <c r="B170" s="13" t="s">
        <v>180</v>
      </c>
      <c r="C170" s="23">
        <v>715060</v>
      </c>
      <c r="D170" s="25">
        <v>357540</v>
      </c>
      <c r="E170" s="14">
        <f t="shared" si="42"/>
        <v>35754</v>
      </c>
      <c r="F170" s="14"/>
      <c r="G170" s="26">
        <f t="shared" si="43"/>
        <v>321786</v>
      </c>
      <c r="H170" s="50">
        <f t="shared" si="36"/>
        <v>322</v>
      </c>
      <c r="I170" s="30">
        <v>321770</v>
      </c>
    </row>
    <row r="171" spans="1:9" s="6" customFormat="1" ht="12">
      <c r="A171" s="12" t="s">
        <v>22</v>
      </c>
      <c r="B171" s="13" t="s">
        <v>181</v>
      </c>
      <c r="C171" s="23">
        <v>1117570</v>
      </c>
      <c r="D171" s="25">
        <v>558800</v>
      </c>
      <c r="E171" s="14">
        <f t="shared" si="42"/>
        <v>55880</v>
      </c>
      <c r="F171" s="14"/>
      <c r="G171" s="26">
        <f t="shared" si="43"/>
        <v>502920</v>
      </c>
      <c r="H171" s="50">
        <f t="shared" si="36"/>
        <v>503</v>
      </c>
      <c r="I171" s="30">
        <v>502900</v>
      </c>
    </row>
    <row r="172" spans="1:9" s="6" customFormat="1" ht="12">
      <c r="A172" s="12" t="s">
        <v>22</v>
      </c>
      <c r="B172" s="13" t="s">
        <v>182</v>
      </c>
      <c r="C172" s="23">
        <v>1012600</v>
      </c>
      <c r="D172" s="25">
        <v>506300</v>
      </c>
      <c r="E172" s="14">
        <f t="shared" si="42"/>
        <v>50630</v>
      </c>
      <c r="F172" s="14"/>
      <c r="G172" s="26">
        <f t="shared" si="43"/>
        <v>455670</v>
      </c>
      <c r="H172" s="50">
        <f t="shared" si="36"/>
        <v>456</v>
      </c>
      <c r="I172" s="30">
        <v>455670</v>
      </c>
    </row>
    <row r="173" spans="1:9" s="6" customFormat="1" ht="12">
      <c r="A173" s="12" t="s">
        <v>22</v>
      </c>
      <c r="B173" s="13" t="s">
        <v>183</v>
      </c>
      <c r="C173" s="23">
        <v>1177590</v>
      </c>
      <c r="D173" s="25">
        <v>588810</v>
      </c>
      <c r="E173" s="14">
        <f t="shared" si="42"/>
        <v>58881</v>
      </c>
      <c r="F173" s="14"/>
      <c r="G173" s="26">
        <f t="shared" si="43"/>
        <v>529929</v>
      </c>
      <c r="H173" s="50">
        <f t="shared" si="36"/>
        <v>530</v>
      </c>
      <c r="I173" s="30">
        <v>529910</v>
      </c>
    </row>
    <row r="174" spans="1:9" s="6" customFormat="1" ht="12">
      <c r="A174" s="12" t="s">
        <v>22</v>
      </c>
      <c r="B174" s="13" t="s">
        <v>184</v>
      </c>
      <c r="C174" s="23">
        <v>826810</v>
      </c>
      <c r="D174" s="25">
        <v>413410</v>
      </c>
      <c r="E174" s="14">
        <f t="shared" si="42"/>
        <v>41341</v>
      </c>
      <c r="F174" s="14"/>
      <c r="G174" s="26">
        <f t="shared" si="43"/>
        <v>372069</v>
      </c>
      <c r="H174" s="50">
        <f t="shared" si="36"/>
        <v>372</v>
      </c>
      <c r="I174" s="30">
        <v>372060</v>
      </c>
    </row>
    <row r="175" spans="1:9" s="6" customFormat="1" ht="12">
      <c r="A175" s="12" t="s">
        <v>22</v>
      </c>
      <c r="B175" s="13" t="s">
        <v>185</v>
      </c>
      <c r="C175" s="23">
        <v>1515730</v>
      </c>
      <c r="D175" s="25">
        <v>757880</v>
      </c>
      <c r="E175" s="14">
        <f t="shared" si="42"/>
        <v>75788</v>
      </c>
      <c r="F175" s="14"/>
      <c r="G175" s="26">
        <f t="shared" si="43"/>
        <v>682092</v>
      </c>
      <c r="H175" s="50">
        <f t="shared" si="36"/>
        <v>682</v>
      </c>
      <c r="I175" s="30">
        <v>682070</v>
      </c>
    </row>
    <row r="176" spans="1:9" s="6" customFormat="1" ht="12">
      <c r="A176" s="12" t="s">
        <v>22</v>
      </c>
      <c r="B176" s="13" t="s">
        <v>186</v>
      </c>
      <c r="C176" s="23">
        <v>1078180</v>
      </c>
      <c r="D176" s="25">
        <v>539100</v>
      </c>
      <c r="E176" s="14">
        <f t="shared" si="42"/>
        <v>53910</v>
      </c>
      <c r="F176" s="14"/>
      <c r="G176" s="26">
        <f t="shared" si="43"/>
        <v>485190</v>
      </c>
      <c r="H176" s="50">
        <f t="shared" si="36"/>
        <v>485</v>
      </c>
      <c r="I176" s="30">
        <v>485180</v>
      </c>
    </row>
    <row r="177" spans="1:10" s="6" customFormat="1" ht="12">
      <c r="A177" s="15" t="s">
        <v>175</v>
      </c>
      <c r="B177" s="16" t="s">
        <v>36</v>
      </c>
      <c r="C177" s="24">
        <f>SUM(C165:C176)</f>
        <v>13553210</v>
      </c>
      <c r="D177" s="24">
        <f t="shared" ref="D177:I177" si="44">SUM(D165:D176)</f>
        <v>6776710</v>
      </c>
      <c r="E177" s="24">
        <f t="shared" si="44"/>
        <v>677671</v>
      </c>
      <c r="F177" s="24">
        <f t="shared" si="44"/>
        <v>677671</v>
      </c>
      <c r="G177" s="47">
        <f t="shared" si="44"/>
        <v>6776710</v>
      </c>
      <c r="H177" s="51">
        <f t="shared" si="44"/>
        <v>6776</v>
      </c>
      <c r="I177" s="31">
        <f t="shared" si="44"/>
        <v>6776500</v>
      </c>
    </row>
    <row r="178" spans="1:10" s="6" customFormat="1" ht="12">
      <c r="A178" s="12" t="s">
        <v>187</v>
      </c>
      <c r="B178" s="13" t="s">
        <v>187</v>
      </c>
      <c r="C178" s="23">
        <v>3727290</v>
      </c>
      <c r="D178" s="25">
        <v>1863650</v>
      </c>
      <c r="E178" s="14">
        <f t="shared" si="42"/>
        <v>186365</v>
      </c>
      <c r="F178" s="14">
        <f>E187</f>
        <v>675523</v>
      </c>
      <c r="G178" s="26">
        <f t="shared" ref="G178:G186" si="45">D178-E178+F178</f>
        <v>2352808</v>
      </c>
      <c r="H178" s="50">
        <v>2717</v>
      </c>
      <c r="I178" s="30">
        <v>2716830</v>
      </c>
    </row>
    <row r="179" spans="1:10" s="6" customFormat="1" ht="12">
      <c r="A179" s="12" t="s">
        <v>187</v>
      </c>
      <c r="B179" s="13" t="s">
        <v>188</v>
      </c>
      <c r="C179" s="23">
        <v>817120</v>
      </c>
      <c r="D179" s="25">
        <v>408570</v>
      </c>
      <c r="E179" s="14">
        <f t="shared" si="42"/>
        <v>40857</v>
      </c>
      <c r="F179" s="14"/>
      <c r="G179" s="26">
        <f t="shared" si="45"/>
        <v>367713</v>
      </c>
      <c r="H179" s="50">
        <f t="shared" si="36"/>
        <v>368</v>
      </c>
      <c r="I179" s="30">
        <v>367700</v>
      </c>
    </row>
    <row r="180" spans="1:10" s="6" customFormat="1" ht="12">
      <c r="A180" s="12" t="s">
        <v>23</v>
      </c>
      <c r="B180" s="13" t="s">
        <v>189</v>
      </c>
      <c r="C180" s="23">
        <v>1225180</v>
      </c>
      <c r="D180" s="25">
        <v>612600</v>
      </c>
      <c r="E180" s="14">
        <f t="shared" si="42"/>
        <v>61260</v>
      </c>
      <c r="F180" s="14"/>
      <c r="G180" s="26">
        <f t="shared" si="45"/>
        <v>551340</v>
      </c>
      <c r="H180" s="50">
        <f t="shared" si="36"/>
        <v>551</v>
      </c>
      <c r="I180" s="30">
        <v>551330</v>
      </c>
    </row>
    <row r="181" spans="1:10" s="6" customFormat="1" ht="12">
      <c r="A181" s="12" t="s">
        <v>23</v>
      </c>
      <c r="B181" s="13" t="s">
        <v>190</v>
      </c>
      <c r="C181" s="23">
        <v>2960760</v>
      </c>
      <c r="D181" s="25">
        <v>1480390</v>
      </c>
      <c r="E181" s="14">
        <f t="shared" si="42"/>
        <v>148039</v>
      </c>
      <c r="F181" s="14"/>
      <c r="G181" s="26">
        <f t="shared" si="45"/>
        <v>1332351</v>
      </c>
      <c r="H181" s="50">
        <f t="shared" si="36"/>
        <v>1332</v>
      </c>
      <c r="I181" s="30">
        <v>1332340</v>
      </c>
    </row>
    <row r="182" spans="1:10" s="33" customFormat="1" ht="12">
      <c r="A182" s="95" t="s">
        <v>23</v>
      </c>
      <c r="B182" s="96" t="s">
        <v>191</v>
      </c>
      <c r="C182" s="97">
        <v>809080</v>
      </c>
      <c r="D182" s="98">
        <v>404550</v>
      </c>
      <c r="E182" s="99">
        <f t="shared" si="42"/>
        <v>40455</v>
      </c>
      <c r="F182" s="99"/>
      <c r="G182" s="100">
        <f t="shared" si="45"/>
        <v>364095</v>
      </c>
      <c r="H182" s="101">
        <v>0</v>
      </c>
      <c r="I182" s="102">
        <v>0</v>
      </c>
      <c r="J182" s="105" t="s">
        <v>301</v>
      </c>
    </row>
    <row r="183" spans="1:10" s="6" customFormat="1" ht="12">
      <c r="A183" s="12" t="s">
        <v>23</v>
      </c>
      <c r="B183" s="13" t="s">
        <v>192</v>
      </c>
      <c r="C183" s="23">
        <v>1226000</v>
      </c>
      <c r="D183" s="25">
        <v>613000</v>
      </c>
      <c r="E183" s="14">
        <f t="shared" si="42"/>
        <v>61300</v>
      </c>
      <c r="F183" s="14"/>
      <c r="G183" s="26">
        <f t="shared" si="45"/>
        <v>551700</v>
      </c>
      <c r="H183" s="50">
        <f t="shared" si="36"/>
        <v>552</v>
      </c>
      <c r="I183" s="30">
        <v>551700</v>
      </c>
    </row>
    <row r="184" spans="1:10" s="6" customFormat="1" ht="12">
      <c r="A184" s="12" t="s">
        <v>23</v>
      </c>
      <c r="B184" s="13" t="s">
        <v>193</v>
      </c>
      <c r="C184" s="23">
        <v>949240</v>
      </c>
      <c r="D184" s="25">
        <v>474630</v>
      </c>
      <c r="E184" s="14">
        <f t="shared" si="42"/>
        <v>47463</v>
      </c>
      <c r="F184" s="14"/>
      <c r="G184" s="26">
        <f t="shared" si="45"/>
        <v>427167</v>
      </c>
      <c r="H184" s="50">
        <f t="shared" si="36"/>
        <v>427</v>
      </c>
      <c r="I184" s="30">
        <v>427150</v>
      </c>
    </row>
    <row r="185" spans="1:10" s="6" customFormat="1" ht="12">
      <c r="A185" s="12" t="s">
        <v>23</v>
      </c>
      <c r="B185" s="13" t="s">
        <v>194</v>
      </c>
      <c r="C185" s="23">
        <v>1093300</v>
      </c>
      <c r="D185" s="25">
        <v>546660</v>
      </c>
      <c r="E185" s="14">
        <f t="shared" si="42"/>
        <v>54666</v>
      </c>
      <c r="F185" s="14"/>
      <c r="G185" s="26">
        <f t="shared" si="45"/>
        <v>491994</v>
      </c>
      <c r="H185" s="50">
        <f t="shared" si="36"/>
        <v>492</v>
      </c>
      <c r="I185" s="30">
        <v>491980</v>
      </c>
    </row>
    <row r="186" spans="1:10" s="6" customFormat="1" ht="12">
      <c r="A186" s="12" t="s">
        <v>23</v>
      </c>
      <c r="B186" s="13" t="s">
        <v>195</v>
      </c>
      <c r="C186" s="23">
        <v>702340</v>
      </c>
      <c r="D186" s="25">
        <v>351180</v>
      </c>
      <c r="E186" s="14">
        <f t="shared" si="42"/>
        <v>35118</v>
      </c>
      <c r="F186" s="14"/>
      <c r="G186" s="26">
        <f t="shared" si="45"/>
        <v>316062</v>
      </c>
      <c r="H186" s="50">
        <f t="shared" si="36"/>
        <v>316</v>
      </c>
      <c r="I186" s="30">
        <v>316050</v>
      </c>
    </row>
    <row r="187" spans="1:10" s="6" customFormat="1" ht="12">
      <c r="A187" s="15" t="s">
        <v>187</v>
      </c>
      <c r="B187" s="16" t="s">
        <v>36</v>
      </c>
      <c r="C187" s="24">
        <f>SUM(C178:C186)</f>
        <v>13510310</v>
      </c>
      <c r="D187" s="24">
        <f t="shared" ref="D187:I187" si="46">SUM(D178:D186)</f>
        <v>6755230</v>
      </c>
      <c r="E187" s="24">
        <f t="shared" si="46"/>
        <v>675523</v>
      </c>
      <c r="F187" s="24">
        <f t="shared" si="46"/>
        <v>675523</v>
      </c>
      <c r="G187" s="47">
        <f t="shared" si="46"/>
        <v>6755230</v>
      </c>
      <c r="H187" s="51">
        <f t="shared" si="46"/>
        <v>6755</v>
      </c>
      <c r="I187" s="31">
        <f t="shared" si="46"/>
        <v>6755080</v>
      </c>
    </row>
    <row r="188" spans="1:10" s="6" customFormat="1" ht="12">
      <c r="A188" s="12" t="s">
        <v>196</v>
      </c>
      <c r="B188" s="13" t="s">
        <v>196</v>
      </c>
      <c r="C188" s="23">
        <v>2849380</v>
      </c>
      <c r="D188" s="25">
        <v>1424690</v>
      </c>
      <c r="E188" s="14">
        <f t="shared" si="42"/>
        <v>142469</v>
      </c>
      <c r="F188" s="14">
        <f>E194</f>
        <v>437769</v>
      </c>
      <c r="G188" s="26">
        <f t="shared" ref="G188:G193" si="47">D188-E188+F188</f>
        <v>1719990</v>
      </c>
      <c r="H188" s="50">
        <f t="shared" si="36"/>
        <v>1720</v>
      </c>
      <c r="I188" s="30">
        <v>1719960</v>
      </c>
    </row>
    <row r="189" spans="1:10" s="6" customFormat="1" ht="12">
      <c r="A189" s="12" t="s">
        <v>196</v>
      </c>
      <c r="B189" s="13" t="s">
        <v>197</v>
      </c>
      <c r="C189" s="23">
        <v>1912890</v>
      </c>
      <c r="D189" s="25">
        <v>956450</v>
      </c>
      <c r="E189" s="14">
        <f t="shared" si="42"/>
        <v>95645</v>
      </c>
      <c r="F189" s="14"/>
      <c r="G189" s="26">
        <f t="shared" si="47"/>
        <v>860805</v>
      </c>
      <c r="H189" s="50">
        <f t="shared" si="36"/>
        <v>861</v>
      </c>
      <c r="I189" s="30">
        <v>860800</v>
      </c>
    </row>
    <row r="190" spans="1:10" s="6" customFormat="1" ht="12">
      <c r="A190" s="12" t="s">
        <v>24</v>
      </c>
      <c r="B190" s="13" t="s">
        <v>198</v>
      </c>
      <c r="C190" s="23">
        <v>1172020</v>
      </c>
      <c r="D190" s="25">
        <v>586020</v>
      </c>
      <c r="E190" s="14">
        <f t="shared" si="42"/>
        <v>58602</v>
      </c>
      <c r="F190" s="14"/>
      <c r="G190" s="26">
        <f t="shared" si="47"/>
        <v>527418</v>
      </c>
      <c r="H190" s="50">
        <f t="shared" si="36"/>
        <v>527</v>
      </c>
      <c r="I190" s="30">
        <v>527400</v>
      </c>
    </row>
    <row r="191" spans="1:10" s="6" customFormat="1" ht="12">
      <c r="A191" s="12" t="s">
        <v>24</v>
      </c>
      <c r="B191" s="13" t="s">
        <v>199</v>
      </c>
      <c r="C191" s="23">
        <v>613740</v>
      </c>
      <c r="D191" s="25">
        <v>306880</v>
      </c>
      <c r="E191" s="14">
        <f t="shared" si="42"/>
        <v>30688</v>
      </c>
      <c r="F191" s="14"/>
      <c r="G191" s="26">
        <f t="shared" si="47"/>
        <v>276192</v>
      </c>
      <c r="H191" s="50">
        <f t="shared" si="36"/>
        <v>276</v>
      </c>
      <c r="I191" s="30">
        <v>276180</v>
      </c>
    </row>
    <row r="192" spans="1:10" s="6" customFormat="1" ht="12">
      <c r="A192" s="12" t="s">
        <v>24</v>
      </c>
      <c r="B192" s="13" t="s">
        <v>200</v>
      </c>
      <c r="C192" s="23">
        <v>969930</v>
      </c>
      <c r="D192" s="25">
        <v>484980</v>
      </c>
      <c r="E192" s="14">
        <f t="shared" si="42"/>
        <v>48498</v>
      </c>
      <c r="F192" s="14"/>
      <c r="G192" s="26">
        <f t="shared" si="47"/>
        <v>436482</v>
      </c>
      <c r="H192" s="50">
        <f t="shared" si="36"/>
        <v>436</v>
      </c>
      <c r="I192" s="30">
        <v>436460</v>
      </c>
    </row>
    <row r="193" spans="1:9" s="6" customFormat="1" ht="12">
      <c r="A193" s="12" t="s">
        <v>24</v>
      </c>
      <c r="B193" s="13" t="s">
        <v>201</v>
      </c>
      <c r="C193" s="23">
        <v>1237320</v>
      </c>
      <c r="D193" s="25">
        <v>618670</v>
      </c>
      <c r="E193" s="14">
        <f t="shared" si="42"/>
        <v>61867</v>
      </c>
      <c r="F193" s="14"/>
      <c r="G193" s="26">
        <f t="shared" si="47"/>
        <v>556803</v>
      </c>
      <c r="H193" s="50">
        <f t="shared" si="36"/>
        <v>557</v>
      </c>
      <c r="I193" s="30">
        <v>556790</v>
      </c>
    </row>
    <row r="194" spans="1:9" s="6" customFormat="1" ht="12">
      <c r="A194" s="15" t="s">
        <v>196</v>
      </c>
      <c r="B194" s="16" t="s">
        <v>36</v>
      </c>
      <c r="C194" s="24">
        <f>SUM(C188:C193)</f>
        <v>8755280</v>
      </c>
      <c r="D194" s="24">
        <f t="shared" ref="D194:I194" si="48">SUM(D188:D193)</f>
        <v>4377690</v>
      </c>
      <c r="E194" s="24">
        <f t="shared" si="48"/>
        <v>437769</v>
      </c>
      <c r="F194" s="24">
        <f t="shared" si="48"/>
        <v>437769</v>
      </c>
      <c r="G194" s="47">
        <f t="shared" si="48"/>
        <v>4377690</v>
      </c>
      <c r="H194" s="51">
        <f t="shared" si="48"/>
        <v>4377</v>
      </c>
      <c r="I194" s="31">
        <f t="shared" si="48"/>
        <v>4377590</v>
      </c>
    </row>
    <row r="195" spans="1:9" s="6" customFormat="1" ht="12">
      <c r="A195" s="12" t="s">
        <v>202</v>
      </c>
      <c r="B195" s="13" t="s">
        <v>202</v>
      </c>
      <c r="C195" s="23">
        <v>3437060</v>
      </c>
      <c r="D195" s="25">
        <v>1718530</v>
      </c>
      <c r="E195" s="14">
        <f t="shared" si="42"/>
        <v>171853</v>
      </c>
      <c r="F195" s="14">
        <f>E200</f>
        <v>404477</v>
      </c>
      <c r="G195" s="26">
        <f>D195-E195+F195</f>
        <v>1951154</v>
      </c>
      <c r="H195" s="50">
        <f t="shared" si="36"/>
        <v>1951</v>
      </c>
      <c r="I195" s="30">
        <v>1951130</v>
      </c>
    </row>
    <row r="196" spans="1:9" s="6" customFormat="1" ht="12">
      <c r="A196" s="12" t="s">
        <v>202</v>
      </c>
      <c r="B196" s="13" t="s">
        <v>203</v>
      </c>
      <c r="C196" s="23">
        <v>911570</v>
      </c>
      <c r="D196" s="25">
        <v>455800</v>
      </c>
      <c r="E196" s="14">
        <f t="shared" si="42"/>
        <v>45580</v>
      </c>
      <c r="F196" s="14"/>
      <c r="G196" s="26">
        <f>D196-E196+F196</f>
        <v>410220</v>
      </c>
      <c r="H196" s="50">
        <f t="shared" si="36"/>
        <v>410</v>
      </c>
      <c r="I196" s="30">
        <v>410200</v>
      </c>
    </row>
    <row r="197" spans="1:9" s="6" customFormat="1" ht="12">
      <c r="A197" s="12" t="s">
        <v>25</v>
      </c>
      <c r="B197" s="13" t="s">
        <v>204</v>
      </c>
      <c r="C197" s="23">
        <v>1069150</v>
      </c>
      <c r="D197" s="25">
        <v>534590</v>
      </c>
      <c r="E197" s="14">
        <f t="shared" si="42"/>
        <v>53459</v>
      </c>
      <c r="F197" s="14"/>
      <c r="G197" s="26">
        <f>D197-E197+F197</f>
        <v>481131</v>
      </c>
      <c r="H197" s="50">
        <f t="shared" si="36"/>
        <v>481</v>
      </c>
      <c r="I197" s="30">
        <v>481110</v>
      </c>
    </row>
    <row r="198" spans="1:9" s="6" customFormat="1" ht="12">
      <c r="A198" s="12" t="s">
        <v>25</v>
      </c>
      <c r="B198" s="13" t="s">
        <v>205</v>
      </c>
      <c r="C198" s="23">
        <v>806250</v>
      </c>
      <c r="D198" s="25">
        <v>403130</v>
      </c>
      <c r="E198" s="14">
        <f t="shared" si="42"/>
        <v>40313</v>
      </c>
      <c r="F198" s="14"/>
      <c r="G198" s="26">
        <f>D198-E198+F198</f>
        <v>362817</v>
      </c>
      <c r="H198" s="50">
        <f t="shared" si="36"/>
        <v>363</v>
      </c>
      <c r="I198" s="30">
        <v>362810</v>
      </c>
    </row>
    <row r="199" spans="1:9" s="6" customFormat="1" ht="12">
      <c r="A199" s="12" t="s">
        <v>25</v>
      </c>
      <c r="B199" s="13" t="s">
        <v>206</v>
      </c>
      <c r="C199" s="23">
        <v>1865420</v>
      </c>
      <c r="D199" s="25">
        <v>932720</v>
      </c>
      <c r="E199" s="14">
        <f t="shared" si="42"/>
        <v>93272</v>
      </c>
      <c r="F199" s="14"/>
      <c r="G199" s="26">
        <f>D199-E199+F199</f>
        <v>839448</v>
      </c>
      <c r="H199" s="50">
        <f t="shared" si="36"/>
        <v>839</v>
      </c>
      <c r="I199" s="30">
        <v>839430</v>
      </c>
    </row>
    <row r="200" spans="1:9" s="6" customFormat="1" ht="12">
      <c r="A200" s="15" t="s">
        <v>202</v>
      </c>
      <c r="B200" s="16" t="s">
        <v>36</v>
      </c>
      <c r="C200" s="24">
        <f>SUM(C195:C199)</f>
        <v>8089450</v>
      </c>
      <c r="D200" s="24">
        <f t="shared" ref="D200:I200" si="49">SUM(D195:D199)</f>
        <v>4044770</v>
      </c>
      <c r="E200" s="24">
        <f t="shared" si="49"/>
        <v>404477</v>
      </c>
      <c r="F200" s="24">
        <f t="shared" si="49"/>
        <v>404477</v>
      </c>
      <c r="G200" s="47">
        <f t="shared" si="49"/>
        <v>4044770</v>
      </c>
      <c r="H200" s="51">
        <f t="shared" si="49"/>
        <v>4044</v>
      </c>
      <c r="I200" s="31">
        <f t="shared" si="49"/>
        <v>4044680</v>
      </c>
    </row>
    <row r="201" spans="1:9" s="6" customFormat="1" ht="12">
      <c r="A201" s="12" t="s">
        <v>207</v>
      </c>
      <c r="B201" s="13" t="s">
        <v>207</v>
      </c>
      <c r="C201" s="23">
        <v>1780750</v>
      </c>
      <c r="D201" s="25">
        <v>890380</v>
      </c>
      <c r="E201" s="14">
        <f t="shared" si="42"/>
        <v>89038</v>
      </c>
      <c r="F201" s="14">
        <f>E210</f>
        <v>391303</v>
      </c>
      <c r="G201" s="26">
        <f t="shared" ref="G201:G209" si="50">D201-E201+F201</f>
        <v>1192645</v>
      </c>
      <c r="H201" s="50">
        <f t="shared" si="36"/>
        <v>1193</v>
      </c>
      <c r="I201" s="30">
        <v>1192570</v>
      </c>
    </row>
    <row r="202" spans="1:9" s="6" customFormat="1" ht="12">
      <c r="A202" s="12" t="s">
        <v>207</v>
      </c>
      <c r="B202" s="13" t="s">
        <v>208</v>
      </c>
      <c r="C202" s="23">
        <v>1117960</v>
      </c>
      <c r="D202" s="25">
        <v>558990</v>
      </c>
      <c r="E202" s="14">
        <f t="shared" si="42"/>
        <v>55899</v>
      </c>
      <c r="F202" s="14"/>
      <c r="G202" s="26">
        <f t="shared" si="50"/>
        <v>503091</v>
      </c>
      <c r="H202" s="50">
        <f t="shared" si="36"/>
        <v>503</v>
      </c>
      <c r="I202" s="30">
        <v>503080</v>
      </c>
    </row>
    <row r="203" spans="1:9" s="6" customFormat="1" ht="12">
      <c r="A203" s="12" t="s">
        <v>26</v>
      </c>
      <c r="B203" s="13" t="s">
        <v>209</v>
      </c>
      <c r="C203" s="23">
        <v>692090</v>
      </c>
      <c r="D203" s="25">
        <v>346050</v>
      </c>
      <c r="E203" s="14">
        <f t="shared" si="42"/>
        <v>34605</v>
      </c>
      <c r="F203" s="14"/>
      <c r="G203" s="26">
        <f t="shared" si="50"/>
        <v>311445</v>
      </c>
      <c r="H203" s="50">
        <f t="shared" si="36"/>
        <v>311</v>
      </c>
      <c r="I203" s="30">
        <v>311440</v>
      </c>
    </row>
    <row r="204" spans="1:9" s="6" customFormat="1" ht="12">
      <c r="A204" s="12" t="s">
        <v>26</v>
      </c>
      <c r="B204" s="13" t="s">
        <v>210</v>
      </c>
      <c r="C204" s="23">
        <v>1122330</v>
      </c>
      <c r="D204" s="25">
        <v>561180</v>
      </c>
      <c r="E204" s="14">
        <f t="shared" si="42"/>
        <v>56118</v>
      </c>
      <c r="F204" s="14"/>
      <c r="G204" s="26">
        <f t="shared" si="50"/>
        <v>505062</v>
      </c>
      <c r="H204" s="50">
        <f t="shared" si="36"/>
        <v>505</v>
      </c>
      <c r="I204" s="30">
        <v>505040</v>
      </c>
    </row>
    <row r="205" spans="1:9" s="6" customFormat="1" ht="12">
      <c r="A205" s="12" t="s">
        <v>26</v>
      </c>
      <c r="B205" s="13" t="s">
        <v>211</v>
      </c>
      <c r="C205" s="23">
        <v>441990</v>
      </c>
      <c r="D205" s="25">
        <v>221010</v>
      </c>
      <c r="E205" s="14">
        <f t="shared" si="42"/>
        <v>22101</v>
      </c>
      <c r="F205" s="14"/>
      <c r="G205" s="26">
        <f t="shared" si="50"/>
        <v>198909</v>
      </c>
      <c r="H205" s="50">
        <f t="shared" si="36"/>
        <v>199</v>
      </c>
      <c r="I205" s="30">
        <v>198890</v>
      </c>
    </row>
    <row r="206" spans="1:9" s="6" customFormat="1" ht="12">
      <c r="A206" s="12" t="s">
        <v>26</v>
      </c>
      <c r="B206" s="13" t="s">
        <v>212</v>
      </c>
      <c r="C206" s="23">
        <v>314750</v>
      </c>
      <c r="D206" s="25">
        <v>157390</v>
      </c>
      <c r="E206" s="14">
        <f t="shared" si="42"/>
        <v>15739</v>
      </c>
      <c r="F206" s="14"/>
      <c r="G206" s="26">
        <f t="shared" si="50"/>
        <v>141651</v>
      </c>
      <c r="H206" s="50">
        <f t="shared" si="36"/>
        <v>142</v>
      </c>
      <c r="I206" s="30">
        <v>141630</v>
      </c>
    </row>
    <row r="207" spans="1:9" s="6" customFormat="1" ht="12">
      <c r="A207" s="12" t="s">
        <v>26</v>
      </c>
      <c r="B207" s="13" t="s">
        <v>213</v>
      </c>
      <c r="C207" s="23">
        <v>1349330</v>
      </c>
      <c r="D207" s="25">
        <v>674680</v>
      </c>
      <c r="E207" s="14">
        <f t="shared" si="42"/>
        <v>67468</v>
      </c>
      <c r="F207" s="14"/>
      <c r="G207" s="26">
        <f t="shared" si="50"/>
        <v>607212</v>
      </c>
      <c r="H207" s="50">
        <f t="shared" ref="H207:H209" si="51">ROUND(G207/1000,0)</f>
        <v>607</v>
      </c>
      <c r="I207" s="30">
        <v>607190</v>
      </c>
    </row>
    <row r="208" spans="1:9" s="6" customFormat="1" ht="12">
      <c r="A208" s="12" t="s">
        <v>26</v>
      </c>
      <c r="B208" s="13" t="s">
        <v>214</v>
      </c>
      <c r="C208" s="23">
        <v>858260</v>
      </c>
      <c r="D208" s="25">
        <v>429140</v>
      </c>
      <c r="E208" s="14">
        <f t="shared" si="42"/>
        <v>42914</v>
      </c>
      <c r="F208" s="14"/>
      <c r="G208" s="26">
        <f t="shared" si="50"/>
        <v>386226</v>
      </c>
      <c r="H208" s="50">
        <f t="shared" si="51"/>
        <v>386</v>
      </c>
      <c r="I208" s="30">
        <v>386210</v>
      </c>
    </row>
    <row r="209" spans="1:9" s="6" customFormat="1" ht="12">
      <c r="A209" s="12" t="s">
        <v>26</v>
      </c>
      <c r="B209" s="13" t="s">
        <v>215</v>
      </c>
      <c r="C209" s="23">
        <v>148390</v>
      </c>
      <c r="D209" s="25">
        <v>74210</v>
      </c>
      <c r="E209" s="14">
        <f t="shared" si="42"/>
        <v>7421</v>
      </c>
      <c r="F209" s="14"/>
      <c r="G209" s="26">
        <f t="shared" si="50"/>
        <v>66789</v>
      </c>
      <c r="H209" s="50">
        <f t="shared" si="51"/>
        <v>67</v>
      </c>
      <c r="I209" s="30">
        <v>66770</v>
      </c>
    </row>
    <row r="210" spans="1:9" s="6" customFormat="1" ht="12">
      <c r="A210" s="15" t="s">
        <v>207</v>
      </c>
      <c r="B210" s="16" t="s">
        <v>72</v>
      </c>
      <c r="C210" s="24">
        <f>SUM(C201:C209)</f>
        <v>7825850</v>
      </c>
      <c r="D210" s="24">
        <f t="shared" ref="D210:I210" si="52">SUM(D201:D209)</f>
        <v>3913030</v>
      </c>
      <c r="E210" s="24">
        <f t="shared" si="52"/>
        <v>391303</v>
      </c>
      <c r="F210" s="24">
        <f t="shared" si="52"/>
        <v>391303</v>
      </c>
      <c r="G210" s="47">
        <f t="shared" si="52"/>
        <v>3913030</v>
      </c>
      <c r="H210" s="51">
        <f t="shared" si="52"/>
        <v>3913</v>
      </c>
      <c r="I210" s="31">
        <f t="shared" si="52"/>
        <v>3912820</v>
      </c>
    </row>
    <row r="211" spans="1:9" s="6" customFormat="1" ht="12">
      <c r="A211" s="12" t="s">
        <v>216</v>
      </c>
      <c r="B211" s="13" t="s">
        <v>216</v>
      </c>
      <c r="C211" s="23">
        <v>5747250</v>
      </c>
      <c r="D211" s="25">
        <v>2873630</v>
      </c>
      <c r="E211" s="14">
        <f t="shared" si="42"/>
        <v>287363</v>
      </c>
      <c r="F211" s="14">
        <f>E220</f>
        <v>621156</v>
      </c>
      <c r="G211" s="26">
        <f t="shared" ref="G211:G219" si="53">D211-E211+F211</f>
        <v>3207423</v>
      </c>
      <c r="H211" s="50">
        <f t="shared" ref="H211:H247" si="54">ROUND(G211/1000,0)</f>
        <v>3207</v>
      </c>
      <c r="I211" s="30">
        <v>3207380</v>
      </c>
    </row>
    <row r="212" spans="1:9" s="6" customFormat="1" ht="12">
      <c r="A212" s="12" t="s">
        <v>216</v>
      </c>
      <c r="B212" s="13" t="s">
        <v>217</v>
      </c>
      <c r="C212" s="23">
        <v>1058350</v>
      </c>
      <c r="D212" s="25">
        <v>529190</v>
      </c>
      <c r="E212" s="14">
        <f t="shared" si="42"/>
        <v>52919</v>
      </c>
      <c r="F212" s="14"/>
      <c r="G212" s="26">
        <f t="shared" si="53"/>
        <v>476271</v>
      </c>
      <c r="H212" s="50">
        <f t="shared" si="54"/>
        <v>476</v>
      </c>
      <c r="I212" s="30">
        <v>476250</v>
      </c>
    </row>
    <row r="213" spans="1:9" s="6" customFormat="1" ht="12">
      <c r="A213" s="12" t="s">
        <v>27</v>
      </c>
      <c r="B213" s="13" t="s">
        <v>218</v>
      </c>
      <c r="C213" s="23">
        <v>238880</v>
      </c>
      <c r="D213" s="25">
        <v>119450</v>
      </c>
      <c r="E213" s="14">
        <f t="shared" si="42"/>
        <v>11945</v>
      </c>
      <c r="F213" s="14"/>
      <c r="G213" s="26">
        <f t="shared" si="53"/>
        <v>107505</v>
      </c>
      <c r="H213" s="50">
        <f t="shared" si="54"/>
        <v>108</v>
      </c>
      <c r="I213" s="30">
        <v>107490</v>
      </c>
    </row>
    <row r="214" spans="1:9" s="6" customFormat="1" ht="12">
      <c r="A214" s="12" t="s">
        <v>27</v>
      </c>
      <c r="B214" s="13" t="s">
        <v>219</v>
      </c>
      <c r="C214" s="23">
        <v>1029400</v>
      </c>
      <c r="D214" s="25">
        <v>514700</v>
      </c>
      <c r="E214" s="14">
        <f t="shared" si="42"/>
        <v>51470</v>
      </c>
      <c r="F214" s="14"/>
      <c r="G214" s="26">
        <f t="shared" si="53"/>
        <v>463230</v>
      </c>
      <c r="H214" s="50">
        <f t="shared" si="54"/>
        <v>463</v>
      </c>
      <c r="I214" s="30">
        <v>463230</v>
      </c>
    </row>
    <row r="215" spans="1:9" s="6" customFormat="1" ht="12">
      <c r="A215" s="12" t="s">
        <v>27</v>
      </c>
      <c r="B215" s="13" t="s">
        <v>220</v>
      </c>
      <c r="C215" s="23">
        <v>442600</v>
      </c>
      <c r="D215" s="25">
        <v>221300</v>
      </c>
      <c r="E215" s="14">
        <f t="shared" si="42"/>
        <v>22130</v>
      </c>
      <c r="F215" s="14"/>
      <c r="G215" s="26">
        <f t="shared" si="53"/>
        <v>199170</v>
      </c>
      <c r="H215" s="50">
        <f t="shared" si="54"/>
        <v>199</v>
      </c>
      <c r="I215" s="30">
        <v>199170</v>
      </c>
    </row>
    <row r="216" spans="1:9" s="6" customFormat="1" ht="12">
      <c r="A216" s="12" t="s">
        <v>27</v>
      </c>
      <c r="B216" s="13" t="s">
        <v>221</v>
      </c>
      <c r="C216" s="23">
        <v>1219270</v>
      </c>
      <c r="D216" s="25">
        <v>609640</v>
      </c>
      <c r="E216" s="14">
        <f t="shared" si="42"/>
        <v>60964</v>
      </c>
      <c r="F216" s="14"/>
      <c r="G216" s="26">
        <f t="shared" si="53"/>
        <v>548676</v>
      </c>
      <c r="H216" s="50">
        <f t="shared" si="54"/>
        <v>549</v>
      </c>
      <c r="I216" s="30">
        <v>548670</v>
      </c>
    </row>
    <row r="217" spans="1:9" s="6" customFormat="1" ht="12">
      <c r="A217" s="12" t="s">
        <v>27</v>
      </c>
      <c r="B217" s="13" t="s">
        <v>222</v>
      </c>
      <c r="C217" s="23">
        <v>1006020</v>
      </c>
      <c r="D217" s="25">
        <v>503020</v>
      </c>
      <c r="E217" s="14">
        <f t="shared" si="42"/>
        <v>50302</v>
      </c>
      <c r="F217" s="14"/>
      <c r="G217" s="26">
        <f t="shared" si="53"/>
        <v>452718</v>
      </c>
      <c r="H217" s="50">
        <f t="shared" si="54"/>
        <v>453</v>
      </c>
      <c r="I217" s="30">
        <v>452700</v>
      </c>
    </row>
    <row r="218" spans="1:9" s="6" customFormat="1" ht="12">
      <c r="A218" s="12" t="s">
        <v>27</v>
      </c>
      <c r="B218" s="13" t="s">
        <v>223</v>
      </c>
      <c r="C218" s="23">
        <v>796570</v>
      </c>
      <c r="D218" s="25">
        <v>398300</v>
      </c>
      <c r="E218" s="14">
        <f t="shared" si="42"/>
        <v>39830</v>
      </c>
      <c r="F218" s="14"/>
      <c r="G218" s="26">
        <f t="shared" si="53"/>
        <v>358470</v>
      </c>
      <c r="H218" s="50">
        <v>359</v>
      </c>
      <c r="I218" s="30">
        <v>358450</v>
      </c>
    </row>
    <row r="219" spans="1:9" s="6" customFormat="1" ht="12">
      <c r="A219" s="12" t="s">
        <v>27</v>
      </c>
      <c r="B219" s="13" t="s">
        <v>224</v>
      </c>
      <c r="C219" s="23">
        <v>884640</v>
      </c>
      <c r="D219" s="25">
        <v>442330</v>
      </c>
      <c r="E219" s="14">
        <f t="shared" si="42"/>
        <v>44233</v>
      </c>
      <c r="F219" s="14"/>
      <c r="G219" s="26">
        <f t="shared" si="53"/>
        <v>398097</v>
      </c>
      <c r="H219" s="50">
        <f t="shared" si="54"/>
        <v>398</v>
      </c>
      <c r="I219" s="30">
        <v>398080</v>
      </c>
    </row>
    <row r="220" spans="1:9" s="6" customFormat="1" ht="12">
      <c r="A220" s="15" t="s">
        <v>216</v>
      </c>
      <c r="B220" s="16" t="s">
        <v>72</v>
      </c>
      <c r="C220" s="24">
        <f>SUM(C211:C219)</f>
        <v>12422980</v>
      </c>
      <c r="D220" s="24">
        <f t="shared" ref="D220:I220" si="55">SUM(D211:D219)</f>
        <v>6211560</v>
      </c>
      <c r="E220" s="24">
        <f t="shared" si="55"/>
        <v>621156</v>
      </c>
      <c r="F220" s="24">
        <f t="shared" si="55"/>
        <v>621156</v>
      </c>
      <c r="G220" s="47">
        <f t="shared" si="55"/>
        <v>6211560</v>
      </c>
      <c r="H220" s="51">
        <f t="shared" si="55"/>
        <v>6212</v>
      </c>
      <c r="I220" s="31">
        <f t="shared" si="55"/>
        <v>6211420</v>
      </c>
    </row>
    <row r="221" spans="1:9" s="6" customFormat="1" ht="12">
      <c r="A221" s="12" t="s">
        <v>225</v>
      </c>
      <c r="B221" s="13" t="s">
        <v>225</v>
      </c>
      <c r="C221" s="23">
        <v>3374320</v>
      </c>
      <c r="D221" s="25">
        <v>1687160</v>
      </c>
      <c r="E221" s="14">
        <f t="shared" si="42"/>
        <v>168716</v>
      </c>
      <c r="F221" s="14">
        <f>E238</f>
        <v>786726</v>
      </c>
      <c r="G221" s="26">
        <f t="shared" ref="G221:G237" si="56">D221-E221+F221</f>
        <v>2305170</v>
      </c>
      <c r="H221" s="50">
        <v>2626</v>
      </c>
      <c r="I221" s="30">
        <v>2625910</v>
      </c>
    </row>
    <row r="222" spans="1:9" s="6" customFormat="1" ht="12">
      <c r="A222" s="12" t="s">
        <v>277</v>
      </c>
      <c r="B222" s="13" t="s">
        <v>278</v>
      </c>
      <c r="C222" s="23">
        <v>0</v>
      </c>
      <c r="D222" s="25">
        <v>0</v>
      </c>
      <c r="E222" s="14"/>
      <c r="F222" s="14"/>
      <c r="G222" s="26"/>
      <c r="H222" s="50">
        <f t="shared" si="54"/>
        <v>0</v>
      </c>
      <c r="I222" s="30">
        <v>0</v>
      </c>
    </row>
    <row r="223" spans="1:9" s="6" customFormat="1" ht="12">
      <c r="A223" s="12" t="s">
        <v>225</v>
      </c>
      <c r="B223" s="13" t="s">
        <v>226</v>
      </c>
      <c r="C223" s="23">
        <v>758880</v>
      </c>
      <c r="D223" s="25">
        <v>379450</v>
      </c>
      <c r="E223" s="14">
        <f t="shared" si="42"/>
        <v>37945</v>
      </c>
      <c r="F223" s="14"/>
      <c r="G223" s="26">
        <f t="shared" si="56"/>
        <v>341505</v>
      </c>
      <c r="H223" s="50">
        <v>341</v>
      </c>
      <c r="I223" s="30">
        <v>341490</v>
      </c>
    </row>
    <row r="224" spans="1:9" s="6" customFormat="1" ht="12">
      <c r="A224" s="12" t="s">
        <v>28</v>
      </c>
      <c r="B224" s="13" t="s">
        <v>227</v>
      </c>
      <c r="C224" s="23">
        <v>792790</v>
      </c>
      <c r="D224" s="25">
        <v>396410</v>
      </c>
      <c r="E224" s="14">
        <f t="shared" si="42"/>
        <v>39641</v>
      </c>
      <c r="F224" s="14"/>
      <c r="G224" s="26">
        <f t="shared" si="56"/>
        <v>356769</v>
      </c>
      <c r="H224" s="50">
        <f t="shared" si="54"/>
        <v>357</v>
      </c>
      <c r="I224" s="30">
        <v>356750</v>
      </c>
    </row>
    <row r="225" spans="1:11" s="6" customFormat="1" ht="12">
      <c r="A225" s="12" t="s">
        <v>28</v>
      </c>
      <c r="B225" s="13" t="s">
        <v>228</v>
      </c>
      <c r="C225" s="23">
        <v>320190</v>
      </c>
      <c r="D225" s="25">
        <v>160110</v>
      </c>
      <c r="E225" s="14">
        <f t="shared" si="42"/>
        <v>16011</v>
      </c>
      <c r="F225" s="14"/>
      <c r="G225" s="26">
        <f t="shared" si="56"/>
        <v>144099</v>
      </c>
      <c r="H225" s="50">
        <f t="shared" si="54"/>
        <v>144</v>
      </c>
      <c r="I225" s="30">
        <v>144080</v>
      </c>
    </row>
    <row r="226" spans="1:11" s="6" customFormat="1" ht="12">
      <c r="A226" s="12" t="s">
        <v>28</v>
      </c>
      <c r="B226" s="13" t="s">
        <v>229</v>
      </c>
      <c r="C226" s="23">
        <v>1202820</v>
      </c>
      <c r="D226" s="25">
        <v>601420</v>
      </c>
      <c r="E226" s="14">
        <f t="shared" si="42"/>
        <v>60142</v>
      </c>
      <c r="F226" s="14"/>
      <c r="G226" s="26">
        <f t="shared" si="56"/>
        <v>541278</v>
      </c>
      <c r="H226" s="50">
        <f t="shared" si="54"/>
        <v>541</v>
      </c>
      <c r="I226" s="30">
        <v>541260</v>
      </c>
    </row>
    <row r="227" spans="1:11" s="6" customFormat="1" ht="12">
      <c r="A227" s="12" t="s">
        <v>28</v>
      </c>
      <c r="B227" s="13" t="s">
        <v>230</v>
      </c>
      <c r="C227" s="23">
        <v>1243590</v>
      </c>
      <c r="D227" s="25">
        <v>621810</v>
      </c>
      <c r="E227" s="14">
        <f t="shared" si="42"/>
        <v>62181</v>
      </c>
      <c r="F227" s="14"/>
      <c r="G227" s="26">
        <f t="shared" si="56"/>
        <v>559629</v>
      </c>
      <c r="H227" s="50">
        <f t="shared" si="54"/>
        <v>560</v>
      </c>
      <c r="I227" s="30">
        <v>559610</v>
      </c>
    </row>
    <row r="228" spans="1:11" s="6" customFormat="1" ht="12">
      <c r="A228" s="12" t="s">
        <v>28</v>
      </c>
      <c r="B228" s="13" t="s">
        <v>231</v>
      </c>
      <c r="C228" s="23">
        <v>880030</v>
      </c>
      <c r="D228" s="25">
        <v>440020</v>
      </c>
      <c r="E228" s="14">
        <f t="shared" si="42"/>
        <v>44002</v>
      </c>
      <c r="F228" s="14"/>
      <c r="G228" s="26">
        <f t="shared" si="56"/>
        <v>396018</v>
      </c>
      <c r="H228" s="50">
        <f t="shared" si="54"/>
        <v>396</v>
      </c>
      <c r="I228" s="30">
        <v>396010</v>
      </c>
    </row>
    <row r="229" spans="1:11" s="6" customFormat="1" ht="12">
      <c r="A229" s="12" t="s">
        <v>28</v>
      </c>
      <c r="B229" s="13" t="s">
        <v>232</v>
      </c>
      <c r="C229" s="23">
        <v>619880</v>
      </c>
      <c r="D229" s="25">
        <v>309950</v>
      </c>
      <c r="E229" s="14">
        <f t="shared" si="42"/>
        <v>30995</v>
      </c>
      <c r="F229" s="14"/>
      <c r="G229" s="26">
        <f t="shared" si="56"/>
        <v>278955</v>
      </c>
      <c r="H229" s="50">
        <f t="shared" si="54"/>
        <v>279</v>
      </c>
      <c r="I229" s="30">
        <v>278940</v>
      </c>
    </row>
    <row r="230" spans="1:11" s="6" customFormat="1" ht="12">
      <c r="A230" s="12" t="s">
        <v>28</v>
      </c>
      <c r="B230" s="13" t="s">
        <v>233</v>
      </c>
      <c r="C230" s="23">
        <v>1077020</v>
      </c>
      <c r="D230" s="25">
        <v>538520</v>
      </c>
      <c r="E230" s="14">
        <f t="shared" ref="E230:E247" si="57">D230*10%</f>
        <v>53852</v>
      </c>
      <c r="F230" s="14"/>
      <c r="G230" s="26">
        <f t="shared" si="56"/>
        <v>484668</v>
      </c>
      <c r="H230" s="50">
        <f t="shared" si="54"/>
        <v>485</v>
      </c>
      <c r="I230" s="30">
        <v>484650</v>
      </c>
    </row>
    <row r="231" spans="1:11" s="6" customFormat="1" ht="12">
      <c r="A231" s="12" t="s">
        <v>28</v>
      </c>
      <c r="B231" s="13" t="s">
        <v>234</v>
      </c>
      <c r="C231" s="23">
        <v>775340</v>
      </c>
      <c r="D231" s="25">
        <v>387680</v>
      </c>
      <c r="E231" s="14">
        <f t="shared" si="57"/>
        <v>38768</v>
      </c>
      <c r="F231" s="14"/>
      <c r="G231" s="26">
        <f t="shared" si="56"/>
        <v>348912</v>
      </c>
      <c r="H231" s="50">
        <f t="shared" si="54"/>
        <v>349</v>
      </c>
      <c r="I231" s="30">
        <v>348900</v>
      </c>
    </row>
    <row r="232" spans="1:11" s="6" customFormat="1" ht="12">
      <c r="A232" s="12" t="s">
        <v>28</v>
      </c>
      <c r="B232" s="13" t="s">
        <v>235</v>
      </c>
      <c r="C232" s="23">
        <v>912950</v>
      </c>
      <c r="D232" s="25">
        <v>456490</v>
      </c>
      <c r="E232" s="14">
        <f t="shared" si="57"/>
        <v>45649</v>
      </c>
      <c r="F232" s="14"/>
      <c r="G232" s="26">
        <f t="shared" si="56"/>
        <v>410841</v>
      </c>
      <c r="H232" s="50">
        <f t="shared" si="54"/>
        <v>411</v>
      </c>
      <c r="I232" s="30">
        <v>410820</v>
      </c>
    </row>
    <row r="233" spans="1:11" s="6" customFormat="1" ht="12">
      <c r="A233" s="12" t="s">
        <v>28</v>
      </c>
      <c r="B233" s="13" t="s">
        <v>236</v>
      </c>
      <c r="C233" s="23">
        <v>712960</v>
      </c>
      <c r="D233" s="25">
        <v>356490</v>
      </c>
      <c r="E233" s="14">
        <f t="shared" si="57"/>
        <v>35649</v>
      </c>
      <c r="F233" s="14"/>
      <c r="G233" s="26">
        <f t="shared" si="56"/>
        <v>320841</v>
      </c>
      <c r="H233" s="50"/>
      <c r="I233" s="30"/>
      <c r="J233" s="104"/>
      <c r="K233" s="104"/>
    </row>
    <row r="234" spans="1:11" s="6" customFormat="1" ht="12">
      <c r="A234" s="12" t="s">
        <v>28</v>
      </c>
      <c r="B234" s="13" t="s">
        <v>237</v>
      </c>
      <c r="C234" s="23">
        <v>1222180</v>
      </c>
      <c r="D234" s="25">
        <v>611100</v>
      </c>
      <c r="E234" s="14">
        <f t="shared" si="57"/>
        <v>61110</v>
      </c>
      <c r="F234" s="14"/>
      <c r="G234" s="26">
        <f t="shared" si="56"/>
        <v>549990</v>
      </c>
      <c r="H234" s="50">
        <f t="shared" si="54"/>
        <v>550</v>
      </c>
      <c r="I234" s="30">
        <v>549980</v>
      </c>
    </row>
    <row r="235" spans="1:11" s="33" customFormat="1" ht="12">
      <c r="A235" s="95" t="s">
        <v>28</v>
      </c>
      <c r="B235" s="96" t="s">
        <v>238</v>
      </c>
      <c r="C235" s="97">
        <v>859600</v>
      </c>
      <c r="D235" s="98">
        <v>429800</v>
      </c>
      <c r="E235" s="99">
        <f t="shared" si="57"/>
        <v>42980</v>
      </c>
      <c r="F235" s="99"/>
      <c r="G235" s="100">
        <f t="shared" si="56"/>
        <v>386820</v>
      </c>
      <c r="H235" s="101">
        <f t="shared" si="54"/>
        <v>387</v>
      </c>
      <c r="I235" s="102">
        <v>386820</v>
      </c>
      <c r="J235" s="105" t="s">
        <v>300</v>
      </c>
    </row>
    <row r="236" spans="1:11" s="6" customFormat="1" ht="12">
      <c r="A236" s="12" t="s">
        <v>28</v>
      </c>
      <c r="B236" s="13" t="s">
        <v>239</v>
      </c>
      <c r="C236" s="23">
        <v>715250</v>
      </c>
      <c r="D236" s="25">
        <v>357630</v>
      </c>
      <c r="E236" s="14">
        <f t="shared" si="57"/>
        <v>35763</v>
      </c>
      <c r="F236" s="14"/>
      <c r="G236" s="26">
        <f t="shared" si="56"/>
        <v>321867</v>
      </c>
      <c r="H236" s="50">
        <f t="shared" si="54"/>
        <v>322</v>
      </c>
      <c r="I236" s="30">
        <v>321860</v>
      </c>
    </row>
    <row r="237" spans="1:11" s="6" customFormat="1" ht="12">
      <c r="A237" s="12" t="s">
        <v>28</v>
      </c>
      <c r="B237" s="13" t="s">
        <v>240</v>
      </c>
      <c r="C237" s="23">
        <v>266420</v>
      </c>
      <c r="D237" s="25">
        <v>133220</v>
      </c>
      <c r="E237" s="14">
        <f t="shared" si="57"/>
        <v>13322</v>
      </c>
      <c r="F237" s="14"/>
      <c r="G237" s="26">
        <f t="shared" si="56"/>
        <v>119898</v>
      </c>
      <c r="H237" s="50">
        <f t="shared" si="54"/>
        <v>120</v>
      </c>
      <c r="I237" s="30">
        <v>119880</v>
      </c>
    </row>
    <row r="238" spans="1:11" s="6" customFormat="1" ht="12">
      <c r="A238" s="15" t="s">
        <v>225</v>
      </c>
      <c r="B238" s="16" t="s">
        <v>72</v>
      </c>
      <c r="C238" s="24">
        <f>SUM(C221:C237)</f>
        <v>15734220</v>
      </c>
      <c r="D238" s="24">
        <f t="shared" ref="D238:I238" si="58">SUM(D221:D237)</f>
        <v>7867260</v>
      </c>
      <c r="E238" s="24">
        <f t="shared" si="58"/>
        <v>786726</v>
      </c>
      <c r="F238" s="24">
        <f t="shared" si="58"/>
        <v>786726</v>
      </c>
      <c r="G238" s="47">
        <f t="shared" si="58"/>
        <v>7867260</v>
      </c>
      <c r="H238" s="51">
        <f t="shared" si="58"/>
        <v>7868</v>
      </c>
      <c r="I238" s="31">
        <f t="shared" si="58"/>
        <v>7866960</v>
      </c>
      <c r="J238" s="103"/>
      <c r="K238" s="103"/>
    </row>
    <row r="239" spans="1:11" s="6" customFormat="1" ht="12">
      <c r="A239" s="12" t="s">
        <v>241</v>
      </c>
      <c r="B239" s="13" t="s">
        <v>241</v>
      </c>
      <c r="C239" s="23">
        <v>1463540</v>
      </c>
      <c r="D239" s="25">
        <v>731770</v>
      </c>
      <c r="E239" s="14">
        <f t="shared" si="57"/>
        <v>73177</v>
      </c>
      <c r="F239" s="14">
        <f>E248</f>
        <v>463501</v>
      </c>
      <c r="G239" s="26">
        <f t="shared" ref="G239:G247" si="59">D239-E239+F239</f>
        <v>1122094</v>
      </c>
      <c r="H239" s="50">
        <f t="shared" si="54"/>
        <v>1122</v>
      </c>
      <c r="I239" s="30">
        <v>1122050</v>
      </c>
      <c r="J239" s="103"/>
      <c r="K239" s="103"/>
    </row>
    <row r="240" spans="1:11" s="6" customFormat="1" ht="12">
      <c r="A240" s="12" t="s">
        <v>241</v>
      </c>
      <c r="B240" s="13" t="s">
        <v>242</v>
      </c>
      <c r="C240" s="23">
        <v>1147240</v>
      </c>
      <c r="D240" s="25">
        <v>573630</v>
      </c>
      <c r="E240" s="14">
        <f t="shared" si="57"/>
        <v>57363</v>
      </c>
      <c r="F240" s="14"/>
      <c r="G240" s="26">
        <f t="shared" si="59"/>
        <v>516267</v>
      </c>
      <c r="H240" s="50">
        <f t="shared" si="54"/>
        <v>516</v>
      </c>
      <c r="I240" s="30">
        <v>516250</v>
      </c>
    </row>
    <row r="241" spans="1:9" s="6" customFormat="1" ht="12">
      <c r="A241" s="12" t="s">
        <v>29</v>
      </c>
      <c r="B241" s="13" t="s">
        <v>243</v>
      </c>
      <c r="C241" s="23">
        <v>977440</v>
      </c>
      <c r="D241" s="25">
        <v>488730</v>
      </c>
      <c r="E241" s="14">
        <f t="shared" si="57"/>
        <v>48873</v>
      </c>
      <c r="F241" s="14"/>
      <c r="G241" s="26">
        <f t="shared" si="59"/>
        <v>439857</v>
      </c>
      <c r="H241" s="50">
        <f t="shared" si="54"/>
        <v>440</v>
      </c>
      <c r="I241" s="30">
        <v>439840</v>
      </c>
    </row>
    <row r="242" spans="1:9" s="6" customFormat="1" ht="12">
      <c r="A242" s="12" t="s">
        <v>29</v>
      </c>
      <c r="B242" s="13" t="s">
        <v>244</v>
      </c>
      <c r="C242" s="23">
        <v>1337750</v>
      </c>
      <c r="D242" s="25">
        <v>668890</v>
      </c>
      <c r="E242" s="14">
        <f t="shared" si="57"/>
        <v>66889</v>
      </c>
      <c r="F242" s="14"/>
      <c r="G242" s="26">
        <f t="shared" si="59"/>
        <v>602001</v>
      </c>
      <c r="H242" s="50">
        <f t="shared" si="54"/>
        <v>602</v>
      </c>
      <c r="I242" s="30">
        <v>601980</v>
      </c>
    </row>
    <row r="243" spans="1:9" s="6" customFormat="1" ht="12">
      <c r="A243" s="12" t="s">
        <v>29</v>
      </c>
      <c r="B243" s="13" t="s">
        <v>245</v>
      </c>
      <c r="C243" s="23">
        <v>1035100</v>
      </c>
      <c r="D243" s="25">
        <v>517560</v>
      </c>
      <c r="E243" s="14">
        <f t="shared" si="57"/>
        <v>51756</v>
      </c>
      <c r="F243" s="14"/>
      <c r="G243" s="26">
        <f t="shared" si="59"/>
        <v>465804</v>
      </c>
      <c r="H243" s="50">
        <f t="shared" si="54"/>
        <v>466</v>
      </c>
      <c r="I243" s="30">
        <v>465790</v>
      </c>
    </row>
    <row r="244" spans="1:9" s="6" customFormat="1" ht="12">
      <c r="A244" s="12" t="s">
        <v>29</v>
      </c>
      <c r="B244" s="13" t="s">
        <v>246</v>
      </c>
      <c r="C244" s="23">
        <v>1103640</v>
      </c>
      <c r="D244" s="25">
        <v>551830</v>
      </c>
      <c r="E244" s="14">
        <f t="shared" si="57"/>
        <v>55183</v>
      </c>
      <c r="F244" s="14"/>
      <c r="G244" s="26">
        <f t="shared" si="59"/>
        <v>496647</v>
      </c>
      <c r="H244" s="50">
        <f t="shared" si="54"/>
        <v>497</v>
      </c>
      <c r="I244" s="30">
        <v>496630</v>
      </c>
    </row>
    <row r="245" spans="1:9" s="6" customFormat="1" ht="12">
      <c r="A245" s="12" t="s">
        <v>29</v>
      </c>
      <c r="B245" s="13" t="s">
        <v>247</v>
      </c>
      <c r="C245" s="23">
        <v>792680</v>
      </c>
      <c r="D245" s="25">
        <v>396350</v>
      </c>
      <c r="E245" s="14">
        <f t="shared" si="57"/>
        <v>39635</v>
      </c>
      <c r="F245" s="14"/>
      <c r="G245" s="26">
        <f t="shared" si="59"/>
        <v>356715</v>
      </c>
      <c r="H245" s="50">
        <f t="shared" si="54"/>
        <v>357</v>
      </c>
      <c r="I245" s="30">
        <v>356700</v>
      </c>
    </row>
    <row r="246" spans="1:9" s="6" customFormat="1" ht="12">
      <c r="A246" s="12" t="s">
        <v>29</v>
      </c>
      <c r="B246" s="13" t="s">
        <v>248</v>
      </c>
      <c r="C246" s="23">
        <v>695370</v>
      </c>
      <c r="D246" s="25">
        <v>347700</v>
      </c>
      <c r="E246" s="14">
        <f t="shared" si="57"/>
        <v>34770</v>
      </c>
      <c r="F246" s="14"/>
      <c r="G246" s="26">
        <f t="shared" si="59"/>
        <v>312930</v>
      </c>
      <c r="H246" s="50">
        <f t="shared" si="54"/>
        <v>313</v>
      </c>
      <c r="I246" s="30">
        <v>312910</v>
      </c>
    </row>
    <row r="247" spans="1:9">
      <c r="A247" s="12" t="s">
        <v>29</v>
      </c>
      <c r="B247" s="13" t="s">
        <v>249</v>
      </c>
      <c r="C247" s="23">
        <v>717090</v>
      </c>
      <c r="D247" s="25">
        <v>358550</v>
      </c>
      <c r="E247" s="14">
        <f t="shared" si="57"/>
        <v>35855</v>
      </c>
      <c r="F247" s="14"/>
      <c r="G247" s="26">
        <f t="shared" si="59"/>
        <v>322695</v>
      </c>
      <c r="H247" s="50">
        <f t="shared" si="54"/>
        <v>323</v>
      </c>
      <c r="I247" s="30">
        <v>322690</v>
      </c>
    </row>
    <row r="248" spans="1:9" ht="13.5" customHeight="1">
      <c r="A248" s="15" t="s">
        <v>241</v>
      </c>
      <c r="B248" s="16" t="s">
        <v>72</v>
      </c>
      <c r="C248" s="24">
        <f>SUM(C239:C247)</f>
        <v>9269850</v>
      </c>
      <c r="D248" s="24">
        <f t="shared" ref="D248:I248" si="60">SUM(D239:D247)</f>
        <v>4635010</v>
      </c>
      <c r="E248" s="24">
        <f t="shared" si="60"/>
        <v>463501</v>
      </c>
      <c r="F248" s="24">
        <f t="shared" si="60"/>
        <v>463501</v>
      </c>
      <c r="G248" s="47">
        <f t="shared" si="60"/>
        <v>4635010</v>
      </c>
      <c r="H248" s="51">
        <f t="shared" si="60"/>
        <v>4636</v>
      </c>
      <c r="I248" s="31">
        <f t="shared" si="60"/>
        <v>4634840</v>
      </c>
    </row>
    <row r="249" spans="1:9" ht="15" customHeight="1">
      <c r="A249" s="12" t="s">
        <v>250</v>
      </c>
      <c r="B249" s="13" t="s">
        <v>250</v>
      </c>
      <c r="C249" s="23">
        <v>55290</v>
      </c>
      <c r="D249" s="25">
        <v>27650</v>
      </c>
      <c r="E249" s="19" t="s">
        <v>251</v>
      </c>
      <c r="F249" s="19" t="s">
        <v>251</v>
      </c>
      <c r="G249" s="27">
        <f>D249</f>
        <v>27650</v>
      </c>
      <c r="H249" s="50">
        <f t="shared" ref="H249" si="61">ROUND(G249/1000,0)</f>
        <v>28</v>
      </c>
      <c r="I249" s="30">
        <v>27640</v>
      </c>
    </row>
    <row r="250" spans="1:9">
      <c r="A250" s="15" t="s">
        <v>30</v>
      </c>
      <c r="B250" s="16" t="s">
        <v>72</v>
      </c>
      <c r="C250" s="24">
        <f>SUM(C249)</f>
        <v>55290</v>
      </c>
      <c r="D250" s="24">
        <f t="shared" ref="D250:I250" si="62">SUM(D249)</f>
        <v>27650</v>
      </c>
      <c r="E250" s="24">
        <f t="shared" si="62"/>
        <v>0</v>
      </c>
      <c r="F250" s="24">
        <f t="shared" si="62"/>
        <v>0</v>
      </c>
      <c r="G250" s="47">
        <f t="shared" si="62"/>
        <v>27650</v>
      </c>
      <c r="H250" s="51">
        <f t="shared" si="62"/>
        <v>28</v>
      </c>
      <c r="I250" s="31">
        <f t="shared" si="62"/>
        <v>27640</v>
      </c>
    </row>
    <row r="251" spans="1:9" ht="14.25" thickBot="1">
      <c r="A251" s="20" t="s">
        <v>252</v>
      </c>
      <c r="B251" s="21"/>
      <c r="C251" s="22">
        <f t="shared" ref="C251:H251" si="63">SUM(C15,C28,C41,C50,C64,C74,C84,C92,C106,C114,C127,C142,C149,C158,C164,C177,C187,C194,C200,C210,C220,C238,C248,C250)</f>
        <v>258334110</v>
      </c>
      <c r="D251" s="22">
        <f t="shared" si="63"/>
        <v>129168950</v>
      </c>
      <c r="E251" s="22">
        <f t="shared" si="63"/>
        <v>12914130</v>
      </c>
      <c r="F251" s="22">
        <f t="shared" si="63"/>
        <v>12914130</v>
      </c>
      <c r="G251" s="28">
        <f t="shared" si="63"/>
        <v>129168950</v>
      </c>
      <c r="H251" s="52">
        <f t="shared" si="63"/>
        <v>129168</v>
      </c>
      <c r="I251" s="32">
        <v>129165160</v>
      </c>
    </row>
    <row r="252" spans="1:9" ht="14.25" thickTop="1"/>
  </sheetData>
  <autoFilter ref="A5:I5"/>
  <mergeCells count="8">
    <mergeCell ref="A1:I1"/>
    <mergeCell ref="A3:A5"/>
    <mergeCell ref="B3:B5"/>
    <mergeCell ref="C3:C5"/>
    <mergeCell ref="D3:H3"/>
    <mergeCell ref="D4:D5"/>
    <mergeCell ref="E4:F4"/>
    <mergeCell ref="G4:G5"/>
  </mergeCells>
  <phoneticPr fontId="6" type="noConversion"/>
  <printOptions horizontalCentered="1"/>
  <pageMargins left="0.15748031496062992" right="0.23622047244094491" top="0.41" bottom="0.35433070866141736" header="0.27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청별</vt:lpstr>
      <vt:lpstr>총괄국별</vt:lpstr>
      <vt:lpstr>소속국</vt:lpstr>
      <vt:lpstr>소속국!Print_Titles</vt:lpstr>
      <vt:lpstr>총괄국별!Print_Titles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2017-05-22T04:59:17Z</cp:lastPrinted>
  <dcterms:created xsi:type="dcterms:W3CDTF">2016-07-08T06:46:32Z</dcterms:created>
  <dcterms:modified xsi:type="dcterms:W3CDTF">2017-05-22T04:59:27Z</dcterms:modified>
</cp:coreProperties>
</file>