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종합집계" sheetId="5" r:id="rId1"/>
    <sheet name="Sheet1" sheetId="1" r:id="rId2"/>
    <sheet name="Sheet2" sheetId="2" r:id="rId3"/>
    <sheet name="Sheet3" sheetId="3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Q18" i="5"/>
  <c r="M18"/>
  <c r="L18"/>
  <c r="K18"/>
  <c r="N18" s="1"/>
  <c r="C18" s="1"/>
  <c r="I18"/>
  <c r="Q17"/>
  <c r="N17"/>
  <c r="C17" s="1"/>
  <c r="M17"/>
  <c r="L17"/>
  <c r="K17"/>
  <c r="I17"/>
  <c r="Q16"/>
  <c r="M16"/>
  <c r="L16"/>
  <c r="K16"/>
  <c r="N16" s="1"/>
  <c r="C16" s="1"/>
  <c r="I16"/>
  <c r="Q15"/>
  <c r="N15"/>
  <c r="C15" s="1"/>
  <c r="M15"/>
  <c r="L15"/>
  <c r="K15"/>
  <c r="I15"/>
  <c r="Q14"/>
  <c r="M14"/>
  <c r="L14"/>
  <c r="K14"/>
  <c r="N14" s="1"/>
  <c r="I14"/>
  <c r="H14"/>
  <c r="G14"/>
  <c r="Q13"/>
  <c r="N13"/>
  <c r="C13" s="1"/>
  <c r="M13"/>
  <c r="L13"/>
  <c r="K13"/>
  <c r="I13"/>
  <c r="H13"/>
  <c r="G13"/>
  <c r="Q12"/>
  <c r="M12"/>
  <c r="L12"/>
  <c r="K12"/>
  <c r="N12" s="1"/>
  <c r="C12" s="1"/>
  <c r="I12"/>
  <c r="H12"/>
  <c r="G12"/>
  <c r="Q11"/>
  <c r="N11"/>
  <c r="C11" s="1"/>
  <c r="M11"/>
  <c r="L11"/>
  <c r="K11"/>
  <c r="I11"/>
  <c r="H11"/>
  <c r="G11"/>
  <c r="Q10"/>
  <c r="M10"/>
  <c r="L10"/>
  <c r="K10"/>
  <c r="N10" s="1"/>
  <c r="C10" s="1"/>
  <c r="I10"/>
  <c r="H10"/>
  <c r="G10"/>
  <c r="Q9"/>
  <c r="N9"/>
  <c r="C9" s="1"/>
  <c r="M9"/>
  <c r="L9"/>
  <c r="K9"/>
  <c r="I9"/>
  <c r="H9"/>
  <c r="G9"/>
  <c r="Q8"/>
  <c r="M8"/>
  <c r="L8"/>
  <c r="K8"/>
  <c r="N8" s="1"/>
  <c r="I8"/>
  <c r="H8"/>
  <c r="C8" s="1"/>
  <c r="G8"/>
  <c r="Q6"/>
  <c r="N6"/>
  <c r="C6" s="1"/>
  <c r="M6"/>
  <c r="L6"/>
  <c r="K6"/>
  <c r="I6"/>
  <c r="H6"/>
  <c r="G6"/>
  <c r="C14" l="1"/>
</calcChain>
</file>

<file path=xl/sharedStrings.xml><?xml version="1.0" encoding="utf-8"?>
<sst xmlns="http://schemas.openxmlformats.org/spreadsheetml/2006/main" count="50" uniqueCount="48">
  <si>
    <t>구분</t>
  </si>
  <si>
    <t>총점</t>
  </si>
  <si>
    <t>순위</t>
  </si>
  <si>
    <t>가점</t>
  </si>
  <si>
    <t>과명</t>
  </si>
  <si>
    <t>관리지표</t>
  </si>
  <si>
    <t>평점평균</t>
  </si>
  <si>
    <t>경영평가
지표득점</t>
  </si>
  <si>
    <t>특정요소
평가점수</t>
  </si>
  <si>
    <t>실적</t>
  </si>
  <si>
    <t>득점</t>
  </si>
  <si>
    <t>경영지표
『유』</t>
  </si>
  <si>
    <t>우정계획과</t>
  </si>
  <si>
    <t>고객만족도</t>
  </si>
  <si>
    <t>임대수익</t>
  </si>
  <si>
    <t>우편영업과</t>
  </si>
  <si>
    <t>통상매출액</t>
  </si>
  <si>
    <t>소포영업과</t>
  </si>
  <si>
    <t>소포매출액</t>
  </si>
  <si>
    <t>우편물류과</t>
  </si>
  <si>
    <t>소통품질경영</t>
  </si>
  <si>
    <t>국제영업과</t>
  </si>
  <si>
    <t>국제매출액</t>
  </si>
  <si>
    <t>회계정보과</t>
  </si>
  <si>
    <t>예금영업과</t>
  </si>
  <si>
    <t>예금사업종합</t>
  </si>
  <si>
    <t>보험영업과</t>
  </si>
  <si>
    <t>보험사업종합</t>
  </si>
  <si>
    <t>경평지표
『무』</t>
  </si>
  <si>
    <t>인력계획과</t>
  </si>
  <si>
    <t>금융검사과</t>
  </si>
  <si>
    <t>감사관실</t>
  </si>
  <si>
    <t>경영비용</t>
    <phoneticPr fontId="5" type="noConversion"/>
  </si>
  <si>
    <t>운영지원과</t>
    <phoneticPr fontId="5" type="noConversion"/>
  </si>
  <si>
    <t>2016년도 서울지방우정청 부서별 경영평가 결과</t>
    <phoneticPr fontId="5" type="noConversion"/>
  </si>
  <si>
    <t>경평지표평가(60%)</t>
    <phoneticPr fontId="5" type="noConversion"/>
  </si>
  <si>
    <t>특정요소평가(20%)</t>
    <phoneticPr fontId="5" type="noConversion"/>
  </si>
  <si>
    <t>정책역량평가(20%)</t>
    <phoneticPr fontId="5" type="noConversion"/>
  </si>
  <si>
    <t>지표</t>
    <phoneticPr fontId="5" type="noConversion"/>
  </si>
  <si>
    <t>연가사용률
(10점)</t>
    <phoneticPr fontId="5" type="noConversion"/>
  </si>
  <si>
    <t>상시학습실적(10점)</t>
    <phoneticPr fontId="5" type="noConversion"/>
  </si>
  <si>
    <t>순위</t>
    <phoneticPr fontId="5" type="noConversion"/>
  </si>
  <si>
    <t>평점</t>
    <phoneticPr fontId="5" type="noConversion"/>
  </si>
  <si>
    <t>득점</t>
    <phoneticPr fontId="5" type="noConversion"/>
  </si>
  <si>
    <t>제안활동</t>
    <phoneticPr fontId="5" type="noConversion"/>
  </si>
  <si>
    <t>경영대회
수상</t>
    <phoneticPr fontId="5" type="noConversion"/>
  </si>
  <si>
    <t>순위</t>
    <phoneticPr fontId="5" type="noConversion"/>
  </si>
  <si>
    <t>순위</t>
    <phoneticPr fontId="4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</si>
</sst>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0.000_ "/>
    <numFmt numFmtId="177" formatCode="0_ "/>
    <numFmt numFmtId="178" formatCode="#,##0_ "/>
    <numFmt numFmtId="179" formatCode="#,##0.000_);[Red]\(#,##0.000\)"/>
    <numFmt numFmtId="180" formatCode="0.00_ "/>
    <numFmt numFmtId="181" formatCode="#,##0.000_ "/>
    <numFmt numFmtId="182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rgb="FF404040"/>
      </top>
      <bottom style="hair">
        <color rgb="FF40404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63">
    <xf numFmtId="0" fontId="0" fillId="0" borderId="0" xfId="0">
      <alignment vertical="center"/>
    </xf>
    <xf numFmtId="0" fontId="3" fillId="0" borderId="0" xfId="1" applyNumberFormat="1" applyFont="1" applyBorder="1" applyAlignment="1">
      <alignment vertical="center"/>
    </xf>
    <xf numFmtId="0" fontId="6" fillId="0" borderId="0" xfId="1" applyNumberFormat="1" applyFont="1">
      <alignment vertical="center"/>
    </xf>
    <xf numFmtId="0" fontId="3" fillId="0" borderId="0" xfId="1" applyNumberFormat="1" applyFont="1">
      <alignment vertical="center"/>
    </xf>
    <xf numFmtId="0" fontId="6" fillId="0" borderId="0" xfId="1" applyNumberFormat="1" applyFont="1" applyBorder="1">
      <alignment vertical="center"/>
    </xf>
    <xf numFmtId="0" fontId="8" fillId="0" borderId="0" xfId="1" applyNumberFormat="1" applyFont="1" applyBorder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>
      <alignment vertical="center"/>
    </xf>
    <xf numFmtId="0" fontId="7" fillId="2" borderId="15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Border="1">
      <alignment vertical="center"/>
    </xf>
    <xf numFmtId="176" fontId="7" fillId="3" borderId="1" xfId="1" quotePrefix="1" applyNumberFormat="1" applyFont="1" applyFill="1" applyBorder="1" applyAlignment="1" applyProtection="1">
      <alignment horizontal="center" vertical="center"/>
    </xf>
    <xf numFmtId="0" fontId="7" fillId="6" borderId="4" xfId="1" applyNumberFormat="1" applyFont="1" applyFill="1" applyBorder="1" applyAlignment="1" applyProtection="1">
      <alignment horizontal="center" vertical="center"/>
    </xf>
    <xf numFmtId="178" fontId="7" fillId="0" borderId="5" xfId="2" applyNumberFormat="1" applyFont="1" applyFill="1" applyBorder="1" applyAlignment="1" applyProtection="1">
      <alignment horizontal="center" vertical="center"/>
    </xf>
    <xf numFmtId="181" fontId="11" fillId="0" borderId="0" xfId="1" applyNumberFormat="1" applyFont="1" applyFill="1" applyBorder="1" applyAlignment="1">
      <alignment horizontal="right" vertical="center"/>
    </xf>
    <xf numFmtId="0" fontId="7" fillId="6" borderId="9" xfId="1" applyNumberFormat="1" applyFont="1" applyFill="1" applyBorder="1" applyAlignment="1" applyProtection="1">
      <alignment horizontal="center" vertical="center"/>
    </xf>
    <xf numFmtId="178" fontId="7" fillId="0" borderId="10" xfId="2" applyNumberFormat="1" applyFont="1" applyFill="1" applyBorder="1" applyAlignment="1" applyProtection="1">
      <alignment horizontal="center" vertical="center"/>
    </xf>
    <xf numFmtId="0" fontId="7" fillId="0" borderId="7" xfId="1" applyNumberFormat="1" applyFont="1" applyFill="1" applyBorder="1" applyAlignment="1" applyProtection="1">
      <alignment horizontal="center" vertical="center"/>
    </xf>
    <xf numFmtId="176" fontId="7" fillId="3" borderId="6" xfId="1" quotePrefix="1" applyNumberFormat="1" applyFont="1" applyFill="1" applyBorder="1" applyAlignment="1" applyProtection="1">
      <alignment horizontal="center" vertical="center"/>
    </xf>
    <xf numFmtId="177" fontId="7" fillId="3" borderId="8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 applyProtection="1">
      <alignment horizontal="center" vertical="center"/>
    </xf>
    <xf numFmtId="179" fontId="7" fillId="4" borderId="10" xfId="1" applyNumberFormat="1" applyFont="1" applyFill="1" applyBorder="1" applyAlignment="1" applyProtection="1">
      <alignment horizontal="center" vertical="center"/>
    </xf>
    <xf numFmtId="180" fontId="7" fillId="0" borderId="10" xfId="1" applyNumberFormat="1" applyFont="1" applyFill="1" applyBorder="1" applyAlignment="1" applyProtection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182" fontId="7" fillId="0" borderId="10" xfId="1" applyNumberFormat="1" applyFont="1" applyFill="1" applyBorder="1" applyAlignment="1" applyProtection="1">
      <alignment horizontal="center" vertical="center"/>
    </xf>
    <xf numFmtId="176" fontId="7" fillId="4" borderId="7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 applyProtection="1">
      <alignment horizontal="center" vertical="center"/>
    </xf>
    <xf numFmtId="2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Fill="1" applyBorder="1" applyAlignment="1" applyProtection="1">
      <alignment horizontal="center" vertical="center"/>
    </xf>
    <xf numFmtId="177" fontId="7" fillId="0" borderId="8" xfId="1" applyNumberFormat="1" applyFont="1" applyFill="1" applyBorder="1" applyAlignment="1" applyProtection="1">
      <alignment horizontal="center" vertical="center"/>
    </xf>
    <xf numFmtId="177" fontId="12" fillId="3" borderId="8" xfId="1" applyNumberFormat="1" applyFont="1" applyFill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9" xfId="1" applyNumberFormat="1" applyFont="1" applyFill="1" applyBorder="1" applyAlignment="1" applyProtection="1">
      <alignment horizontal="center" vertical="center"/>
    </xf>
    <xf numFmtId="177" fontId="7" fillId="0" borderId="10" xfId="1" applyNumberFormat="1" applyFont="1" applyFill="1" applyBorder="1" applyAlignment="1">
      <alignment horizontal="center" vertical="center"/>
    </xf>
    <xf numFmtId="177" fontId="7" fillId="0" borderId="9" xfId="1" applyNumberFormat="1" applyFont="1" applyFill="1" applyBorder="1" applyAlignment="1">
      <alignment horizontal="center" vertical="center"/>
    </xf>
    <xf numFmtId="177" fontId="7" fillId="0" borderId="8" xfId="1" applyNumberFormat="1" applyFont="1" applyFill="1" applyBorder="1" applyAlignment="1">
      <alignment horizontal="center" vertical="center"/>
    </xf>
    <xf numFmtId="181" fontId="9" fillId="0" borderId="0" xfId="1" applyNumberFormat="1" applyFont="1" applyFill="1" applyBorder="1" applyAlignment="1">
      <alignment horizontal="right" vertical="center"/>
    </xf>
    <xf numFmtId="177" fontId="7" fillId="0" borderId="9" xfId="1" quotePrefix="1" applyNumberFormat="1" applyFont="1" applyFill="1" applyBorder="1" applyAlignment="1">
      <alignment horizontal="center" vertical="center"/>
    </xf>
    <xf numFmtId="177" fontId="7" fillId="0" borderId="8" xfId="1" quotePrefix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 applyProtection="1">
      <alignment horizontal="center" vertical="center" wrapText="1"/>
    </xf>
    <xf numFmtId="0" fontId="7" fillId="0" borderId="12" xfId="1" applyNumberFormat="1" applyFont="1" applyBorder="1" applyAlignment="1">
      <alignment horizontal="center" vertical="center" wrapText="1"/>
    </xf>
    <xf numFmtId="176" fontId="7" fillId="3" borderId="11" xfId="1" quotePrefix="1" applyNumberFormat="1" applyFont="1" applyFill="1" applyBorder="1" applyAlignment="1" applyProtection="1">
      <alignment horizontal="center" vertical="center"/>
    </xf>
    <xf numFmtId="177" fontId="7" fillId="3" borderId="13" xfId="1" applyNumberFormat="1" applyFont="1" applyFill="1" applyBorder="1" applyAlignment="1">
      <alignment horizontal="center" vertical="center"/>
    </xf>
    <xf numFmtId="0" fontId="7" fillId="0" borderId="14" xfId="1" applyNumberFormat="1" applyFont="1" applyFill="1" applyBorder="1" applyAlignment="1" applyProtection="1">
      <alignment horizontal="center" vertical="center"/>
    </xf>
    <xf numFmtId="178" fontId="7" fillId="0" borderId="15" xfId="2" applyNumberFormat="1" applyFont="1" applyFill="1" applyBorder="1" applyAlignment="1" applyProtection="1">
      <alignment horizontal="center" vertical="center"/>
    </xf>
    <xf numFmtId="176" fontId="7" fillId="0" borderId="15" xfId="1" applyNumberFormat="1" applyFont="1" applyFill="1" applyBorder="1" applyAlignment="1" applyProtection="1">
      <alignment horizontal="center" vertical="center"/>
    </xf>
    <xf numFmtId="179" fontId="7" fillId="4" borderId="15" xfId="1" applyNumberFormat="1" applyFont="1" applyFill="1" applyBorder="1" applyAlignment="1" applyProtection="1">
      <alignment horizontal="center" vertical="center"/>
    </xf>
    <xf numFmtId="180" fontId="12" fillId="0" borderId="15" xfId="1" applyNumberFormat="1" applyFont="1" applyFill="1" applyBorder="1" applyAlignment="1" applyProtection="1">
      <alignment horizontal="center" vertical="center"/>
    </xf>
    <xf numFmtId="176" fontId="12" fillId="0" borderId="15" xfId="1" applyNumberFormat="1" applyFont="1" applyFill="1" applyBorder="1" applyAlignment="1">
      <alignment horizontal="center" vertical="center"/>
    </xf>
    <xf numFmtId="182" fontId="7" fillId="0" borderId="15" xfId="1" applyNumberFormat="1" applyFont="1" applyFill="1" applyBorder="1" applyAlignment="1" applyProtection="1">
      <alignment horizontal="center" vertical="center"/>
    </xf>
    <xf numFmtId="176" fontId="7" fillId="4" borderId="12" xfId="1" applyNumberFormat="1" applyFont="1" applyFill="1" applyBorder="1" applyAlignment="1">
      <alignment horizontal="center" vertical="center"/>
    </xf>
    <xf numFmtId="177" fontId="7" fillId="0" borderId="15" xfId="1" applyNumberFormat="1" applyFont="1" applyFill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 vertical="center"/>
    </xf>
    <xf numFmtId="177" fontId="7" fillId="0" borderId="14" xfId="1" applyNumberFormat="1" applyFont="1" applyFill="1" applyBorder="1" applyAlignment="1">
      <alignment horizontal="center" vertical="center"/>
    </xf>
    <xf numFmtId="177" fontId="7" fillId="0" borderId="13" xfId="1" applyNumberFormat="1" applyFont="1" applyFill="1" applyBorder="1" applyAlignment="1">
      <alignment horizontal="center" vertical="center"/>
    </xf>
    <xf numFmtId="177" fontId="7" fillId="3" borderId="3" xfId="1" applyNumberFormat="1" applyFont="1" applyFill="1" applyBorder="1" applyAlignment="1">
      <alignment horizontal="center" vertical="center"/>
    </xf>
    <xf numFmtId="0" fontId="7" fillId="6" borderId="4" xfId="1" applyNumberFormat="1" applyFont="1" applyFill="1" applyBorder="1" applyAlignment="1">
      <alignment horizontal="center" vertical="center"/>
    </xf>
    <xf numFmtId="178" fontId="7" fillId="0" borderId="5" xfId="2" applyNumberFormat="1" applyFont="1" applyFill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9" fontId="7" fillId="0" borderId="5" xfId="1" applyNumberFormat="1" applyFont="1" applyFill="1" applyBorder="1" applyAlignment="1">
      <alignment horizontal="center" vertical="center"/>
    </xf>
    <xf numFmtId="180" fontId="12" fillId="0" borderId="5" xfId="1" applyNumberFormat="1" applyFont="1" applyFill="1" applyBorder="1" applyAlignment="1" applyProtection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182" fontId="7" fillId="0" borderId="5" xfId="1" applyNumberFormat="1" applyFont="1" applyFill="1" applyBorder="1" applyAlignment="1" applyProtection="1">
      <alignment horizontal="center" vertical="center"/>
    </xf>
    <xf numFmtId="176" fontId="7" fillId="0" borderId="5" xfId="1" applyNumberFormat="1" applyFont="1" applyFill="1" applyBorder="1" applyAlignment="1" applyProtection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177" fontId="7" fillId="0" borderId="4" xfId="1" quotePrefix="1" applyNumberFormat="1" applyFont="1" applyFill="1" applyBorder="1" applyAlignment="1">
      <alignment horizontal="center" vertical="center"/>
    </xf>
    <xf numFmtId="177" fontId="7" fillId="0" borderId="3" xfId="1" quotePrefix="1" applyNumberFormat="1" applyFont="1" applyFill="1" applyBorder="1" applyAlignment="1">
      <alignment horizontal="center" vertical="center"/>
    </xf>
    <xf numFmtId="0" fontId="7" fillId="6" borderId="9" xfId="1" applyNumberFormat="1" applyFont="1" applyFill="1" applyBorder="1" applyAlignment="1">
      <alignment horizontal="center" vertical="center"/>
    </xf>
    <xf numFmtId="178" fontId="7" fillId="0" borderId="10" xfId="2" applyNumberFormat="1" applyFont="1" applyFill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9" fontId="7" fillId="0" borderId="10" xfId="1" applyNumberFormat="1" applyFont="1" applyFill="1" applyBorder="1" applyAlignment="1">
      <alignment horizontal="center" vertical="center"/>
    </xf>
    <xf numFmtId="0" fontId="7" fillId="0" borderId="14" xfId="1" applyNumberFormat="1" applyFont="1" applyBorder="1" applyAlignment="1">
      <alignment horizontal="center" vertical="center"/>
    </xf>
    <xf numFmtId="178" fontId="7" fillId="0" borderId="15" xfId="2" applyNumberFormat="1" applyFont="1" applyFill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179" fontId="7" fillId="0" borderId="15" xfId="1" applyNumberFormat="1" applyFont="1" applyFill="1" applyBorder="1" applyAlignment="1">
      <alignment horizontal="center" vertical="center"/>
    </xf>
    <xf numFmtId="180" fontId="7" fillId="0" borderId="15" xfId="1" applyNumberFormat="1" applyFont="1" applyFill="1" applyBorder="1" applyAlignment="1" applyProtection="1">
      <alignment horizontal="center" vertical="center"/>
    </xf>
    <xf numFmtId="176" fontId="7" fillId="0" borderId="15" xfId="1" applyNumberFormat="1" applyFont="1" applyFill="1" applyBorder="1" applyAlignment="1">
      <alignment horizontal="center" vertical="center"/>
    </xf>
    <xf numFmtId="180" fontId="6" fillId="0" borderId="0" xfId="1" applyNumberFormat="1" applyFont="1">
      <alignment vertical="center"/>
    </xf>
    <xf numFmtId="177" fontId="7" fillId="0" borderId="7" xfId="1" applyNumberFormat="1" applyFont="1" applyFill="1" applyBorder="1" applyAlignment="1" applyProtection="1">
      <alignment horizontal="center" vertical="center"/>
    </xf>
    <xf numFmtId="177" fontId="7" fillId="0" borderId="7" xfId="1" applyNumberFormat="1" applyFont="1" applyFill="1" applyBorder="1" applyAlignment="1">
      <alignment horizontal="center" vertical="center"/>
    </xf>
    <xf numFmtId="177" fontId="12" fillId="0" borderId="15" xfId="1" applyNumberFormat="1" applyFont="1" applyFill="1" applyBorder="1" applyAlignment="1" applyProtection="1">
      <alignment horizontal="center" vertical="center"/>
    </xf>
    <xf numFmtId="176" fontId="12" fillId="4" borderId="12" xfId="1" applyNumberFormat="1" applyFont="1" applyFill="1" applyBorder="1" applyAlignment="1">
      <alignment horizontal="center" vertical="center"/>
    </xf>
    <xf numFmtId="177" fontId="7" fillId="0" borderId="12" xfId="1" applyNumberFormat="1" applyFont="1" applyFill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177" fontId="12" fillId="0" borderId="5" xfId="1" applyNumberFormat="1" applyFont="1" applyFill="1" applyBorder="1" applyAlignment="1" applyProtection="1">
      <alignment horizontal="center" vertical="center"/>
    </xf>
    <xf numFmtId="176" fontId="12" fillId="4" borderId="2" xfId="1" applyNumberFormat="1" applyFont="1" applyFill="1" applyBorder="1" applyAlignment="1">
      <alignment horizontal="center" vertical="center"/>
    </xf>
    <xf numFmtId="177" fontId="7" fillId="0" borderId="2" xfId="1" applyNumberFormat="1" applyFont="1" applyFill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 wrapText="1"/>
    </xf>
    <xf numFmtId="177" fontId="7" fillId="0" borderId="15" xfId="1" applyNumberFormat="1" applyFont="1" applyFill="1" applyBorder="1" applyAlignment="1" applyProtection="1">
      <alignment horizontal="center" vertical="center"/>
    </xf>
    <xf numFmtId="177" fontId="7" fillId="0" borderId="17" xfId="1" applyNumberFormat="1" applyFont="1" applyFill="1" applyBorder="1" applyAlignment="1">
      <alignment horizontal="center" vertical="center"/>
    </xf>
    <xf numFmtId="177" fontId="7" fillId="0" borderId="21" xfId="1" applyNumberFormat="1" applyFont="1" applyFill="1" applyBorder="1" applyAlignment="1">
      <alignment horizontal="center" vertical="center"/>
    </xf>
    <xf numFmtId="2" fontId="7" fillId="0" borderId="19" xfId="1" applyNumberFormat="1" applyFont="1" applyBorder="1" applyAlignment="1">
      <alignment horizontal="center" vertical="center"/>
    </xf>
    <xf numFmtId="2" fontId="7" fillId="0" borderId="23" xfId="1" applyNumberFormat="1" applyFont="1" applyBorder="1" applyAlignment="1">
      <alignment horizontal="center" vertical="center"/>
    </xf>
    <xf numFmtId="177" fontId="7" fillId="0" borderId="20" xfId="1" applyNumberFormat="1" applyFont="1" applyFill="1" applyBorder="1" applyAlignment="1">
      <alignment horizontal="center" vertical="center"/>
    </xf>
    <xf numFmtId="177" fontId="7" fillId="0" borderId="24" xfId="1" applyNumberFormat="1" applyFont="1" applyFill="1" applyBorder="1" applyAlignment="1">
      <alignment horizontal="center" vertical="center"/>
    </xf>
    <xf numFmtId="177" fontId="7" fillId="0" borderId="19" xfId="1" applyNumberFormat="1" applyFont="1" applyFill="1" applyBorder="1" applyAlignment="1">
      <alignment horizontal="center" vertical="center"/>
    </xf>
    <xf numFmtId="177" fontId="7" fillId="0" borderId="23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11" xfId="1" applyNumberFormat="1" applyFont="1" applyBorder="1" applyAlignment="1">
      <alignment horizontal="center" vertical="center"/>
    </xf>
    <xf numFmtId="180" fontId="7" fillId="0" borderId="17" xfId="1" applyNumberFormat="1" applyFont="1" applyFill="1" applyBorder="1" applyAlignment="1">
      <alignment horizontal="right" vertical="center"/>
    </xf>
    <xf numFmtId="180" fontId="7" fillId="0" borderId="21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center" vertical="center"/>
    </xf>
    <xf numFmtId="176" fontId="7" fillId="0" borderId="21" xfId="1" applyNumberFormat="1" applyFont="1" applyFill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21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21" xfId="1" applyNumberFormat="1" applyFont="1" applyBorder="1" applyAlignment="1">
      <alignment horizontal="center" vertical="center"/>
    </xf>
    <xf numFmtId="176" fontId="7" fillId="4" borderId="18" xfId="1" applyNumberFormat="1" applyFont="1" applyFill="1" applyBorder="1" applyAlignment="1">
      <alignment horizontal="center" vertical="center"/>
    </xf>
    <xf numFmtId="176" fontId="7" fillId="4" borderId="22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7" xfId="1" applyNumberFormat="1" applyFont="1" applyFill="1" applyBorder="1" applyAlignment="1" applyProtection="1">
      <alignment horizontal="center" vertical="center"/>
    </xf>
    <xf numFmtId="176" fontId="7" fillId="3" borderId="1" xfId="1" quotePrefix="1" applyNumberFormat="1" applyFont="1" applyFill="1" applyBorder="1" applyAlignment="1" applyProtection="1">
      <alignment horizontal="center" vertical="center"/>
    </xf>
    <xf numFmtId="176" fontId="7" fillId="3" borderId="6" xfId="1" quotePrefix="1" applyNumberFormat="1" applyFont="1" applyFill="1" applyBorder="1" applyAlignment="1" applyProtection="1">
      <alignment horizontal="center" vertical="center"/>
    </xf>
    <xf numFmtId="177" fontId="7" fillId="3" borderId="3" xfId="1" applyNumberFormat="1" applyFont="1" applyFill="1" applyBorder="1" applyAlignment="1" applyProtection="1">
      <alignment horizontal="center" vertical="center"/>
    </xf>
    <xf numFmtId="177" fontId="7" fillId="3" borderId="8" xfId="1" applyNumberFormat="1" applyFont="1" applyFill="1" applyBorder="1" applyAlignment="1" applyProtection="1">
      <alignment horizontal="center" vertical="center"/>
    </xf>
    <xf numFmtId="176" fontId="7" fillId="0" borderId="5" xfId="1" applyNumberFormat="1" applyFont="1" applyFill="1" applyBorder="1" applyAlignment="1" applyProtection="1">
      <alignment horizontal="center" vertical="center"/>
    </xf>
    <xf numFmtId="176" fontId="7" fillId="0" borderId="10" xfId="1" applyNumberFormat="1" applyFont="1" applyFill="1" applyBorder="1" applyAlignment="1" applyProtection="1">
      <alignment horizontal="center" vertical="center"/>
    </xf>
    <xf numFmtId="179" fontId="7" fillId="4" borderId="5" xfId="1" applyNumberFormat="1" applyFont="1" applyFill="1" applyBorder="1" applyAlignment="1" applyProtection="1">
      <alignment horizontal="center" vertical="center"/>
    </xf>
    <xf numFmtId="179" fontId="7" fillId="4" borderId="10" xfId="1" applyNumberFormat="1" applyFont="1" applyFill="1" applyBorder="1" applyAlignment="1" applyProtection="1">
      <alignment horizontal="center" vertical="center"/>
    </xf>
    <xf numFmtId="0" fontId="7" fillId="4" borderId="7" xfId="1" applyNumberFormat="1" applyFont="1" applyFill="1" applyBorder="1" applyAlignment="1" applyProtection="1">
      <alignment horizontal="center" vertical="center" wrapText="1"/>
    </xf>
    <xf numFmtId="0" fontId="7" fillId="4" borderId="12" xfId="1" applyNumberFormat="1" applyFont="1" applyFill="1" applyBorder="1" applyAlignment="1" applyProtection="1">
      <alignment horizontal="center" vertical="center" wrapText="1"/>
    </xf>
    <xf numFmtId="0" fontId="7" fillId="5" borderId="10" xfId="1" applyNumberFormat="1" applyFont="1" applyFill="1" applyBorder="1" applyAlignment="1" applyProtection="1">
      <alignment horizontal="center" vertical="center" wrapText="1"/>
    </xf>
    <xf numFmtId="0" fontId="7" fillId="5" borderId="15" xfId="1" applyNumberFormat="1" applyFont="1" applyFill="1" applyBorder="1" applyAlignment="1" applyProtection="1">
      <alignment horizontal="center" vertical="center" wrapText="1"/>
    </xf>
    <xf numFmtId="0" fontId="7" fillId="5" borderId="25" xfId="1" applyNumberFormat="1" applyFont="1" applyFill="1" applyBorder="1" applyAlignment="1" applyProtection="1">
      <alignment horizontal="center" vertical="center" wrapText="1"/>
    </xf>
    <xf numFmtId="0" fontId="7" fillId="5" borderId="26" xfId="1" applyNumberFormat="1" applyFont="1" applyFill="1" applyBorder="1" applyAlignment="1" applyProtection="1">
      <alignment horizontal="center" vertical="center" wrapText="1"/>
    </xf>
    <xf numFmtId="0" fontId="7" fillId="5" borderId="8" xfId="1" applyNumberFormat="1" applyFont="1" applyFill="1" applyBorder="1" applyAlignment="1" applyProtection="1">
      <alignment horizontal="center" vertical="center" wrapText="1"/>
    </xf>
    <xf numFmtId="0" fontId="7" fillId="5" borderId="13" xfId="1" applyNumberFormat="1" applyFont="1" applyFill="1" applyBorder="1" applyAlignment="1" applyProtection="1">
      <alignment horizontal="center" vertical="center" wrapText="1"/>
    </xf>
    <xf numFmtId="0" fontId="7" fillId="5" borderId="9" xfId="1" applyNumberFormat="1" applyFont="1" applyFill="1" applyBorder="1" applyAlignment="1" applyProtection="1">
      <alignment horizontal="center" vertical="center" wrapText="1"/>
    </xf>
    <xf numFmtId="0" fontId="7" fillId="5" borderId="14" xfId="1" applyNumberFormat="1" applyFont="1" applyFill="1" applyBorder="1" applyAlignment="1" applyProtection="1">
      <alignment horizontal="center" vertical="center" wrapText="1"/>
    </xf>
    <xf numFmtId="0" fontId="7" fillId="2" borderId="8" xfId="1" applyNumberFormat="1" applyFont="1" applyFill="1" applyBorder="1" applyAlignment="1" applyProtection="1">
      <alignment horizontal="center" vertical="center" wrapText="1"/>
    </xf>
    <xf numFmtId="0" fontId="7" fillId="2" borderId="13" xfId="1" applyNumberFormat="1" applyFont="1" applyFill="1" applyBorder="1" applyAlignment="1" applyProtection="1">
      <alignment horizontal="center" vertical="center" wrapText="1"/>
    </xf>
    <xf numFmtId="0" fontId="7" fillId="2" borderId="9" xfId="1" applyNumberFormat="1" applyFont="1" applyFill="1" applyBorder="1" applyAlignment="1" applyProtection="1">
      <alignment horizontal="center" vertical="center"/>
    </xf>
    <xf numFmtId="0" fontId="7" fillId="2" borderId="14" xfId="1" applyNumberFormat="1" applyFont="1" applyFill="1" applyBorder="1" applyAlignment="1" applyProtection="1">
      <alignment horizontal="center" vertical="center"/>
    </xf>
    <xf numFmtId="0" fontId="7" fillId="2" borderId="10" xfId="1" applyNumberFormat="1" applyFont="1" applyFill="1" applyBorder="1" applyAlignment="1" applyProtection="1">
      <alignment horizontal="center" vertical="center"/>
    </xf>
    <xf numFmtId="0" fontId="7" fillId="2" borderId="15" xfId="1" applyNumberFormat="1" applyFont="1" applyFill="1" applyBorder="1" applyAlignment="1" applyProtection="1">
      <alignment horizontal="center" vertical="center"/>
    </xf>
    <xf numFmtId="0" fontId="7" fillId="2" borderId="10" xfId="1" applyNumberFormat="1" applyFont="1" applyFill="1" applyBorder="1" applyAlignment="1" applyProtection="1">
      <alignment horizontal="center" vertical="center" wrapText="1"/>
    </xf>
    <xf numFmtId="0" fontId="7" fillId="2" borderId="15" xfId="1" applyNumberFormat="1" applyFont="1" applyFill="1" applyBorder="1" applyAlignment="1" applyProtection="1">
      <alignment horizontal="center" vertical="center" wrapText="1"/>
    </xf>
    <xf numFmtId="0" fontId="7" fillId="4" borderId="10" xfId="1" applyNumberFormat="1" applyFont="1" applyFill="1" applyBorder="1" applyAlignment="1" applyProtection="1">
      <alignment horizontal="center" vertical="center" wrapText="1"/>
    </xf>
    <xf numFmtId="0" fontId="7" fillId="4" borderId="15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Alignment="1">
      <alignment horizontal="center" vertical="center" wrapText="1"/>
    </xf>
    <xf numFmtId="0" fontId="2" fillId="0" borderId="0" xfId="1" applyNumberFormat="1" applyAlignment="1">
      <alignment vertical="center"/>
    </xf>
    <xf numFmtId="0" fontId="7" fillId="2" borderId="1" xfId="1" applyNumberFormat="1" applyFont="1" applyFill="1" applyBorder="1" applyAlignment="1" applyProtection="1">
      <alignment horizontal="center" vertical="center"/>
    </xf>
    <xf numFmtId="0" fontId="7" fillId="2" borderId="2" xfId="1" applyNumberFormat="1" applyFont="1" applyFill="1" applyBorder="1" applyAlignment="1" applyProtection="1">
      <alignment horizontal="center" vertical="center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7" fillId="3" borderId="6" xfId="1" applyNumberFormat="1" applyFont="1" applyFill="1" applyBorder="1" applyAlignment="1" applyProtection="1">
      <alignment horizontal="center" vertical="center" wrapText="1"/>
    </xf>
    <xf numFmtId="0" fontId="7" fillId="3" borderId="11" xfId="1" applyNumberFormat="1" applyFont="1" applyFill="1" applyBorder="1" applyAlignment="1" applyProtection="1">
      <alignment horizontal="center" vertical="center" wrapText="1"/>
    </xf>
    <xf numFmtId="0" fontId="7" fillId="3" borderId="3" xfId="1" applyNumberFormat="1" applyFont="1" applyFill="1" applyBorder="1" applyAlignment="1" applyProtection="1">
      <alignment horizontal="center" vertical="center" wrapText="1"/>
    </xf>
    <xf numFmtId="0" fontId="7" fillId="3" borderId="8" xfId="1" applyNumberFormat="1" applyFont="1" applyFill="1" applyBorder="1" applyAlignment="1" applyProtection="1">
      <alignment horizontal="center" vertical="center" wrapText="1"/>
    </xf>
    <xf numFmtId="0" fontId="7" fillId="3" borderId="13" xfId="1" applyNumberFormat="1" applyFont="1" applyFill="1" applyBorder="1" applyAlignment="1" applyProtection="1">
      <alignment horizontal="center" vertical="center" wrapText="1"/>
    </xf>
    <xf numFmtId="0" fontId="7" fillId="2" borderId="4" xfId="1" applyNumberFormat="1" applyFont="1" applyFill="1" applyBorder="1" applyAlignment="1" applyProtection="1">
      <alignment horizontal="center" vertical="center"/>
    </xf>
    <xf numFmtId="0" fontId="7" fillId="2" borderId="5" xfId="1" applyNumberFormat="1" applyFont="1" applyFill="1" applyBorder="1" applyAlignment="1" applyProtection="1">
      <alignment horizontal="center" vertical="center"/>
    </xf>
    <xf numFmtId="0" fontId="7" fillId="2" borderId="5" xfId="1" applyNumberFormat="1" applyFont="1" applyFill="1" applyBorder="1" applyAlignment="1" applyProtection="1">
      <alignment horizontal="center" vertical="center" wrapText="1"/>
    </xf>
    <xf numFmtId="0" fontId="7" fillId="2" borderId="2" xfId="1" applyNumberFormat="1" applyFont="1" applyFill="1" applyBorder="1" applyAlignment="1" applyProtection="1">
      <alignment horizontal="center" vertical="center" wrapText="1"/>
    </xf>
    <xf numFmtId="0" fontId="7" fillId="2" borderId="3" xfId="1" applyNumberFormat="1" applyFont="1" applyFill="1" applyBorder="1" applyAlignment="1" applyProtection="1">
      <alignment horizontal="center" vertical="center" wrapText="1"/>
    </xf>
    <xf numFmtId="0" fontId="7" fillId="2" borderId="4" xfId="1" applyNumberFormat="1" applyFont="1" applyFill="1" applyBorder="1" applyAlignment="1" applyProtection="1">
      <alignment horizontal="center" vertical="center" wrapText="1"/>
    </xf>
    <xf numFmtId="0" fontId="7" fillId="2" borderId="6" xfId="1" applyNumberFormat="1" applyFont="1" applyFill="1" applyBorder="1" applyAlignment="1" applyProtection="1">
      <alignment horizontal="center" vertical="center"/>
    </xf>
    <xf numFmtId="0" fontId="7" fillId="2" borderId="11" xfId="1" applyNumberFormat="1" applyFont="1" applyFill="1" applyBorder="1" applyAlignment="1" applyProtection="1">
      <alignment horizontal="center" vertical="center"/>
    </xf>
    <xf numFmtId="0" fontId="7" fillId="2" borderId="7" xfId="1" applyNumberFormat="1" applyFont="1" applyFill="1" applyBorder="1" applyAlignment="1" applyProtection="1">
      <alignment horizontal="center" vertical="center"/>
    </xf>
    <xf numFmtId="0" fontId="7" fillId="2" borderId="12" xfId="1" applyNumberFormat="1" applyFont="1" applyFill="1" applyBorder="1" applyAlignment="1" applyProtection="1">
      <alignment horizontal="center" vertical="center"/>
    </xf>
  </cellXfs>
  <cellStyles count="6">
    <cellStyle name="백분율 2" xfId="3"/>
    <cellStyle name="쉼표 [0] 2" xfId="2"/>
    <cellStyle name="표준" xfId="0" builtinId="0"/>
    <cellStyle name="표준 2" xfId="1"/>
    <cellStyle name="표준 3" xfId="4"/>
    <cellStyle name="표준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&#45380;&#46020;%20&#51088;&#52397;%20&#48512;&#49436;&#54217;&#44032;%20&#44208;&#44284;(&#51089;&#50629;&#51473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집계"/>
      <sheetName val="종합"/>
      <sheetName val="평가단위"/>
      <sheetName val="연가사용내역"/>
      <sheetName val="연간교육이수실적"/>
      <sheetName val="5년간 평가결과"/>
      <sheetName val="최근3년 평가결과"/>
      <sheetName val="실적개선도"/>
      <sheetName val="정책평가표"/>
      <sheetName val="성과금 비교표"/>
      <sheetName val="Sheet2"/>
    </sheetNames>
    <sheetDataSet>
      <sheetData sheetId="0" refreshError="1"/>
      <sheetData sheetId="1">
        <row r="6">
          <cell r="J6">
            <v>99</v>
          </cell>
          <cell r="K6">
            <v>59.4</v>
          </cell>
          <cell r="L6">
            <v>14.071</v>
          </cell>
          <cell r="N6">
            <v>10</v>
          </cell>
          <cell r="O6">
            <v>129</v>
          </cell>
          <cell r="Q6">
            <v>10</v>
          </cell>
        </row>
        <row r="8">
          <cell r="J8">
            <v>96.5</v>
          </cell>
          <cell r="K8">
            <v>57.9</v>
          </cell>
          <cell r="L8">
            <v>12.776999999999999</v>
          </cell>
          <cell r="N8">
            <v>10</v>
          </cell>
          <cell r="O8">
            <v>122</v>
          </cell>
          <cell r="Q8">
            <v>10</v>
          </cell>
        </row>
        <row r="9">
          <cell r="J9">
            <v>100</v>
          </cell>
          <cell r="K9">
            <v>60</v>
          </cell>
          <cell r="L9">
            <v>13.714</v>
          </cell>
          <cell r="N9">
            <v>10</v>
          </cell>
          <cell r="O9">
            <v>128</v>
          </cell>
          <cell r="Q9">
            <v>10</v>
          </cell>
        </row>
        <row r="10">
          <cell r="J10">
            <v>96</v>
          </cell>
          <cell r="K10">
            <v>57.599999999999994</v>
          </cell>
          <cell r="L10">
            <v>12.444000000000001</v>
          </cell>
          <cell r="N10">
            <v>10</v>
          </cell>
          <cell r="O10">
            <v>118</v>
          </cell>
          <cell r="Q10">
            <v>10</v>
          </cell>
        </row>
        <row r="11">
          <cell r="J11">
            <v>98</v>
          </cell>
          <cell r="K11">
            <v>58.8</v>
          </cell>
          <cell r="L11">
            <v>13.666</v>
          </cell>
          <cell r="N11">
            <v>10</v>
          </cell>
          <cell r="O11">
            <v>112</v>
          </cell>
          <cell r="Q11">
            <v>10</v>
          </cell>
        </row>
        <row r="12">
          <cell r="J12">
            <v>97</v>
          </cell>
          <cell r="K12">
            <v>58.199999999999996</v>
          </cell>
          <cell r="L12">
            <v>12.346</v>
          </cell>
          <cell r="N12">
            <v>10</v>
          </cell>
          <cell r="O12">
            <v>152</v>
          </cell>
          <cell r="Q12">
            <v>10</v>
          </cell>
        </row>
        <row r="13">
          <cell r="J13">
            <v>100</v>
          </cell>
          <cell r="K13">
            <v>60</v>
          </cell>
          <cell r="L13">
            <v>12.5</v>
          </cell>
          <cell r="N13">
            <v>10</v>
          </cell>
          <cell r="O13">
            <v>147</v>
          </cell>
          <cell r="Q13">
            <v>10</v>
          </cell>
        </row>
        <row r="14">
          <cell r="J14">
            <v>98.5</v>
          </cell>
          <cell r="K14">
            <v>59.099999999999994</v>
          </cell>
          <cell r="L14">
            <v>11.5</v>
          </cell>
          <cell r="N14">
            <v>8.9</v>
          </cell>
          <cell r="O14">
            <v>126</v>
          </cell>
          <cell r="Q14">
            <v>10</v>
          </cell>
        </row>
        <row r="15">
          <cell r="L15">
            <v>11.532999999999999</v>
          </cell>
          <cell r="N15">
            <v>9</v>
          </cell>
          <cell r="O15">
            <v>111</v>
          </cell>
          <cell r="Q15">
            <v>10</v>
          </cell>
        </row>
        <row r="16">
          <cell r="L16">
            <v>12.143000000000001</v>
          </cell>
          <cell r="N16">
            <v>10</v>
          </cell>
          <cell r="O16">
            <v>113</v>
          </cell>
          <cell r="Q16">
            <v>10</v>
          </cell>
        </row>
        <row r="17">
          <cell r="L17">
            <v>13.643000000000001</v>
          </cell>
          <cell r="N17">
            <v>10</v>
          </cell>
          <cell r="O17">
            <v>117</v>
          </cell>
          <cell r="Q17">
            <v>10</v>
          </cell>
        </row>
        <row r="18">
          <cell r="L18">
            <v>12.15</v>
          </cell>
          <cell r="N18">
            <v>10</v>
          </cell>
          <cell r="O18">
            <v>125</v>
          </cell>
          <cell r="Q18">
            <v>10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9"/>
  <sheetViews>
    <sheetView tabSelected="1" workbookViewId="0">
      <pane xSplit="2" ySplit="1" topLeftCell="C2" activePane="bottomRight" state="frozen"/>
      <selection pane="topRight"/>
      <selection pane="bottomLeft"/>
      <selection pane="bottomRight" activeCell="F6" sqref="F6"/>
    </sheetView>
  </sheetViews>
  <sheetFormatPr defaultColWidth="10" defaultRowHeight="14.25"/>
  <cols>
    <col min="1" max="1" width="8.625" style="2" customWidth="1"/>
    <col min="2" max="2" width="12.125" style="2" customWidth="1"/>
    <col min="3" max="3" width="11.5" style="2" customWidth="1"/>
    <col min="4" max="4" width="8.125" style="2" customWidth="1"/>
    <col min="5" max="5" width="11.25" style="2" bestFit="1" customWidth="1"/>
    <col min="6" max="6" width="6.375" style="2" bestFit="1" customWidth="1"/>
    <col min="7" max="8" width="8" style="2" bestFit="1" customWidth="1"/>
    <col min="9" max="9" width="6" style="2" bestFit="1" customWidth="1"/>
    <col min="10" max="10" width="6" style="2" customWidth="1"/>
    <col min="11" max="11" width="6.875" style="2" bestFit="1" customWidth="1"/>
    <col min="12" max="12" width="4.75" style="2" bestFit="1" customWidth="1"/>
    <col min="13" max="13" width="6.875" style="2" bestFit="1" customWidth="1"/>
    <col min="14" max="14" width="8" style="2" bestFit="1" customWidth="1"/>
    <col min="15" max="16" width="6.75" style="2" customWidth="1"/>
    <col min="17" max="17" width="6.5" style="2" customWidth="1"/>
    <col min="18" max="19" width="8" style="2" bestFit="1" customWidth="1"/>
    <col min="20" max="20" width="10.75" style="2" customWidth="1"/>
    <col min="21" max="16384" width="10" style="2"/>
  </cols>
  <sheetData>
    <row r="1" spans="1:20" ht="26.25" customHeight="1">
      <c r="A1" s="143" t="s">
        <v>34</v>
      </c>
      <c r="B1" s="144"/>
      <c r="C1" s="143"/>
      <c r="D1" s="143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"/>
    </row>
    <row r="2" spans="1:20" ht="20.25" customHeight="1" thickBot="1">
      <c r="A2" s="3"/>
      <c r="B2" s="3"/>
      <c r="T2" s="4"/>
    </row>
    <row r="3" spans="1:20" ht="30" customHeight="1">
      <c r="A3" s="145" t="s">
        <v>0</v>
      </c>
      <c r="B3" s="146"/>
      <c r="C3" s="147" t="s">
        <v>1</v>
      </c>
      <c r="D3" s="150" t="s">
        <v>2</v>
      </c>
      <c r="E3" s="153" t="s">
        <v>35</v>
      </c>
      <c r="F3" s="154"/>
      <c r="G3" s="154"/>
      <c r="H3" s="154"/>
      <c r="I3" s="155" t="s">
        <v>36</v>
      </c>
      <c r="J3" s="155"/>
      <c r="K3" s="155"/>
      <c r="L3" s="155"/>
      <c r="M3" s="155"/>
      <c r="N3" s="156"/>
      <c r="O3" s="155" t="s">
        <v>37</v>
      </c>
      <c r="P3" s="156"/>
      <c r="Q3" s="157"/>
      <c r="R3" s="158" t="s">
        <v>3</v>
      </c>
      <c r="S3" s="157"/>
      <c r="T3" s="5"/>
    </row>
    <row r="4" spans="1:20" s="7" customFormat="1" ht="29.25" customHeight="1">
      <c r="A4" s="159" t="s">
        <v>38</v>
      </c>
      <c r="B4" s="161" t="s">
        <v>4</v>
      </c>
      <c r="C4" s="148"/>
      <c r="D4" s="151"/>
      <c r="E4" s="135" t="s">
        <v>5</v>
      </c>
      <c r="F4" s="137" t="s">
        <v>47</v>
      </c>
      <c r="G4" s="139" t="s">
        <v>6</v>
      </c>
      <c r="H4" s="141" t="s">
        <v>7</v>
      </c>
      <c r="I4" s="139" t="s">
        <v>39</v>
      </c>
      <c r="J4" s="139"/>
      <c r="K4" s="139"/>
      <c r="L4" s="139" t="s">
        <v>40</v>
      </c>
      <c r="M4" s="139"/>
      <c r="N4" s="123" t="s">
        <v>8</v>
      </c>
      <c r="O4" s="125" t="s">
        <v>41</v>
      </c>
      <c r="P4" s="127" t="s">
        <v>42</v>
      </c>
      <c r="Q4" s="129" t="s">
        <v>43</v>
      </c>
      <c r="R4" s="131" t="s">
        <v>44</v>
      </c>
      <c r="S4" s="133" t="s">
        <v>45</v>
      </c>
      <c r="T4" s="6"/>
    </row>
    <row r="5" spans="1:20" s="9" customFormat="1" ht="17.25" customHeight="1" thickBot="1">
      <c r="A5" s="160"/>
      <c r="B5" s="162"/>
      <c r="C5" s="149"/>
      <c r="D5" s="152"/>
      <c r="E5" s="136"/>
      <c r="F5" s="138"/>
      <c r="G5" s="140"/>
      <c r="H5" s="142"/>
      <c r="I5" s="8" t="s">
        <v>9</v>
      </c>
      <c r="J5" s="8" t="s">
        <v>46</v>
      </c>
      <c r="K5" s="8" t="s">
        <v>10</v>
      </c>
      <c r="L5" s="8" t="s">
        <v>9</v>
      </c>
      <c r="M5" s="8" t="s">
        <v>10</v>
      </c>
      <c r="N5" s="124"/>
      <c r="O5" s="126"/>
      <c r="P5" s="128"/>
      <c r="Q5" s="130"/>
      <c r="R5" s="132"/>
      <c r="S5" s="134"/>
      <c r="T5" s="6"/>
    </row>
    <row r="6" spans="1:20" s="7" customFormat="1" ht="24.95" customHeight="1">
      <c r="A6" s="99" t="s">
        <v>11</v>
      </c>
      <c r="B6" s="113" t="s">
        <v>12</v>
      </c>
      <c r="C6" s="115">
        <f>H6+N6+Q6</f>
        <v>98.800000000000011</v>
      </c>
      <c r="D6" s="117">
        <v>3</v>
      </c>
      <c r="E6" s="11" t="s">
        <v>13</v>
      </c>
      <c r="F6" s="12">
        <v>1</v>
      </c>
      <c r="G6" s="119">
        <f>[1]종합!J6</f>
        <v>99</v>
      </c>
      <c r="H6" s="121">
        <f>[1]종합!K6</f>
        <v>59.4</v>
      </c>
      <c r="I6" s="103">
        <f>[1]종합!L6</f>
        <v>14.071</v>
      </c>
      <c r="J6" s="91">
        <v>1</v>
      </c>
      <c r="K6" s="105">
        <f>[1]종합!N6</f>
        <v>10</v>
      </c>
      <c r="L6" s="107">
        <f>[1]종합!O6</f>
        <v>129</v>
      </c>
      <c r="M6" s="109">
        <f>[1]종합!Q6</f>
        <v>10</v>
      </c>
      <c r="N6" s="111">
        <f>K6+M6</f>
        <v>20</v>
      </c>
      <c r="O6" s="91">
        <v>4</v>
      </c>
      <c r="P6" s="91">
        <v>97</v>
      </c>
      <c r="Q6" s="93">
        <f>P6*0.2</f>
        <v>19.400000000000002</v>
      </c>
      <c r="R6" s="95">
        <v>0</v>
      </c>
      <c r="S6" s="97">
        <v>0</v>
      </c>
      <c r="T6" s="13"/>
    </row>
    <row r="7" spans="1:20" s="7" customFormat="1" ht="24.95" customHeight="1">
      <c r="A7" s="101"/>
      <c r="B7" s="114"/>
      <c r="C7" s="116"/>
      <c r="D7" s="118"/>
      <c r="E7" s="14" t="s">
        <v>14</v>
      </c>
      <c r="F7" s="15">
        <v>5</v>
      </c>
      <c r="G7" s="120"/>
      <c r="H7" s="122"/>
      <c r="I7" s="104"/>
      <c r="J7" s="92"/>
      <c r="K7" s="106"/>
      <c r="L7" s="108"/>
      <c r="M7" s="110"/>
      <c r="N7" s="112"/>
      <c r="O7" s="92"/>
      <c r="P7" s="92"/>
      <c r="Q7" s="94"/>
      <c r="R7" s="96"/>
      <c r="S7" s="98"/>
      <c r="T7" s="13"/>
    </row>
    <row r="8" spans="1:20" s="7" customFormat="1" ht="30.75" customHeight="1">
      <c r="A8" s="100"/>
      <c r="B8" s="16" t="s">
        <v>15</v>
      </c>
      <c r="C8" s="17">
        <f t="shared" ref="C8:C14" si="0">H8+N8+Q8</f>
        <v>96.9</v>
      </c>
      <c r="D8" s="18">
        <v>7</v>
      </c>
      <c r="E8" s="14" t="s">
        <v>16</v>
      </c>
      <c r="F8" s="15">
        <v>7</v>
      </c>
      <c r="G8" s="19">
        <f>[1]종합!J8</f>
        <v>96.5</v>
      </c>
      <c r="H8" s="20">
        <f>[1]종합!K8</f>
        <v>57.9</v>
      </c>
      <c r="I8" s="21">
        <f>[1]종합!L8</f>
        <v>12.776999999999999</v>
      </c>
      <c r="J8" s="25">
        <v>1</v>
      </c>
      <c r="K8" s="22">
        <f>[1]종합!N8</f>
        <v>10</v>
      </c>
      <c r="L8" s="23">
        <f>[1]종합!O8</f>
        <v>122</v>
      </c>
      <c r="M8" s="19">
        <f>[1]종합!Q8</f>
        <v>10</v>
      </c>
      <c r="N8" s="24">
        <f t="shared" ref="N8:N18" si="1">K8+M8</f>
        <v>20</v>
      </c>
      <c r="O8" s="25">
        <v>6</v>
      </c>
      <c r="P8" s="78">
        <v>95</v>
      </c>
      <c r="Q8" s="26">
        <f>P8*0.2</f>
        <v>19</v>
      </c>
      <c r="R8" s="27">
        <v>0</v>
      </c>
      <c r="S8" s="28">
        <v>0</v>
      </c>
      <c r="T8" s="13"/>
    </row>
    <row r="9" spans="1:20" s="7" customFormat="1" ht="30.75" customHeight="1">
      <c r="A9" s="100"/>
      <c r="B9" s="16" t="s">
        <v>17</v>
      </c>
      <c r="C9" s="17">
        <f t="shared" si="0"/>
        <v>99.8</v>
      </c>
      <c r="D9" s="18">
        <v>2</v>
      </c>
      <c r="E9" s="14" t="s">
        <v>18</v>
      </c>
      <c r="F9" s="15">
        <v>1</v>
      </c>
      <c r="G9" s="19">
        <f>[1]종합!J9</f>
        <v>100</v>
      </c>
      <c r="H9" s="20">
        <f>[1]종합!K9</f>
        <v>60</v>
      </c>
      <c r="I9" s="21">
        <f>[1]종합!L9</f>
        <v>13.714</v>
      </c>
      <c r="J9" s="25">
        <v>1</v>
      </c>
      <c r="K9" s="22">
        <f>[1]종합!N9</f>
        <v>10</v>
      </c>
      <c r="L9" s="23">
        <f>[1]종합!O9</f>
        <v>128</v>
      </c>
      <c r="M9" s="19">
        <f>[1]종합!Q9</f>
        <v>10</v>
      </c>
      <c r="N9" s="24">
        <f t="shared" si="1"/>
        <v>20</v>
      </c>
      <c r="O9" s="25">
        <v>2</v>
      </c>
      <c r="P9" s="78">
        <v>99</v>
      </c>
      <c r="Q9" s="26">
        <f t="shared" ref="Q9:Q18" si="2">P9*0.2</f>
        <v>19.8</v>
      </c>
      <c r="R9" s="27">
        <v>0</v>
      </c>
      <c r="S9" s="28">
        <v>0</v>
      </c>
      <c r="T9" s="13"/>
    </row>
    <row r="10" spans="1:20" s="7" customFormat="1" ht="30.75" customHeight="1">
      <c r="A10" s="100"/>
      <c r="B10" s="30" t="s">
        <v>19</v>
      </c>
      <c r="C10" s="17">
        <f t="shared" si="0"/>
        <v>97.199999999999989</v>
      </c>
      <c r="D10" s="18">
        <v>6</v>
      </c>
      <c r="E10" s="31" t="s">
        <v>20</v>
      </c>
      <c r="F10" s="15">
        <v>8</v>
      </c>
      <c r="G10" s="19">
        <f>[1]종합!J10</f>
        <v>96</v>
      </c>
      <c r="H10" s="20">
        <f>[1]종합!K10</f>
        <v>57.599999999999994</v>
      </c>
      <c r="I10" s="21">
        <f>[1]종합!L10</f>
        <v>12.444000000000001</v>
      </c>
      <c r="J10" s="25">
        <v>1</v>
      </c>
      <c r="K10" s="22">
        <f>[1]종합!N10</f>
        <v>10</v>
      </c>
      <c r="L10" s="23">
        <f>[1]종합!O10</f>
        <v>118</v>
      </c>
      <c r="M10" s="19">
        <f>[1]종합!Q10</f>
        <v>10</v>
      </c>
      <c r="N10" s="24">
        <f t="shared" si="1"/>
        <v>20</v>
      </c>
      <c r="O10" s="32">
        <v>3</v>
      </c>
      <c r="P10" s="79">
        <v>98</v>
      </c>
      <c r="Q10" s="26">
        <f t="shared" si="2"/>
        <v>19.600000000000001</v>
      </c>
      <c r="R10" s="33">
        <v>0</v>
      </c>
      <c r="S10" s="34">
        <v>0</v>
      </c>
      <c r="T10" s="35"/>
    </row>
    <row r="11" spans="1:20" s="7" customFormat="1" ht="30.75" customHeight="1">
      <c r="A11" s="100"/>
      <c r="B11" s="30" t="s">
        <v>21</v>
      </c>
      <c r="C11" s="17">
        <f t="shared" si="0"/>
        <v>97.4</v>
      </c>
      <c r="D11" s="18">
        <v>4</v>
      </c>
      <c r="E11" s="14" t="s">
        <v>22</v>
      </c>
      <c r="F11" s="15">
        <v>4</v>
      </c>
      <c r="G11" s="19">
        <f>[1]종합!J11</f>
        <v>98</v>
      </c>
      <c r="H11" s="20">
        <f>[1]종합!K11</f>
        <v>58.8</v>
      </c>
      <c r="I11" s="21">
        <f>[1]종합!L11</f>
        <v>13.666</v>
      </c>
      <c r="J11" s="25">
        <v>1</v>
      </c>
      <c r="K11" s="22">
        <f>[1]종합!N11</f>
        <v>10</v>
      </c>
      <c r="L11" s="23">
        <f>[1]종합!O11</f>
        <v>112</v>
      </c>
      <c r="M11" s="19">
        <f>[1]종합!Q11</f>
        <v>10</v>
      </c>
      <c r="N11" s="24">
        <f t="shared" si="1"/>
        <v>20</v>
      </c>
      <c r="O11" s="32">
        <v>8</v>
      </c>
      <c r="P11" s="79">
        <v>93</v>
      </c>
      <c r="Q11" s="26">
        <f t="shared" si="2"/>
        <v>18.600000000000001</v>
      </c>
      <c r="R11" s="33">
        <v>0</v>
      </c>
      <c r="S11" s="34">
        <v>0</v>
      </c>
      <c r="T11" s="13"/>
    </row>
    <row r="12" spans="1:20" s="7" customFormat="1" ht="30.75" customHeight="1">
      <c r="A12" s="100"/>
      <c r="B12" s="30" t="s">
        <v>23</v>
      </c>
      <c r="C12" s="17">
        <f t="shared" si="0"/>
        <v>97.399999999999991</v>
      </c>
      <c r="D12" s="18">
        <v>5</v>
      </c>
      <c r="E12" s="31" t="s">
        <v>32</v>
      </c>
      <c r="F12" s="15">
        <v>7</v>
      </c>
      <c r="G12" s="19">
        <f>[1]종합!J12</f>
        <v>97</v>
      </c>
      <c r="H12" s="20">
        <f>[1]종합!K12</f>
        <v>58.199999999999996</v>
      </c>
      <c r="I12" s="21">
        <f>[1]종합!L12</f>
        <v>12.346</v>
      </c>
      <c r="J12" s="25">
        <v>1</v>
      </c>
      <c r="K12" s="22">
        <f>[1]종합!N12</f>
        <v>10</v>
      </c>
      <c r="L12" s="23">
        <f>[1]종합!O12</f>
        <v>152</v>
      </c>
      <c r="M12" s="19">
        <f>[1]종합!Q12</f>
        <v>10</v>
      </c>
      <c r="N12" s="24">
        <f t="shared" si="1"/>
        <v>20</v>
      </c>
      <c r="O12" s="32">
        <v>5</v>
      </c>
      <c r="P12" s="79">
        <v>96</v>
      </c>
      <c r="Q12" s="26">
        <f t="shared" si="2"/>
        <v>19.200000000000003</v>
      </c>
      <c r="R12" s="36">
        <v>0</v>
      </c>
      <c r="S12" s="37">
        <v>0</v>
      </c>
      <c r="T12" s="35"/>
    </row>
    <row r="13" spans="1:20" s="7" customFormat="1" ht="30.75" customHeight="1">
      <c r="A13" s="100"/>
      <c r="B13" s="38" t="s">
        <v>24</v>
      </c>
      <c r="C13" s="17">
        <f t="shared" si="0"/>
        <v>100</v>
      </c>
      <c r="D13" s="29">
        <v>1</v>
      </c>
      <c r="E13" s="31" t="s">
        <v>25</v>
      </c>
      <c r="F13" s="15">
        <v>1</v>
      </c>
      <c r="G13" s="19">
        <f>[1]종합!J13</f>
        <v>100</v>
      </c>
      <c r="H13" s="20">
        <f>[1]종합!K13</f>
        <v>60</v>
      </c>
      <c r="I13" s="21">
        <f>[1]종합!L13</f>
        <v>12.5</v>
      </c>
      <c r="J13" s="25">
        <v>1</v>
      </c>
      <c r="K13" s="22">
        <f>[1]종합!N13</f>
        <v>10</v>
      </c>
      <c r="L13" s="23">
        <f>[1]종합!O13</f>
        <v>147</v>
      </c>
      <c r="M13" s="19">
        <f>[1]종합!Q13</f>
        <v>10</v>
      </c>
      <c r="N13" s="24">
        <f t="shared" si="1"/>
        <v>20</v>
      </c>
      <c r="O13" s="25">
        <v>1</v>
      </c>
      <c r="P13" s="78">
        <v>100</v>
      </c>
      <c r="Q13" s="26">
        <f t="shared" si="2"/>
        <v>20</v>
      </c>
      <c r="R13" s="27">
        <v>0</v>
      </c>
      <c r="S13" s="28">
        <v>0</v>
      </c>
      <c r="T13" s="13"/>
    </row>
    <row r="14" spans="1:20" s="7" customFormat="1" ht="30.75" customHeight="1" thickBot="1">
      <c r="A14" s="102"/>
      <c r="B14" s="39" t="s">
        <v>26</v>
      </c>
      <c r="C14" s="40">
        <f t="shared" si="0"/>
        <v>96.8</v>
      </c>
      <c r="D14" s="41">
        <v>8</v>
      </c>
      <c r="E14" s="42" t="s">
        <v>27</v>
      </c>
      <c r="F14" s="43">
        <v>3</v>
      </c>
      <c r="G14" s="44">
        <f>[1]종합!J14</f>
        <v>98.5</v>
      </c>
      <c r="H14" s="45">
        <f>[1]종합!K14</f>
        <v>59.099999999999994</v>
      </c>
      <c r="I14" s="46">
        <f>[1]종합!L14</f>
        <v>11.5</v>
      </c>
      <c r="J14" s="80">
        <v>12</v>
      </c>
      <c r="K14" s="47">
        <f>[1]종합!N14</f>
        <v>8.9</v>
      </c>
      <c r="L14" s="48">
        <f>[1]종합!O14</f>
        <v>126</v>
      </c>
      <c r="M14" s="44">
        <f>[1]종합!Q14</f>
        <v>10</v>
      </c>
      <c r="N14" s="81">
        <f t="shared" si="1"/>
        <v>18.899999999999999</v>
      </c>
      <c r="O14" s="50">
        <v>7</v>
      </c>
      <c r="P14" s="82">
        <v>94</v>
      </c>
      <c r="Q14" s="51">
        <f t="shared" si="2"/>
        <v>18.8</v>
      </c>
      <c r="R14" s="52">
        <v>0</v>
      </c>
      <c r="S14" s="53">
        <v>0</v>
      </c>
      <c r="T14" s="13"/>
    </row>
    <row r="15" spans="1:20" s="7" customFormat="1" ht="30.75" customHeight="1">
      <c r="A15" s="99" t="s">
        <v>28</v>
      </c>
      <c r="B15" s="83" t="s">
        <v>33</v>
      </c>
      <c r="C15" s="10">
        <f>N15+Q15</f>
        <v>36.799999999999997</v>
      </c>
      <c r="D15" s="54">
        <v>4</v>
      </c>
      <c r="E15" s="55"/>
      <c r="F15" s="56"/>
      <c r="G15" s="57"/>
      <c r="H15" s="58"/>
      <c r="I15" s="59">
        <f>[1]종합!L15</f>
        <v>11.532999999999999</v>
      </c>
      <c r="J15" s="84">
        <v>11</v>
      </c>
      <c r="K15" s="60">
        <f>[1]종합!N15</f>
        <v>9</v>
      </c>
      <c r="L15" s="61">
        <f>[1]종합!O15</f>
        <v>111</v>
      </c>
      <c r="M15" s="62">
        <f>[1]종합!Q15</f>
        <v>10</v>
      </c>
      <c r="N15" s="85">
        <f t="shared" si="1"/>
        <v>19</v>
      </c>
      <c r="O15" s="63">
        <v>12</v>
      </c>
      <c r="P15" s="86">
        <v>89</v>
      </c>
      <c r="Q15" s="64">
        <f t="shared" si="2"/>
        <v>17.8</v>
      </c>
      <c r="R15" s="65">
        <v>0</v>
      </c>
      <c r="S15" s="66">
        <v>0</v>
      </c>
      <c r="T15" s="13"/>
    </row>
    <row r="16" spans="1:20" s="7" customFormat="1" ht="30.75" customHeight="1">
      <c r="A16" s="100"/>
      <c r="B16" s="87" t="s">
        <v>29</v>
      </c>
      <c r="C16" s="17">
        <f t="shared" ref="C16:C18" si="3">N16+Q16</f>
        <v>38</v>
      </c>
      <c r="D16" s="18">
        <v>3</v>
      </c>
      <c r="E16" s="67"/>
      <c r="F16" s="68"/>
      <c r="G16" s="69"/>
      <c r="H16" s="70"/>
      <c r="I16" s="21">
        <f>[1]종합!L16</f>
        <v>12.143000000000001</v>
      </c>
      <c r="J16" s="25">
        <v>1</v>
      </c>
      <c r="K16" s="22">
        <f>[1]종합!N16</f>
        <v>10</v>
      </c>
      <c r="L16" s="23">
        <f>[1]종합!O16</f>
        <v>113</v>
      </c>
      <c r="M16" s="19">
        <f>[1]종합!Q16</f>
        <v>10</v>
      </c>
      <c r="N16" s="24">
        <f t="shared" si="1"/>
        <v>20</v>
      </c>
      <c r="O16" s="32">
        <v>11</v>
      </c>
      <c r="P16" s="79">
        <v>90</v>
      </c>
      <c r="Q16" s="26">
        <f t="shared" si="2"/>
        <v>18</v>
      </c>
      <c r="R16" s="33">
        <v>0</v>
      </c>
      <c r="S16" s="34">
        <v>0</v>
      </c>
      <c r="T16" s="13"/>
    </row>
    <row r="17" spans="1:20" s="7" customFormat="1" ht="30.75" customHeight="1">
      <c r="A17" s="101"/>
      <c r="B17" s="88" t="s">
        <v>30</v>
      </c>
      <c r="C17" s="17">
        <f t="shared" si="3"/>
        <v>38.400000000000006</v>
      </c>
      <c r="D17" s="29">
        <v>1</v>
      </c>
      <c r="E17" s="67"/>
      <c r="F17" s="68"/>
      <c r="G17" s="69"/>
      <c r="H17" s="70"/>
      <c r="I17" s="21">
        <f>[1]종합!L17</f>
        <v>13.643000000000001</v>
      </c>
      <c r="J17" s="25">
        <v>1</v>
      </c>
      <c r="K17" s="22">
        <f>[1]종합!N17</f>
        <v>10</v>
      </c>
      <c r="L17" s="23">
        <f>[1]종합!O17</f>
        <v>117</v>
      </c>
      <c r="M17" s="19">
        <f>[1]종합!Q17</f>
        <v>10</v>
      </c>
      <c r="N17" s="24">
        <f t="shared" si="1"/>
        <v>20</v>
      </c>
      <c r="O17" s="32">
        <v>9</v>
      </c>
      <c r="P17" s="79">
        <v>92</v>
      </c>
      <c r="Q17" s="26">
        <f t="shared" si="2"/>
        <v>18.400000000000002</v>
      </c>
      <c r="R17" s="33">
        <v>0</v>
      </c>
      <c r="S17" s="34">
        <v>0</v>
      </c>
      <c r="T17" s="13"/>
    </row>
    <row r="18" spans="1:20" s="7" customFormat="1" ht="30.75" customHeight="1" thickBot="1">
      <c r="A18" s="102"/>
      <c r="B18" s="89" t="s">
        <v>31</v>
      </c>
      <c r="C18" s="40">
        <f t="shared" si="3"/>
        <v>38.200000000000003</v>
      </c>
      <c r="D18" s="41">
        <v>2</v>
      </c>
      <c r="E18" s="71"/>
      <c r="F18" s="72"/>
      <c r="G18" s="73"/>
      <c r="H18" s="74"/>
      <c r="I18" s="75">
        <f>[1]종합!L18</f>
        <v>12.15</v>
      </c>
      <c r="J18" s="90">
        <v>1</v>
      </c>
      <c r="K18" s="76">
        <f>[1]종합!N18</f>
        <v>10</v>
      </c>
      <c r="L18" s="48">
        <f>[1]종합!O18</f>
        <v>125</v>
      </c>
      <c r="M18" s="44">
        <f>[1]종합!Q18</f>
        <v>10</v>
      </c>
      <c r="N18" s="49">
        <f t="shared" si="1"/>
        <v>20</v>
      </c>
      <c r="O18" s="50">
        <v>10</v>
      </c>
      <c r="P18" s="82">
        <v>91</v>
      </c>
      <c r="Q18" s="51">
        <f t="shared" si="2"/>
        <v>18.2</v>
      </c>
      <c r="R18" s="52">
        <v>0</v>
      </c>
      <c r="S18" s="53">
        <v>0</v>
      </c>
      <c r="T18" s="13"/>
    </row>
    <row r="19" spans="1:20">
      <c r="I19" s="77"/>
      <c r="J19" s="77"/>
    </row>
  </sheetData>
  <mergeCells count="40">
    <mergeCell ref="A1:S1"/>
    <mergeCell ref="A3:B3"/>
    <mergeCell ref="C3:C5"/>
    <mergeCell ref="D3:D5"/>
    <mergeCell ref="E3:H3"/>
    <mergeCell ref="I3:N3"/>
    <mergeCell ref="O3:Q3"/>
    <mergeCell ref="R3:S3"/>
    <mergeCell ref="A4:A5"/>
    <mergeCell ref="B4:B5"/>
    <mergeCell ref="S4:S5"/>
    <mergeCell ref="E4:E5"/>
    <mergeCell ref="F4:F5"/>
    <mergeCell ref="G4:G5"/>
    <mergeCell ref="H4:H5"/>
    <mergeCell ref="I4:K4"/>
    <mergeCell ref="L4:M4"/>
    <mergeCell ref="N4:N5"/>
    <mergeCell ref="O4:O5"/>
    <mergeCell ref="P4:P5"/>
    <mergeCell ref="Q4:Q5"/>
    <mergeCell ref="R4:R5"/>
    <mergeCell ref="M6:M7"/>
    <mergeCell ref="N6:N7"/>
    <mergeCell ref="A6:A14"/>
    <mergeCell ref="B6:B7"/>
    <mergeCell ref="C6:C7"/>
    <mergeCell ref="D6:D7"/>
    <mergeCell ref="G6:G7"/>
    <mergeCell ref="H6:H7"/>
    <mergeCell ref="A15:A18"/>
    <mergeCell ref="I6:I7"/>
    <mergeCell ref="J6:J7"/>
    <mergeCell ref="K6:K7"/>
    <mergeCell ref="L6:L7"/>
    <mergeCell ref="O6:O7"/>
    <mergeCell ref="P6:P7"/>
    <mergeCell ref="Q6:Q7"/>
    <mergeCell ref="R6:R7"/>
    <mergeCell ref="S6:S7"/>
  </mergeCells>
  <phoneticPr fontId="4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종합집계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2017-03-04T04:15:32Z</cp:lastPrinted>
  <dcterms:created xsi:type="dcterms:W3CDTF">2017-03-03T11:11:21Z</dcterms:created>
  <dcterms:modified xsi:type="dcterms:W3CDTF">2017-03-04T05:18:25Z</dcterms:modified>
</cp:coreProperties>
</file>