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795" windowHeight="11040" tabRatio="816" activeTab="1"/>
  </bookViews>
  <sheets>
    <sheet name="총괄국별" sheetId="24" r:id="rId1"/>
    <sheet name="소속국별" sheetId="21" r:id="rId2"/>
    <sheet name="Sheet3" sheetId="3" r:id="rId3"/>
  </sheets>
  <definedNames>
    <definedName name="_xlnm._FilterDatabase" localSheetId="1" hidden="1">소속국별!$A$5:$I$5</definedName>
    <definedName name="_xlnm._FilterDatabase" localSheetId="0" hidden="1">#REF!</definedName>
    <definedName name="_xlnm._FilterDatabase" hidden="1">#REF!</definedName>
    <definedName name="_xlnm.Print_Titles" localSheetId="1">소속국별!$3:$5</definedName>
    <definedName name="_xlnm.Print_Titles" localSheetId="0">총괄국별!$3:$3</definedName>
    <definedName name="_xlnm.Print_Titles">#REF!</definedName>
  </definedNames>
  <calcPr calcId="125725"/>
</workbook>
</file>

<file path=xl/calcChain.xml><?xml version="1.0" encoding="utf-8"?>
<calcChain xmlns="http://schemas.openxmlformats.org/spreadsheetml/2006/main">
  <c r="D6" i="24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5"/>
  <c r="E29"/>
  <c r="C29"/>
  <c r="B29"/>
  <c r="I250" i="21"/>
  <c r="D250"/>
  <c r="C250"/>
  <c r="F249"/>
  <c r="E249"/>
  <c r="H248"/>
  <c r="H249" s="1"/>
  <c r="G248"/>
  <c r="G249" s="1"/>
  <c r="G246"/>
  <c r="H246" s="1"/>
  <c r="E246"/>
  <c r="G245"/>
  <c r="H245" s="1"/>
  <c r="E245"/>
  <c r="G244"/>
  <c r="H244" s="1"/>
  <c r="E244"/>
  <c r="G243"/>
  <c r="H243" s="1"/>
  <c r="E243"/>
  <c r="G242"/>
  <c r="H242" s="1"/>
  <c r="E242"/>
  <c r="G241"/>
  <c r="H241" s="1"/>
  <c r="E241"/>
  <c r="G240"/>
  <c r="H240" s="1"/>
  <c r="E240"/>
  <c r="E239"/>
  <c r="G239" s="1"/>
  <c r="E238"/>
  <c r="G236"/>
  <c r="H236" s="1"/>
  <c r="E236"/>
  <c r="E235"/>
  <c r="G235" s="1"/>
  <c r="H235" s="1"/>
  <c r="E234"/>
  <c r="G234" s="1"/>
  <c r="H234" s="1"/>
  <c r="E233"/>
  <c r="G233" s="1"/>
  <c r="H233" s="1"/>
  <c r="E232"/>
  <c r="G232" s="1"/>
  <c r="H232" s="1"/>
  <c r="E231"/>
  <c r="G231" s="1"/>
  <c r="H231" s="1"/>
  <c r="E230"/>
  <c r="G230" s="1"/>
  <c r="H230" s="1"/>
  <c r="G229"/>
  <c r="H229" s="1"/>
  <c r="E229"/>
  <c r="G228"/>
  <c r="H228" s="1"/>
  <c r="E228"/>
  <c r="E227"/>
  <c r="G227" s="1"/>
  <c r="H227" s="1"/>
  <c r="E226"/>
  <c r="G226" s="1"/>
  <c r="H226" s="1"/>
  <c r="E225"/>
  <c r="G225" s="1"/>
  <c r="H225" s="1"/>
  <c r="E224"/>
  <c r="G224" s="1"/>
  <c r="H224" s="1"/>
  <c r="E223"/>
  <c r="G223" s="1"/>
  <c r="H223" s="1"/>
  <c r="E222"/>
  <c r="G222" s="1"/>
  <c r="H222" s="1"/>
  <c r="E221"/>
  <c r="E219"/>
  <c r="G219" s="1"/>
  <c r="H219" s="1"/>
  <c r="E218"/>
  <c r="G218" s="1"/>
  <c r="H218" s="1"/>
  <c r="E217"/>
  <c r="G217" s="1"/>
  <c r="H217" s="1"/>
  <c r="E216"/>
  <c r="G216" s="1"/>
  <c r="H216" s="1"/>
  <c r="G215"/>
  <c r="H215" s="1"/>
  <c r="E215"/>
  <c r="G214"/>
  <c r="H214" s="1"/>
  <c r="E214"/>
  <c r="E213"/>
  <c r="G213" s="1"/>
  <c r="H213" s="1"/>
  <c r="E212"/>
  <c r="G212" s="1"/>
  <c r="H212" s="1"/>
  <c r="E211"/>
  <c r="E209"/>
  <c r="G209" s="1"/>
  <c r="G208"/>
  <c r="E208"/>
  <c r="E207"/>
  <c r="G207" s="1"/>
  <c r="H207" s="1"/>
  <c r="G206"/>
  <c r="H206" s="1"/>
  <c r="E206"/>
  <c r="E205"/>
  <c r="G205" s="1"/>
  <c r="H205" s="1"/>
  <c r="G204"/>
  <c r="H204" s="1"/>
  <c r="E204"/>
  <c r="E203"/>
  <c r="G203" s="1"/>
  <c r="H203" s="1"/>
  <c r="G202"/>
  <c r="H202" s="1"/>
  <c r="E202"/>
  <c r="E201"/>
  <c r="E210" s="1"/>
  <c r="F201" s="1"/>
  <c r="G199"/>
  <c r="H199" s="1"/>
  <c r="E199"/>
  <c r="G198"/>
  <c r="H198" s="1"/>
  <c r="E198"/>
  <c r="E197"/>
  <c r="G197" s="1"/>
  <c r="H197" s="1"/>
  <c r="E196"/>
  <c r="G196" s="1"/>
  <c r="H196" s="1"/>
  <c r="E195"/>
  <c r="E200" s="1"/>
  <c r="F195" s="1"/>
  <c r="G193"/>
  <c r="H193" s="1"/>
  <c r="E193"/>
  <c r="G192"/>
  <c r="H192" s="1"/>
  <c r="E192"/>
  <c r="E191"/>
  <c r="G191" s="1"/>
  <c r="H191" s="1"/>
  <c r="E190"/>
  <c r="E189"/>
  <c r="G189" s="1"/>
  <c r="H189" s="1"/>
  <c r="E188"/>
  <c r="E186"/>
  <c r="G186" s="1"/>
  <c r="H186" s="1"/>
  <c r="G185"/>
  <c r="H185" s="1"/>
  <c r="E185"/>
  <c r="E184"/>
  <c r="G184" s="1"/>
  <c r="H184" s="1"/>
  <c r="G183"/>
  <c r="H183" s="1"/>
  <c r="E183"/>
  <c r="E182"/>
  <c r="G182" s="1"/>
  <c r="H182" s="1"/>
  <c r="G181"/>
  <c r="H181" s="1"/>
  <c r="E181"/>
  <c r="E180"/>
  <c r="G180" s="1"/>
  <c r="H180" s="1"/>
  <c r="E179"/>
  <c r="G179" s="1"/>
  <c r="E178"/>
  <c r="E176"/>
  <c r="G176" s="1"/>
  <c r="H176" s="1"/>
  <c r="G175"/>
  <c r="H175" s="1"/>
  <c r="E175"/>
  <c r="E174"/>
  <c r="G174" s="1"/>
  <c r="H174" s="1"/>
  <c r="G173"/>
  <c r="H173" s="1"/>
  <c r="E173"/>
  <c r="E172"/>
  <c r="G172" s="1"/>
  <c r="H172" s="1"/>
  <c r="G171"/>
  <c r="H171" s="1"/>
  <c r="E171"/>
  <c r="E170"/>
  <c r="G170" s="1"/>
  <c r="H170" s="1"/>
  <c r="G169"/>
  <c r="H169" s="1"/>
  <c r="E169"/>
  <c r="E168"/>
  <c r="G168" s="1"/>
  <c r="H168" s="1"/>
  <c r="G167"/>
  <c r="H167" s="1"/>
  <c r="E167"/>
  <c r="E166"/>
  <c r="G166" s="1"/>
  <c r="H166" s="1"/>
  <c r="E165"/>
  <c r="E163"/>
  <c r="G163" s="1"/>
  <c r="H163" s="1"/>
  <c r="E162"/>
  <c r="G162" s="1"/>
  <c r="H162" s="1"/>
  <c r="E161"/>
  <c r="G161" s="1"/>
  <c r="H161" s="1"/>
  <c r="E160"/>
  <c r="G160" s="1"/>
  <c r="H160" s="1"/>
  <c r="E159"/>
  <c r="E157"/>
  <c r="G157" s="1"/>
  <c r="H157" s="1"/>
  <c r="E156"/>
  <c r="G156" s="1"/>
  <c r="H156" s="1"/>
  <c r="E155"/>
  <c r="G155" s="1"/>
  <c r="H155" s="1"/>
  <c r="E154"/>
  <c r="G154" s="1"/>
  <c r="G153"/>
  <c r="H153" s="1"/>
  <c r="E153"/>
  <c r="G152"/>
  <c r="H152" s="1"/>
  <c r="E152"/>
  <c r="E151"/>
  <c r="G151" s="1"/>
  <c r="H151" s="1"/>
  <c r="E150"/>
  <c r="E148"/>
  <c r="G148" s="1"/>
  <c r="E147"/>
  <c r="G147" s="1"/>
  <c r="E146"/>
  <c r="G146" s="1"/>
  <c r="E145"/>
  <c r="G145" s="1"/>
  <c r="E144"/>
  <c r="G144" s="1"/>
  <c r="E143"/>
  <c r="G141"/>
  <c r="H141" s="1"/>
  <c r="E141"/>
  <c r="G140"/>
  <c r="H140" s="1"/>
  <c r="E140"/>
  <c r="G139"/>
  <c r="H139" s="1"/>
  <c r="E139"/>
  <c r="G138"/>
  <c r="H138" s="1"/>
  <c r="E138"/>
  <c r="G137"/>
  <c r="H137" s="1"/>
  <c r="E137"/>
  <c r="G136"/>
  <c r="H136" s="1"/>
  <c r="E136"/>
  <c r="G135"/>
  <c r="H135" s="1"/>
  <c r="E135"/>
  <c r="G134"/>
  <c r="H134" s="1"/>
  <c r="E134"/>
  <c r="G133"/>
  <c r="H133" s="1"/>
  <c r="E133"/>
  <c r="G132"/>
  <c r="H132" s="1"/>
  <c r="E132"/>
  <c r="G131"/>
  <c r="H131" s="1"/>
  <c r="E131"/>
  <c r="E130"/>
  <c r="G130" s="1"/>
  <c r="E129"/>
  <c r="G129" s="1"/>
  <c r="E128"/>
  <c r="E126"/>
  <c r="G126" s="1"/>
  <c r="H126" s="1"/>
  <c r="E125"/>
  <c r="G125" s="1"/>
  <c r="H125" s="1"/>
  <c r="E124"/>
  <c r="G124" s="1"/>
  <c r="H124" s="1"/>
  <c r="E123"/>
  <c r="G123" s="1"/>
  <c r="H123" s="1"/>
  <c r="E122"/>
  <c r="G122" s="1"/>
  <c r="H122" s="1"/>
  <c r="E121"/>
  <c r="G121" s="1"/>
  <c r="H121" s="1"/>
  <c r="E120"/>
  <c r="G120" s="1"/>
  <c r="H120" s="1"/>
  <c r="E119"/>
  <c r="G119" s="1"/>
  <c r="E118"/>
  <c r="G118" s="1"/>
  <c r="E117"/>
  <c r="G117" s="1"/>
  <c r="E116"/>
  <c r="G116" s="1"/>
  <c r="E115"/>
  <c r="E113"/>
  <c r="G113" s="1"/>
  <c r="H113" s="1"/>
  <c r="E112"/>
  <c r="G112" s="1"/>
  <c r="H112" s="1"/>
  <c r="E111"/>
  <c r="G111" s="1"/>
  <c r="H111" s="1"/>
  <c r="E110"/>
  <c r="G110" s="1"/>
  <c r="H110" s="1"/>
  <c r="E109"/>
  <c r="G109" s="1"/>
  <c r="H109" s="1"/>
  <c r="E108"/>
  <c r="G108" s="1"/>
  <c r="H108" s="1"/>
  <c r="E107"/>
  <c r="E105"/>
  <c r="G105" s="1"/>
  <c r="E104"/>
  <c r="G104" s="1"/>
  <c r="E103"/>
  <c r="G103" s="1"/>
  <c r="E102"/>
  <c r="G102" s="1"/>
  <c r="E101"/>
  <c r="G101" s="1"/>
  <c r="E100"/>
  <c r="G100" s="1"/>
  <c r="E99"/>
  <c r="G99" s="1"/>
  <c r="E98"/>
  <c r="G98" s="1"/>
  <c r="E97"/>
  <c r="G97" s="1"/>
  <c r="E96"/>
  <c r="G96" s="1"/>
  <c r="E95"/>
  <c r="G95" s="1"/>
  <c r="E94"/>
  <c r="E93"/>
  <c r="E91"/>
  <c r="G91" s="1"/>
  <c r="H91" s="1"/>
  <c r="E90"/>
  <c r="G90" s="1"/>
  <c r="H90" s="1"/>
  <c r="E89"/>
  <c r="G89" s="1"/>
  <c r="E88"/>
  <c r="G88" s="1"/>
  <c r="E87"/>
  <c r="G87" s="1"/>
  <c r="E86"/>
  <c r="G86" s="1"/>
  <c r="E85"/>
  <c r="E83"/>
  <c r="G83" s="1"/>
  <c r="E82"/>
  <c r="G82" s="1"/>
  <c r="E81"/>
  <c r="G81" s="1"/>
  <c r="E80"/>
  <c r="G80" s="1"/>
  <c r="E79"/>
  <c r="G79" s="1"/>
  <c r="E78"/>
  <c r="G78" s="1"/>
  <c r="E77"/>
  <c r="G77" s="1"/>
  <c r="E76"/>
  <c r="G76" s="1"/>
  <c r="E75"/>
  <c r="E73"/>
  <c r="G73" s="1"/>
  <c r="E72"/>
  <c r="G72" s="1"/>
  <c r="E71"/>
  <c r="G71" s="1"/>
  <c r="E70"/>
  <c r="G70" s="1"/>
  <c r="G69"/>
  <c r="H69" s="1"/>
  <c r="E69"/>
  <c r="E68"/>
  <c r="G68" s="1"/>
  <c r="H68" s="1"/>
  <c r="G67"/>
  <c r="H67" s="1"/>
  <c r="E67"/>
  <c r="E66"/>
  <c r="G66" s="1"/>
  <c r="H66" s="1"/>
  <c r="E65"/>
  <c r="E74" s="1"/>
  <c r="F65" s="1"/>
  <c r="F74" s="1"/>
  <c r="E63"/>
  <c r="G63" s="1"/>
  <c r="E62"/>
  <c r="G62" s="1"/>
  <c r="E61"/>
  <c r="G61" s="1"/>
  <c r="E60"/>
  <c r="G60" s="1"/>
  <c r="E59"/>
  <c r="G59" s="1"/>
  <c r="E58"/>
  <c r="G58" s="1"/>
  <c r="E57"/>
  <c r="G57" s="1"/>
  <c r="E56"/>
  <c r="G56" s="1"/>
  <c r="G55"/>
  <c r="H55" s="1"/>
  <c r="E55"/>
  <c r="E54"/>
  <c r="G54" s="1"/>
  <c r="H54" s="1"/>
  <c r="G53"/>
  <c r="H53" s="1"/>
  <c r="E53"/>
  <c r="E52"/>
  <c r="G52" s="1"/>
  <c r="H52" s="1"/>
  <c r="E51"/>
  <c r="E49"/>
  <c r="G49" s="1"/>
  <c r="E48"/>
  <c r="G48" s="1"/>
  <c r="E47"/>
  <c r="E46"/>
  <c r="G46" s="1"/>
  <c r="G45"/>
  <c r="H45" s="1"/>
  <c r="E45"/>
  <c r="E44"/>
  <c r="G44" s="1"/>
  <c r="H44" s="1"/>
  <c r="E43"/>
  <c r="G43" s="1"/>
  <c r="E42"/>
  <c r="G40"/>
  <c r="E40"/>
  <c r="G39"/>
  <c r="H39" s="1"/>
  <c r="E39"/>
  <c r="G38"/>
  <c r="H38" s="1"/>
  <c r="E38"/>
  <c r="G37"/>
  <c r="H37" s="1"/>
  <c r="E37"/>
  <c r="G36"/>
  <c r="H36" s="1"/>
  <c r="E36"/>
  <c r="G35"/>
  <c r="H35" s="1"/>
  <c r="E35"/>
  <c r="G34"/>
  <c r="H34" s="1"/>
  <c r="E34"/>
  <c r="G33"/>
  <c r="H33" s="1"/>
  <c r="E33"/>
  <c r="G32"/>
  <c r="H32" s="1"/>
  <c r="E32"/>
  <c r="G31"/>
  <c r="H31" s="1"/>
  <c r="E31"/>
  <c r="G30"/>
  <c r="H30" s="1"/>
  <c r="E30"/>
  <c r="E29"/>
  <c r="E41" s="1"/>
  <c r="F29" s="1"/>
  <c r="G27"/>
  <c r="H27" s="1"/>
  <c r="E27"/>
  <c r="E26"/>
  <c r="G26" s="1"/>
  <c r="H26" s="1"/>
  <c r="G25"/>
  <c r="H25" s="1"/>
  <c r="E25"/>
  <c r="E24"/>
  <c r="G24" s="1"/>
  <c r="H24" s="1"/>
  <c r="G23"/>
  <c r="H23" s="1"/>
  <c r="E23"/>
  <c r="E22"/>
  <c r="G22" s="1"/>
  <c r="H22" s="1"/>
  <c r="G21"/>
  <c r="H21" s="1"/>
  <c r="E21"/>
  <c r="E20"/>
  <c r="G20" s="1"/>
  <c r="H20" s="1"/>
  <c r="G19"/>
  <c r="H19" s="1"/>
  <c r="E19"/>
  <c r="E18"/>
  <c r="G18" s="1"/>
  <c r="H18" s="1"/>
  <c r="G17"/>
  <c r="H17" s="1"/>
  <c r="H28" s="1"/>
  <c r="E17"/>
  <c r="E16"/>
  <c r="E14"/>
  <c r="G14" s="1"/>
  <c r="H14" s="1"/>
  <c r="E13"/>
  <c r="G13" s="1"/>
  <c r="H13" s="1"/>
  <c r="E12"/>
  <c r="G12" s="1"/>
  <c r="H12" s="1"/>
  <c r="G11"/>
  <c r="H11" s="1"/>
  <c r="E11"/>
  <c r="G10"/>
  <c r="H10" s="1"/>
  <c r="E10"/>
  <c r="E9"/>
  <c r="G9" s="1"/>
  <c r="H9" s="1"/>
  <c r="E8"/>
  <c r="G8" s="1"/>
  <c r="H8" s="1"/>
  <c r="E7"/>
  <c r="G7" s="1"/>
  <c r="H7" s="1"/>
  <c r="E6"/>
  <c r="D29" i="24" l="1"/>
  <c r="E28" i="21"/>
  <c r="F16" s="1"/>
  <c r="E106"/>
  <c r="F93" s="1"/>
  <c r="G93" s="1"/>
  <c r="E114"/>
  <c r="F107" s="1"/>
  <c r="F114" s="1"/>
  <c r="E158"/>
  <c r="F150" s="1"/>
  <c r="F158" s="1"/>
  <c r="E187"/>
  <c r="F178" s="1"/>
  <c r="E194"/>
  <c r="F188" s="1"/>
  <c r="G188" s="1"/>
  <c r="E237"/>
  <c r="F221" s="1"/>
  <c r="G221" s="1"/>
  <c r="E15"/>
  <c r="E127"/>
  <c r="F115" s="1"/>
  <c r="E149"/>
  <c r="F143" s="1"/>
  <c r="F149" s="1"/>
  <c r="E164"/>
  <c r="F159" s="1"/>
  <c r="G159" s="1"/>
  <c r="E177"/>
  <c r="F165" s="1"/>
  <c r="E247"/>
  <c r="F238" s="1"/>
  <c r="E50"/>
  <c r="F42" s="1"/>
  <c r="F50" s="1"/>
  <c r="E84"/>
  <c r="F75" s="1"/>
  <c r="F84" s="1"/>
  <c r="E142"/>
  <c r="F128" s="1"/>
  <c r="E220"/>
  <c r="F211" s="1"/>
  <c r="H58"/>
  <c r="H77"/>
  <c r="H86"/>
  <c r="H101"/>
  <c r="H116"/>
  <c r="H144"/>
  <c r="F6"/>
  <c r="H57"/>
  <c r="H61"/>
  <c r="H72"/>
  <c r="H76"/>
  <c r="H80"/>
  <c r="H96"/>
  <c r="H100"/>
  <c r="H104"/>
  <c r="F127"/>
  <c r="G115"/>
  <c r="H129"/>
  <c r="H147"/>
  <c r="F164"/>
  <c r="F177"/>
  <c r="G165"/>
  <c r="G211"/>
  <c r="F220"/>
  <c r="F28"/>
  <c r="G16"/>
  <c r="H49"/>
  <c r="H60"/>
  <c r="H71"/>
  <c r="H79"/>
  <c r="H83"/>
  <c r="H88"/>
  <c r="H95"/>
  <c r="H99"/>
  <c r="H103"/>
  <c r="H118"/>
  <c r="F142"/>
  <c r="G128"/>
  <c r="H146"/>
  <c r="H209"/>
  <c r="F237"/>
  <c r="G65"/>
  <c r="H48"/>
  <c r="H59"/>
  <c r="H63"/>
  <c r="H78"/>
  <c r="H98"/>
  <c r="H102"/>
  <c r="H117"/>
  <c r="H145"/>
  <c r="F187"/>
  <c r="G178"/>
  <c r="G42"/>
  <c r="H81"/>
  <c r="H97"/>
  <c r="H105"/>
  <c r="G195"/>
  <c r="F200"/>
  <c r="G201"/>
  <c r="F210"/>
  <c r="F247"/>
  <c r="G238"/>
  <c r="H62"/>
  <c r="F41"/>
  <c r="G29"/>
  <c r="E92"/>
  <c r="F85" s="1"/>
  <c r="F92" s="1"/>
  <c r="G47"/>
  <c r="G107"/>
  <c r="G190"/>
  <c r="H190" s="1"/>
  <c r="E64"/>
  <c r="F51" s="1"/>
  <c r="F64" s="1"/>
  <c r="G94"/>
  <c r="G143"/>
  <c r="G150"/>
  <c r="F106" l="1"/>
  <c r="F194"/>
  <c r="G75"/>
  <c r="H75" s="1"/>
  <c r="H84" s="1"/>
  <c r="G85"/>
  <c r="G200"/>
  <c r="H195"/>
  <c r="H200" s="1"/>
  <c r="H85"/>
  <c r="H92" s="1"/>
  <c r="G92"/>
  <c r="G142"/>
  <c r="H128"/>
  <c r="H142" s="1"/>
  <c r="F15"/>
  <c r="G6"/>
  <c r="G114"/>
  <c r="H107"/>
  <c r="H114" s="1"/>
  <c r="G41"/>
  <c r="H29"/>
  <c r="H41" s="1"/>
  <c r="H42"/>
  <c r="G50"/>
  <c r="H94"/>
  <c r="G210"/>
  <c r="H201"/>
  <c r="H210" s="1"/>
  <c r="G149"/>
  <c r="H143"/>
  <c r="H149" s="1"/>
  <c r="G106"/>
  <c r="H93"/>
  <c r="G220"/>
  <c r="H211"/>
  <c r="H220" s="1"/>
  <c r="G164"/>
  <c r="H159"/>
  <c r="H164" s="1"/>
  <c r="G51"/>
  <c r="E250"/>
  <c r="G158"/>
  <c r="H158"/>
  <c r="H47"/>
  <c r="G247"/>
  <c r="H238"/>
  <c r="H247" s="1"/>
  <c r="G187"/>
  <c r="H178"/>
  <c r="H187" s="1"/>
  <c r="G74"/>
  <c r="H65"/>
  <c r="H74" s="1"/>
  <c r="G194"/>
  <c r="H188"/>
  <c r="H194" s="1"/>
  <c r="G237"/>
  <c r="H221"/>
  <c r="H237" s="1"/>
  <c r="G28"/>
  <c r="G177"/>
  <c r="H165"/>
  <c r="H177" s="1"/>
  <c r="G127"/>
  <c r="H115"/>
  <c r="H127" s="1"/>
  <c r="F250" l="1"/>
  <c r="G84"/>
  <c r="H106"/>
  <c r="H50"/>
  <c r="H51"/>
  <c r="H64" s="1"/>
  <c r="G64"/>
  <c r="G15"/>
  <c r="H6"/>
  <c r="H15" s="1"/>
  <c r="G250" l="1"/>
  <c r="H250"/>
</calcChain>
</file>

<file path=xl/sharedStrings.xml><?xml version="1.0" encoding="utf-8"?>
<sst xmlns="http://schemas.openxmlformats.org/spreadsheetml/2006/main" count="540" uniqueCount="272">
  <si>
    <t>서울중앙</t>
  </si>
  <si>
    <t>서울용산</t>
  </si>
  <si>
    <t>광화문</t>
  </si>
  <si>
    <t>서울도봉</t>
  </si>
  <si>
    <t>동대문</t>
  </si>
  <si>
    <t>서울마포</t>
  </si>
  <si>
    <t>서울관악</t>
  </si>
  <si>
    <t>서울광진</t>
  </si>
  <si>
    <t>서울은평</t>
  </si>
  <si>
    <t>여의도</t>
  </si>
  <si>
    <t>서울강남</t>
  </si>
  <si>
    <t>서울중랑</t>
  </si>
  <si>
    <t>서울강동</t>
  </si>
  <si>
    <t>서울금천</t>
  </si>
  <si>
    <t>서울노원</t>
  </si>
  <si>
    <t>서울성북</t>
  </si>
  <si>
    <t>서울양천</t>
  </si>
  <si>
    <t>서울동작</t>
  </si>
  <si>
    <t>서대문</t>
  </si>
  <si>
    <t>서울서초</t>
  </si>
  <si>
    <t>서울송파</t>
  </si>
  <si>
    <t>서울강서</t>
  </si>
  <si>
    <t>국제물류센터</t>
  </si>
  <si>
    <t>총괄국명</t>
    <phoneticPr fontId="6" type="noConversion"/>
  </si>
  <si>
    <t>관서모집경비(원)</t>
    <phoneticPr fontId="6" type="noConversion"/>
  </si>
  <si>
    <r>
      <t xml:space="preserve">예산배정액(천원)
</t>
    </r>
    <r>
      <rPr>
        <b/>
        <sz val="11"/>
        <color rgb="FF000000"/>
        <rFont val="굴림체"/>
        <family val="3"/>
        <charset val="129"/>
      </rPr>
      <t>(5231-362-210-01)</t>
    </r>
    <phoneticPr fontId="6" type="noConversion"/>
  </si>
  <si>
    <r>
      <t xml:space="preserve">포상금(계좌이체)
</t>
    </r>
    <r>
      <rPr>
        <b/>
        <sz val="11"/>
        <color rgb="FF000000"/>
        <rFont val="굴림체"/>
        <family val="3"/>
        <charset val="129"/>
      </rPr>
      <t>5231-362-310-03</t>
    </r>
    <phoneticPr fontId="6" type="noConversion"/>
  </si>
  <si>
    <r>
      <t xml:space="preserve">수용비(예산배정)
</t>
    </r>
    <r>
      <rPr>
        <b/>
        <sz val="11"/>
        <color rgb="FF000000"/>
        <rFont val="굴림체"/>
        <family val="3"/>
        <charset val="129"/>
      </rPr>
      <t>5231-362-210-01</t>
    </r>
    <phoneticPr fontId="6" type="noConversion"/>
  </si>
  <si>
    <t>합  계</t>
    <phoneticPr fontId="6" type="noConversion"/>
  </si>
  <si>
    <t>서울을지로4가</t>
    <phoneticPr fontId="6" type="noConversion"/>
  </si>
  <si>
    <t>서울역전</t>
    <phoneticPr fontId="6" type="noConversion"/>
  </si>
  <si>
    <t>서울신당동</t>
    <phoneticPr fontId="6" type="noConversion"/>
  </si>
  <si>
    <t>서울흥인동</t>
    <phoneticPr fontId="6" type="noConversion"/>
  </si>
  <si>
    <t>서울태평로</t>
    <phoneticPr fontId="6" type="noConversion"/>
  </si>
  <si>
    <t>서울충무로2가</t>
    <phoneticPr fontId="6" type="noConversion"/>
  </si>
  <si>
    <t>서울용산</t>
    <phoneticPr fontId="6" type="noConversion"/>
  </si>
  <si>
    <t>서울이태원</t>
    <phoneticPr fontId="6" type="noConversion"/>
  </si>
  <si>
    <t>국방부구내</t>
    <phoneticPr fontId="6" type="noConversion"/>
  </si>
  <si>
    <t>서울후암동</t>
    <phoneticPr fontId="6" type="noConversion"/>
  </si>
  <si>
    <t>서울원효로</t>
    <phoneticPr fontId="6" type="noConversion"/>
  </si>
  <si>
    <t>서울이촌동</t>
    <phoneticPr fontId="6" type="noConversion"/>
  </si>
  <si>
    <t>서울숙명여자대학교</t>
    <phoneticPr fontId="6" type="noConversion"/>
  </si>
  <si>
    <t>용산전자단지</t>
    <phoneticPr fontId="6" type="noConversion"/>
  </si>
  <si>
    <t>광화문</t>
    <phoneticPr fontId="6" type="noConversion"/>
  </si>
  <si>
    <t>안국동</t>
    <phoneticPr fontId="6" type="noConversion"/>
  </si>
  <si>
    <t>종로5가</t>
    <phoneticPr fontId="6" type="noConversion"/>
  </si>
  <si>
    <t>서울혜화동</t>
    <phoneticPr fontId="6" type="noConversion"/>
  </si>
  <si>
    <t>서울강남</t>
    <phoneticPr fontId="6" type="noConversion"/>
  </si>
  <si>
    <t>2017.2월분 관서모집경비 지급내역(소속국별)</t>
    <phoneticPr fontId="6" type="noConversion"/>
  </si>
  <si>
    <t>(단위 : 원)</t>
    <phoneticPr fontId="6" type="noConversion"/>
  </si>
  <si>
    <t>소속국명</t>
    <phoneticPr fontId="6" type="noConversion"/>
  </si>
  <si>
    <t>2월 관서
모집경비(원)</t>
    <phoneticPr fontId="6" type="noConversion"/>
  </si>
  <si>
    <t>수용비 (50%)</t>
    <phoneticPr fontId="6" type="noConversion"/>
  </si>
  <si>
    <t>포상금 (50%)</t>
    <phoneticPr fontId="6" type="noConversion"/>
  </si>
  <si>
    <t>수용비
발생액(A)</t>
    <phoneticPr fontId="6" type="noConversion"/>
  </si>
  <si>
    <t>총괄국 마케팅경비</t>
    <phoneticPr fontId="6" type="noConversion"/>
  </si>
  <si>
    <t>수용비산출액
(A-B+C)</t>
    <phoneticPr fontId="6" type="noConversion"/>
  </si>
  <si>
    <t>예산배정액(천원)</t>
    <phoneticPr fontId="6" type="noConversion"/>
  </si>
  <si>
    <t>공금계좌이체액(원)</t>
    <phoneticPr fontId="6" type="noConversion"/>
  </si>
  <si>
    <r>
      <t>소속국차감10%</t>
    </r>
    <r>
      <rPr>
        <sz val="10"/>
        <color rgb="FF000000"/>
        <rFont val="굴림체"/>
        <family val="3"/>
        <charset val="129"/>
      </rPr>
      <t>(B)</t>
    </r>
    <phoneticPr fontId="6" type="noConversion"/>
  </si>
  <si>
    <t>총괄국배정(C)</t>
    <phoneticPr fontId="6" type="noConversion"/>
  </si>
  <si>
    <t>5231-362-210-01</t>
    <phoneticPr fontId="6" type="noConversion"/>
  </si>
  <si>
    <t>5231-362-310-03</t>
    <phoneticPr fontId="6" type="noConversion"/>
  </si>
  <si>
    <t>서울중앙</t>
    <phoneticPr fontId="6" type="noConversion"/>
  </si>
  <si>
    <t>퇴계로5가</t>
    <phoneticPr fontId="6" type="noConversion"/>
  </si>
  <si>
    <t>서울소공동</t>
    <phoneticPr fontId="6" type="noConversion"/>
  </si>
  <si>
    <t>소계</t>
    <phoneticPr fontId="6" type="noConversion"/>
  </si>
  <si>
    <t>서울남영동</t>
    <phoneticPr fontId="6" type="noConversion"/>
  </si>
  <si>
    <t>서울용문동</t>
    <phoneticPr fontId="6" type="noConversion"/>
  </si>
  <si>
    <t>서울한남동</t>
    <phoneticPr fontId="6" type="noConversion"/>
  </si>
  <si>
    <t>서울보광동</t>
    <phoneticPr fontId="6" type="noConversion"/>
  </si>
  <si>
    <t>서울통의동</t>
    <phoneticPr fontId="6" type="noConversion"/>
  </si>
  <si>
    <t>서울종로2가</t>
    <phoneticPr fontId="6" type="noConversion"/>
  </si>
  <si>
    <t>정부서울청사</t>
    <phoneticPr fontId="6" type="noConversion"/>
  </si>
  <si>
    <t>서울대학병원</t>
    <phoneticPr fontId="6" type="noConversion"/>
  </si>
  <si>
    <t>한국방송통신대학</t>
    <phoneticPr fontId="6" type="noConversion"/>
  </si>
  <si>
    <t>서울세검정</t>
    <phoneticPr fontId="6" type="noConversion"/>
  </si>
  <si>
    <t>숭인동</t>
    <phoneticPr fontId="6" type="noConversion"/>
  </si>
  <si>
    <t>서울삼청동</t>
    <phoneticPr fontId="6" type="noConversion"/>
  </si>
  <si>
    <t>광화문</t>
    <phoneticPr fontId="6" type="noConversion"/>
  </si>
  <si>
    <t>소계</t>
    <phoneticPr fontId="6" type="noConversion"/>
  </si>
  <si>
    <t>서울구로</t>
    <phoneticPr fontId="6" type="noConversion"/>
  </si>
  <si>
    <t>서울신도림</t>
    <phoneticPr fontId="6" type="noConversion"/>
  </si>
  <si>
    <t>서울오류동</t>
    <phoneticPr fontId="6" type="noConversion"/>
  </si>
  <si>
    <t>서울구로4동</t>
    <phoneticPr fontId="6" type="noConversion"/>
  </si>
  <si>
    <t>서울구로디지털단지</t>
    <phoneticPr fontId="6" type="noConversion"/>
  </si>
  <si>
    <t>서울고척동</t>
    <phoneticPr fontId="6" type="noConversion"/>
  </si>
  <si>
    <t>서울구로1동</t>
    <phoneticPr fontId="6" type="noConversion"/>
  </si>
  <si>
    <t>서울동구로</t>
    <phoneticPr fontId="6" type="noConversion"/>
  </si>
  <si>
    <t>서울도봉</t>
    <phoneticPr fontId="6" type="noConversion"/>
  </si>
  <si>
    <t>서울송천동</t>
    <phoneticPr fontId="6" type="noConversion"/>
  </si>
  <si>
    <t>서울쌍문2동</t>
    <phoneticPr fontId="6" type="noConversion"/>
  </si>
  <si>
    <t>서울수유3동</t>
    <phoneticPr fontId="6" type="noConversion"/>
  </si>
  <si>
    <t>서울강북</t>
    <phoneticPr fontId="6" type="noConversion"/>
  </si>
  <si>
    <t>서울도봉1동</t>
    <phoneticPr fontId="6" type="noConversion"/>
  </si>
  <si>
    <t>서울수유동</t>
    <phoneticPr fontId="6" type="noConversion"/>
  </si>
  <si>
    <t>서울북부지방법원</t>
    <phoneticPr fontId="6" type="noConversion"/>
  </si>
  <si>
    <t>서울방학동</t>
    <phoneticPr fontId="6" type="noConversion"/>
  </si>
  <si>
    <t>서울삼양동</t>
    <phoneticPr fontId="6" type="noConversion"/>
  </si>
  <si>
    <t>서울창5동</t>
    <phoneticPr fontId="6" type="noConversion"/>
  </si>
  <si>
    <t>서울번2동</t>
    <phoneticPr fontId="6" type="noConversion"/>
  </si>
  <si>
    <t>서울번3동</t>
    <phoneticPr fontId="6" type="noConversion"/>
  </si>
  <si>
    <t>동대문</t>
    <phoneticPr fontId="6" type="noConversion"/>
  </si>
  <si>
    <t>서울청량리</t>
    <phoneticPr fontId="6" type="noConversion"/>
  </si>
  <si>
    <t>서울전농동</t>
    <phoneticPr fontId="6" type="noConversion"/>
  </si>
  <si>
    <t>서울휘경동</t>
    <phoneticPr fontId="6" type="noConversion"/>
  </si>
  <si>
    <t>서울장안동</t>
    <phoneticPr fontId="6" type="noConversion"/>
  </si>
  <si>
    <t>서울이문동</t>
    <phoneticPr fontId="6" type="noConversion"/>
  </si>
  <si>
    <t>서울답십리</t>
    <phoneticPr fontId="6" type="noConversion"/>
  </si>
  <si>
    <t>서울장안2동</t>
    <phoneticPr fontId="6" type="noConversion"/>
  </si>
  <si>
    <t>서울제기동</t>
    <phoneticPr fontId="6" type="noConversion"/>
  </si>
  <si>
    <t>서울마포</t>
    <phoneticPr fontId="6" type="noConversion"/>
  </si>
  <si>
    <t>서울상암디지털</t>
    <phoneticPr fontId="6" type="noConversion"/>
  </si>
  <si>
    <t>서울서교동</t>
    <phoneticPr fontId="6" type="noConversion"/>
  </si>
  <si>
    <t>서울서부지방법원</t>
    <phoneticPr fontId="6" type="noConversion"/>
  </si>
  <si>
    <t>서울창전동</t>
    <phoneticPr fontId="6" type="noConversion"/>
  </si>
  <si>
    <t>서울성산동</t>
    <phoneticPr fontId="6" type="noConversion"/>
  </si>
  <si>
    <t>서울아현동</t>
    <phoneticPr fontId="6" type="noConversion"/>
  </si>
  <si>
    <t>서울성산2동</t>
    <phoneticPr fontId="6" type="noConversion"/>
  </si>
  <si>
    <t>서울망원동</t>
    <phoneticPr fontId="6" type="noConversion"/>
  </si>
  <si>
    <t>서울관악</t>
    <phoneticPr fontId="6" type="noConversion"/>
  </si>
  <si>
    <t>서울봉천동</t>
    <phoneticPr fontId="6" type="noConversion"/>
  </si>
  <si>
    <t>서울대학교</t>
    <phoneticPr fontId="6" type="noConversion"/>
  </si>
  <si>
    <t>서울신림동</t>
    <phoneticPr fontId="6" type="noConversion"/>
  </si>
  <si>
    <t>서울난곡</t>
    <phoneticPr fontId="6" type="noConversion"/>
  </si>
  <si>
    <t>서울은천동</t>
    <phoneticPr fontId="6" type="noConversion"/>
  </si>
  <si>
    <t>서울행운동</t>
    <phoneticPr fontId="6" type="noConversion"/>
  </si>
  <si>
    <t>서울광진</t>
    <phoneticPr fontId="6" type="noConversion"/>
  </si>
  <si>
    <t>서울뚝섬</t>
    <phoneticPr fontId="6" type="noConversion"/>
  </si>
  <si>
    <t>서울성동</t>
    <phoneticPr fontId="6" type="noConversion"/>
  </si>
  <si>
    <t>서울금호동</t>
    <phoneticPr fontId="6" type="noConversion"/>
  </si>
  <si>
    <t>서울화양동</t>
    <phoneticPr fontId="6" type="noConversion"/>
  </si>
  <si>
    <t>건국대학교</t>
    <phoneticPr fontId="6" type="noConversion"/>
  </si>
  <si>
    <t>한양대학교</t>
    <phoneticPr fontId="6" type="noConversion"/>
  </si>
  <si>
    <t>서울중곡동</t>
    <phoneticPr fontId="6" type="noConversion"/>
  </si>
  <si>
    <t>서울용답동</t>
    <phoneticPr fontId="6" type="noConversion"/>
  </si>
  <si>
    <t>서울왕십리</t>
    <phoneticPr fontId="6" type="noConversion"/>
  </si>
  <si>
    <t>서울성수동</t>
    <phoneticPr fontId="6" type="noConversion"/>
  </si>
  <si>
    <t>서울자양동</t>
    <phoneticPr fontId="6" type="noConversion"/>
  </si>
  <si>
    <t>서울마장동</t>
    <phoneticPr fontId="6" type="noConversion"/>
  </si>
  <si>
    <t>서울은평</t>
    <phoneticPr fontId="6" type="noConversion"/>
  </si>
  <si>
    <t>서울수색</t>
    <phoneticPr fontId="6" type="noConversion"/>
  </si>
  <si>
    <t>서울대조동</t>
    <phoneticPr fontId="6" type="noConversion"/>
  </si>
  <si>
    <t>서울응암동</t>
    <phoneticPr fontId="6" type="noConversion"/>
  </si>
  <si>
    <t>서울응암1동</t>
    <phoneticPr fontId="6" type="noConversion"/>
  </si>
  <si>
    <t>서울갈현동</t>
    <phoneticPr fontId="6" type="noConversion"/>
  </si>
  <si>
    <t>서울연신내</t>
    <phoneticPr fontId="6" type="noConversion"/>
  </si>
  <si>
    <t>여의도</t>
    <phoneticPr fontId="6" type="noConversion"/>
  </si>
  <si>
    <t>영등포</t>
    <phoneticPr fontId="6" type="noConversion"/>
  </si>
  <si>
    <t>국회구내</t>
    <phoneticPr fontId="6" type="noConversion"/>
  </si>
  <si>
    <t>서울신길동</t>
    <phoneticPr fontId="6" type="noConversion"/>
  </si>
  <si>
    <t>서울양평동</t>
    <phoneticPr fontId="6" type="noConversion"/>
  </si>
  <si>
    <t>서울대림동</t>
    <phoneticPr fontId="6" type="noConversion"/>
  </si>
  <si>
    <t>한화생명빌딩</t>
    <phoneticPr fontId="6" type="noConversion"/>
  </si>
  <si>
    <t>한국방송공사</t>
    <phoneticPr fontId="6" type="noConversion"/>
  </si>
  <si>
    <t>서울당산동</t>
    <phoneticPr fontId="6" type="noConversion"/>
  </si>
  <si>
    <t>서울신길5동</t>
    <phoneticPr fontId="6" type="noConversion"/>
  </si>
  <si>
    <t>서울문래동</t>
    <phoneticPr fontId="6" type="noConversion"/>
  </si>
  <si>
    <t>서울여의도광장</t>
    <phoneticPr fontId="6" type="noConversion"/>
  </si>
  <si>
    <t>서울무역센터</t>
    <phoneticPr fontId="6" type="noConversion"/>
  </si>
  <si>
    <t>서울역삼2동</t>
    <phoneticPr fontId="6" type="noConversion"/>
  </si>
  <si>
    <t>서울현대아파트</t>
    <phoneticPr fontId="6" type="noConversion"/>
  </si>
  <si>
    <t>서울은마아파트</t>
    <phoneticPr fontId="6" type="noConversion"/>
  </si>
  <si>
    <t>서울역삼동</t>
    <phoneticPr fontId="6" type="noConversion"/>
  </si>
  <si>
    <t>서울역삼1동</t>
    <phoneticPr fontId="6" type="noConversion"/>
  </si>
  <si>
    <t>서울삼성동</t>
    <phoneticPr fontId="6" type="noConversion"/>
  </si>
  <si>
    <t>서울개포1동</t>
    <phoneticPr fontId="6" type="noConversion"/>
  </si>
  <si>
    <t>서울상록회관</t>
    <phoneticPr fontId="6" type="noConversion"/>
  </si>
  <si>
    <t>서울일원동</t>
    <phoneticPr fontId="6" type="noConversion"/>
  </si>
  <si>
    <t>서울일원본동</t>
    <phoneticPr fontId="6" type="noConversion"/>
  </si>
  <si>
    <t>서울수서동</t>
    <phoneticPr fontId="6" type="noConversion"/>
  </si>
  <si>
    <t>서울영동</t>
    <phoneticPr fontId="6" type="noConversion"/>
  </si>
  <si>
    <t>서울중랑</t>
    <phoneticPr fontId="6" type="noConversion"/>
  </si>
  <si>
    <t>서울면목동</t>
    <phoneticPr fontId="6" type="noConversion"/>
  </si>
  <si>
    <t>서울중화동</t>
    <phoneticPr fontId="6" type="noConversion"/>
  </si>
  <si>
    <t>서울망우1동</t>
    <phoneticPr fontId="6" type="noConversion"/>
  </si>
  <si>
    <t>서울묵동</t>
    <phoneticPr fontId="6" type="noConversion"/>
  </si>
  <si>
    <t>서울신내동</t>
    <phoneticPr fontId="6" type="noConversion"/>
  </si>
  <si>
    <t>서울강동</t>
    <phoneticPr fontId="6" type="noConversion"/>
  </si>
  <si>
    <t>서울강일동</t>
    <phoneticPr fontId="6" type="noConversion"/>
  </si>
  <si>
    <t>서울천호동</t>
    <phoneticPr fontId="6" type="noConversion"/>
  </si>
  <si>
    <t>서울명일동</t>
    <phoneticPr fontId="6" type="noConversion"/>
  </si>
  <si>
    <t>서울고덕동</t>
    <phoneticPr fontId="6" type="noConversion"/>
  </si>
  <si>
    <t>서울성내동</t>
    <phoneticPr fontId="6" type="noConversion"/>
  </si>
  <si>
    <t>서울성내1동</t>
    <phoneticPr fontId="6" type="noConversion"/>
  </si>
  <si>
    <t>서울상일동</t>
    <phoneticPr fontId="6" type="noConversion"/>
  </si>
  <si>
    <t>서울금천</t>
    <phoneticPr fontId="6" type="noConversion"/>
  </si>
  <si>
    <t>서울시흥동</t>
    <phoneticPr fontId="6" type="noConversion"/>
  </si>
  <si>
    <t>서울가산동</t>
    <phoneticPr fontId="6" type="noConversion"/>
  </si>
  <si>
    <t>서울시흥1동</t>
    <phoneticPr fontId="6" type="noConversion"/>
  </si>
  <si>
    <t>서울가산디지털</t>
    <phoneticPr fontId="6" type="noConversion"/>
  </si>
  <si>
    <t>서울노원</t>
    <phoneticPr fontId="6" type="noConversion"/>
  </si>
  <si>
    <t>삼육대학교출장소</t>
    <phoneticPr fontId="6" type="noConversion"/>
  </si>
  <si>
    <t>서울상계3동</t>
    <phoneticPr fontId="6" type="noConversion"/>
  </si>
  <si>
    <t>서울공릉동</t>
    <phoneticPr fontId="6" type="noConversion"/>
  </si>
  <si>
    <t>서울상계1동</t>
    <phoneticPr fontId="6" type="noConversion"/>
  </si>
  <si>
    <t>서울월계3동</t>
    <phoneticPr fontId="6" type="noConversion"/>
  </si>
  <si>
    <t>서울상계6동</t>
    <phoneticPr fontId="6" type="noConversion"/>
  </si>
  <si>
    <t>서울상계10동</t>
    <phoneticPr fontId="6" type="noConversion"/>
  </si>
  <si>
    <t>서울중계3동</t>
    <phoneticPr fontId="6" type="noConversion"/>
  </si>
  <si>
    <t>서울중계동</t>
    <phoneticPr fontId="6" type="noConversion"/>
  </si>
  <si>
    <t>서울월계2동</t>
    <phoneticPr fontId="6" type="noConversion"/>
  </si>
  <si>
    <t>서울수락산</t>
    <phoneticPr fontId="6" type="noConversion"/>
  </si>
  <si>
    <t>서울성북</t>
    <phoneticPr fontId="6" type="noConversion"/>
  </si>
  <si>
    <t>서울돈암동</t>
    <phoneticPr fontId="6" type="noConversion"/>
  </si>
  <si>
    <t>서울정릉</t>
    <phoneticPr fontId="6" type="noConversion"/>
  </si>
  <si>
    <t>고려대학교</t>
    <phoneticPr fontId="6" type="noConversion"/>
  </si>
  <si>
    <t>서울한국과학기술연구</t>
    <phoneticPr fontId="6" type="noConversion"/>
  </si>
  <si>
    <t>서울석관동</t>
    <phoneticPr fontId="6" type="noConversion"/>
  </si>
  <si>
    <t>서울종암동</t>
    <phoneticPr fontId="6" type="noConversion"/>
  </si>
  <si>
    <t>서울장위동</t>
    <phoneticPr fontId="6" type="noConversion"/>
  </si>
  <si>
    <t>서울동소문동</t>
    <phoneticPr fontId="6" type="noConversion"/>
  </si>
  <si>
    <t>서울양천</t>
    <phoneticPr fontId="6" type="noConversion"/>
  </si>
  <si>
    <t>서울신월2동</t>
    <phoneticPr fontId="6" type="noConversion"/>
  </si>
  <si>
    <t>서울신월3동</t>
    <phoneticPr fontId="6" type="noConversion"/>
  </si>
  <si>
    <t>서울목3동</t>
    <phoneticPr fontId="6" type="noConversion"/>
  </si>
  <si>
    <t>서울신정1동</t>
    <phoneticPr fontId="6" type="noConversion"/>
  </si>
  <si>
    <t>서울신정3동</t>
    <phoneticPr fontId="6" type="noConversion"/>
  </si>
  <si>
    <t>서울동작</t>
    <phoneticPr fontId="6" type="noConversion"/>
  </si>
  <si>
    <t>서울노량진</t>
    <phoneticPr fontId="6" type="noConversion"/>
  </si>
  <si>
    <t>서울흑석동</t>
    <phoneticPr fontId="6" type="noConversion"/>
  </si>
  <si>
    <t>서울상도동</t>
    <phoneticPr fontId="6" type="noConversion"/>
  </si>
  <si>
    <t>서울사당동</t>
    <phoneticPr fontId="6" type="noConversion"/>
  </si>
  <si>
    <t>서대문</t>
    <phoneticPr fontId="6" type="noConversion"/>
  </si>
  <si>
    <t>서울충정로</t>
    <phoneticPr fontId="6" type="noConversion"/>
  </si>
  <si>
    <t>신촌</t>
    <phoneticPr fontId="6" type="noConversion"/>
  </si>
  <si>
    <t>서울홍제동</t>
    <phoneticPr fontId="6" type="noConversion"/>
  </si>
  <si>
    <t>연세대학교</t>
    <phoneticPr fontId="6" type="noConversion"/>
  </si>
  <si>
    <t>이화여자대학교</t>
    <phoneticPr fontId="6" type="noConversion"/>
  </si>
  <si>
    <t>서울모래내</t>
    <phoneticPr fontId="6" type="noConversion"/>
  </si>
  <si>
    <t>서울연희동</t>
    <phoneticPr fontId="6" type="noConversion"/>
  </si>
  <si>
    <t>경찰청</t>
    <phoneticPr fontId="6" type="noConversion"/>
  </si>
  <si>
    <t>서울서초</t>
    <phoneticPr fontId="6" type="noConversion"/>
  </si>
  <si>
    <t>서울양재동</t>
    <phoneticPr fontId="6" type="noConversion"/>
  </si>
  <si>
    <t>서울우면동</t>
    <phoneticPr fontId="6" type="noConversion"/>
  </si>
  <si>
    <t>서울반포</t>
    <phoneticPr fontId="6" type="noConversion"/>
  </si>
  <si>
    <t>서울이수</t>
    <phoneticPr fontId="6" type="noConversion"/>
  </si>
  <si>
    <t>서울서초3동</t>
    <phoneticPr fontId="6" type="noConversion"/>
  </si>
  <si>
    <t>서울방배동</t>
    <phoneticPr fontId="6" type="noConversion"/>
  </si>
  <si>
    <t>서울서초1동</t>
    <phoneticPr fontId="6" type="noConversion"/>
  </si>
  <si>
    <t>서울법원청사</t>
    <phoneticPr fontId="6" type="noConversion"/>
  </si>
  <si>
    <t>서울송파</t>
    <phoneticPr fontId="6" type="noConversion"/>
  </si>
  <si>
    <t>서울송파1동</t>
    <phoneticPr fontId="6" type="noConversion"/>
  </si>
  <si>
    <t>서울잠실4동</t>
    <phoneticPr fontId="6" type="noConversion"/>
  </si>
  <si>
    <t>서울잠실</t>
    <phoneticPr fontId="6" type="noConversion"/>
  </si>
  <si>
    <t>서울잠실3동</t>
    <phoneticPr fontId="6" type="noConversion"/>
  </si>
  <si>
    <t>서울마천동</t>
    <phoneticPr fontId="6" type="noConversion"/>
  </si>
  <si>
    <t>서울잠실2동</t>
    <phoneticPr fontId="6" type="noConversion"/>
  </si>
  <si>
    <t>서울방이동</t>
    <phoneticPr fontId="6" type="noConversion"/>
  </si>
  <si>
    <t>서울삼전동</t>
    <phoneticPr fontId="6" type="noConversion"/>
  </si>
  <si>
    <t>서울가락본동</t>
    <phoneticPr fontId="6" type="noConversion"/>
  </si>
  <si>
    <t>서울오륜동</t>
    <phoneticPr fontId="6" type="noConversion"/>
  </si>
  <si>
    <t>서울풍납동</t>
    <phoneticPr fontId="6" type="noConversion"/>
  </si>
  <si>
    <t>서울문정동</t>
    <phoneticPr fontId="6" type="noConversion"/>
  </si>
  <si>
    <t>서울오금동</t>
    <phoneticPr fontId="6" type="noConversion"/>
  </si>
  <si>
    <t>서울거여동</t>
    <phoneticPr fontId="6" type="noConversion"/>
  </si>
  <si>
    <t>서울가든파이브</t>
    <phoneticPr fontId="6" type="noConversion"/>
  </si>
  <si>
    <t>서울강서</t>
    <phoneticPr fontId="6" type="noConversion"/>
  </si>
  <si>
    <t>서울공항동</t>
    <phoneticPr fontId="6" type="noConversion"/>
  </si>
  <si>
    <t>화곡</t>
    <phoneticPr fontId="6" type="noConversion"/>
  </si>
  <si>
    <t>서울화곡4동</t>
    <phoneticPr fontId="6" type="noConversion"/>
  </si>
  <si>
    <t>서울발산동</t>
    <phoneticPr fontId="6" type="noConversion"/>
  </si>
  <si>
    <t>서울염창동</t>
    <phoneticPr fontId="6" type="noConversion"/>
  </si>
  <si>
    <t>서울가양동</t>
    <phoneticPr fontId="6" type="noConversion"/>
  </si>
  <si>
    <t>서울방화동</t>
    <phoneticPr fontId="6" type="noConversion"/>
  </si>
  <si>
    <t>서울등촌동</t>
    <phoneticPr fontId="6" type="noConversion"/>
  </si>
  <si>
    <t>국제물류센터</t>
    <phoneticPr fontId="6" type="noConversion"/>
  </si>
  <si>
    <t>-</t>
    <phoneticPr fontId="6" type="noConversion"/>
  </si>
  <si>
    <t>합계</t>
    <phoneticPr fontId="6" type="noConversion"/>
  </si>
  <si>
    <t>서울구로</t>
  </si>
  <si>
    <t>2017.2월분 관서모집경비 지급내역(총괄국별)</t>
    <phoneticPr fontId="6" type="noConversion"/>
  </si>
  <si>
    <t>업무중지국 서울고덕동 447천원은 서울강동으로 배정</t>
    <phoneticPr fontId="6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</si>
</sst>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25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7"/>
      <color rgb="FF000000"/>
      <name val="HY헤드라인M"/>
      <family val="1"/>
      <charset val="129"/>
    </font>
    <font>
      <b/>
      <sz val="10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0"/>
      <name val="굴림체"/>
      <family val="3"/>
      <charset val="129"/>
    </font>
    <font>
      <sz val="11"/>
      <color rgb="FF000000"/>
      <name val="돋움"/>
      <family val="3"/>
      <charset val="129"/>
    </font>
    <font>
      <sz val="12"/>
      <color indexed="8"/>
      <name val="HY헤드라인M"/>
      <family val="1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name val="굴림체"/>
      <family val="3"/>
      <charset val="129"/>
    </font>
    <font>
      <sz val="9.5"/>
      <color rgb="FF000000"/>
      <name val="돋움"/>
      <family val="3"/>
      <charset val="129"/>
    </font>
    <font>
      <sz val="10"/>
      <color rgb="FF000000"/>
      <name val="바탕"/>
      <family val="1"/>
      <charset val="129"/>
    </font>
    <font>
      <b/>
      <sz val="18"/>
      <color rgb="FF000000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rgb="FF0000FF"/>
      </left>
      <right style="medium">
        <color rgb="FF0000FF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rgb="FF0000FF"/>
      </left>
      <right style="medium">
        <color rgb="FF0000FF"/>
      </right>
      <top style="thin">
        <color theme="0" tint="-0.499984740745262"/>
      </top>
      <bottom style="medium">
        <color rgb="FF0000FF"/>
      </bottom>
      <diagonal/>
    </border>
  </borders>
  <cellStyleXfs count="3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>
      <alignment vertical="center"/>
    </xf>
    <xf numFmtId="0" fontId="10" fillId="0" borderId="0"/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" fillId="0" borderId="0">
      <alignment vertical="center"/>
    </xf>
    <xf numFmtId="0" fontId="23" fillId="0" borderId="0"/>
  </cellStyleXfs>
  <cellXfs count="78">
    <xf numFmtId="0" fontId="0" fillId="0" borderId="0" xfId="0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49" fontId="4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9" fillId="0" borderId="0" xfId="1" applyNumberFormat="1" applyFont="1" applyFill="1" applyBorder="1" applyAlignment="1" applyProtection="1">
      <alignment vertical="center"/>
    </xf>
    <xf numFmtId="0" fontId="13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right" vertical="center"/>
    </xf>
    <xf numFmtId="49" fontId="4" fillId="0" borderId="0" xfId="1" applyNumberFormat="1" applyFont="1" applyFill="1" applyBorder="1" applyAlignment="1" applyProtection="1">
      <alignment horizontal="left" vertical="center"/>
    </xf>
    <xf numFmtId="0" fontId="17" fillId="0" borderId="0" xfId="30" applyNumberFormat="1" applyFont="1" applyFill="1" applyBorder="1" applyAlignment="1" applyProtection="1">
      <alignment horizontal="left" vertical="center"/>
    </xf>
    <xf numFmtId="176" fontId="18" fillId="0" borderId="0" xfId="1" applyNumberFormat="1" applyFont="1" applyFill="1" applyBorder="1" applyAlignment="1" applyProtection="1">
      <alignment horizontal="right" vertical="center"/>
    </xf>
    <xf numFmtId="176" fontId="19" fillId="4" borderId="2" xfId="1" applyNumberFormat="1" applyFont="1" applyFill="1" applyBorder="1" applyAlignment="1" applyProtection="1">
      <alignment horizontal="center" vertical="center" wrapText="1"/>
    </xf>
    <xf numFmtId="176" fontId="19" fillId="4" borderId="1" xfId="1" applyNumberFormat="1" applyFont="1" applyFill="1" applyBorder="1" applyAlignment="1" applyProtection="1">
      <alignment horizontal="center" vertical="center" wrapText="1"/>
    </xf>
    <xf numFmtId="176" fontId="19" fillId="4" borderId="8" xfId="1" applyNumberFormat="1" applyFont="1" applyFill="1" applyBorder="1" applyAlignment="1" applyProtection="1">
      <alignment horizontal="center" vertical="center" wrapText="1"/>
    </xf>
    <xf numFmtId="49" fontId="20" fillId="0" borderId="1" xfId="1" applyNumberFormat="1" applyFont="1" applyFill="1" applyBorder="1" applyAlignment="1" applyProtection="1">
      <alignment horizontal="center" vertical="center"/>
    </xf>
    <xf numFmtId="176" fontId="21" fillId="0" borderId="1" xfId="1" applyNumberFormat="1" applyFont="1" applyFill="1" applyBorder="1" applyAlignment="1" applyProtection="1">
      <alignment vertical="center"/>
    </xf>
    <xf numFmtId="176" fontId="20" fillId="0" borderId="3" xfId="1" applyNumberFormat="1" applyFont="1" applyFill="1" applyBorder="1" applyAlignment="1" applyProtection="1">
      <alignment vertical="center"/>
    </xf>
    <xf numFmtId="49" fontId="19" fillId="5" borderId="1" xfId="1" applyNumberFormat="1" applyFont="1" applyFill="1" applyBorder="1" applyAlignment="1" applyProtection="1">
      <alignment horizontal="center" vertical="center"/>
    </xf>
    <xf numFmtId="176" fontId="19" fillId="5" borderId="1" xfId="1" applyNumberFormat="1" applyFont="1" applyFill="1" applyBorder="1" applyAlignment="1" applyProtection="1">
      <alignment vertical="center"/>
    </xf>
    <xf numFmtId="0" fontId="22" fillId="0" borderId="0" xfId="1" applyNumberFormat="1" applyFont="1" applyFill="1" applyBorder="1" applyAlignment="1" applyProtection="1">
      <alignment vertical="center"/>
    </xf>
    <xf numFmtId="176" fontId="3" fillId="0" borderId="0" xfId="1" applyNumberFormat="1" applyFont="1" applyFill="1" applyBorder="1" applyAlignment="1" applyProtection="1">
      <alignment vertical="center"/>
    </xf>
    <xf numFmtId="41" fontId="9" fillId="0" borderId="0" xfId="2" applyFont="1" applyFill="1" applyBorder="1" applyAlignment="1" applyProtection="1">
      <alignment vertical="center"/>
    </xf>
    <xf numFmtId="41" fontId="3" fillId="0" borderId="0" xfId="29" applyFont="1" applyFill="1" applyBorder="1" applyAlignment="1" applyProtection="1">
      <alignment vertical="center"/>
    </xf>
    <xf numFmtId="41" fontId="22" fillId="0" borderId="0" xfId="29" applyFont="1" applyFill="1" applyBorder="1" applyAlignment="1" applyProtection="1">
      <alignment vertical="center"/>
    </xf>
    <xf numFmtId="41" fontId="3" fillId="0" borderId="0" xfId="1" applyNumberFormat="1" applyFont="1" applyFill="1" applyBorder="1" applyAlignment="1" applyProtection="1">
      <alignment vertical="center"/>
    </xf>
    <xf numFmtId="0" fontId="8" fillId="4" borderId="11" xfId="1" applyNumberFormat="1" applyFont="1" applyFill="1" applyBorder="1" applyAlignment="1" applyProtection="1">
      <alignment horizontal="center" vertical="center"/>
    </xf>
    <xf numFmtId="176" fontId="8" fillId="4" borderId="14" xfId="1" applyNumberFormat="1" applyFont="1" applyFill="1" applyBorder="1" applyAlignment="1" applyProtection="1">
      <alignment horizontal="center" vertical="center" wrapText="1"/>
    </xf>
    <xf numFmtId="0" fontId="8" fillId="4" borderId="15" xfId="1" applyNumberFormat="1" applyFont="1" applyFill="1" applyBorder="1" applyAlignment="1" applyProtection="1">
      <alignment horizontal="center" vertical="center"/>
    </xf>
    <xf numFmtId="176" fontId="14" fillId="4" borderId="11" xfId="1" applyNumberFormat="1" applyFont="1" applyFill="1" applyBorder="1" applyAlignment="1" applyProtection="1">
      <alignment horizontal="center" vertical="center" wrapText="1"/>
    </xf>
    <xf numFmtId="176" fontId="4" fillId="4" borderId="11" xfId="1" applyNumberFormat="1" applyFont="1" applyFill="1" applyBorder="1" applyAlignment="1" applyProtection="1">
      <alignment horizontal="center" vertical="center" wrapText="1"/>
    </xf>
    <xf numFmtId="176" fontId="8" fillId="4" borderId="16" xfId="1" applyNumberFormat="1" applyFont="1" applyFill="1" applyBorder="1" applyAlignment="1" applyProtection="1">
      <alignment horizontal="center" vertical="center" wrapText="1"/>
    </xf>
    <xf numFmtId="49" fontId="4" fillId="0" borderId="11" xfId="1" applyNumberFormat="1" applyFont="1" applyFill="1" applyBorder="1" applyAlignment="1" applyProtection="1">
      <alignment horizontal="center" vertical="center"/>
    </xf>
    <xf numFmtId="49" fontId="4" fillId="0" borderId="11" xfId="1" applyNumberFormat="1" applyFont="1" applyFill="1" applyBorder="1" applyAlignment="1" applyProtection="1">
      <alignment vertical="center"/>
    </xf>
    <xf numFmtId="41" fontId="4" fillId="0" borderId="11" xfId="2" applyFont="1" applyFill="1" applyBorder="1" applyAlignment="1" applyProtection="1">
      <alignment vertical="center"/>
    </xf>
    <xf numFmtId="41" fontId="15" fillId="0" borderId="11" xfId="2" applyFont="1" applyFill="1" applyBorder="1" applyAlignment="1" applyProtection="1">
      <alignment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3" xfId="1" applyNumberFormat="1" applyFont="1" applyFill="1" applyBorder="1" applyAlignment="1" applyProtection="1">
      <alignment vertical="center"/>
    </xf>
    <xf numFmtId="176" fontId="8" fillId="0" borderId="16" xfId="1" applyNumberFormat="1" applyFont="1" applyFill="1" applyBorder="1" applyAlignment="1" applyProtection="1">
      <alignment vertical="center"/>
    </xf>
    <xf numFmtId="41" fontId="4" fillId="0" borderId="15" xfId="2" applyFont="1" applyFill="1" applyBorder="1" applyAlignment="1" applyProtection="1">
      <alignment vertical="center"/>
    </xf>
    <xf numFmtId="49" fontId="4" fillId="2" borderId="11" xfId="1" applyNumberFormat="1" applyFont="1" applyFill="1" applyBorder="1" applyAlignment="1" applyProtection="1">
      <alignment horizontal="center" vertical="center"/>
    </xf>
    <xf numFmtId="49" fontId="4" fillId="2" borderId="11" xfId="1" applyNumberFormat="1" applyFont="1" applyFill="1" applyBorder="1" applyAlignment="1" applyProtection="1">
      <alignment vertical="center"/>
    </xf>
    <xf numFmtId="41" fontId="4" fillId="2" borderId="11" xfId="2" applyFont="1" applyFill="1" applyBorder="1" applyAlignment="1" applyProtection="1">
      <alignment vertical="center"/>
    </xf>
    <xf numFmtId="41" fontId="15" fillId="2" borderId="11" xfId="2" applyFont="1" applyFill="1" applyBorder="1" applyAlignment="1" applyProtection="1">
      <alignment vertical="center"/>
    </xf>
    <xf numFmtId="176" fontId="4" fillId="2" borderId="11" xfId="1" applyNumberFormat="1" applyFont="1" applyFill="1" applyBorder="1" applyAlignment="1" applyProtection="1">
      <alignment vertical="center"/>
    </xf>
    <xf numFmtId="176" fontId="4" fillId="2" borderId="13" xfId="1" applyNumberFormat="1" applyFont="1" applyFill="1" applyBorder="1" applyAlignment="1" applyProtection="1">
      <alignment vertical="center"/>
    </xf>
    <xf numFmtId="176" fontId="8" fillId="2" borderId="16" xfId="1" applyNumberFormat="1" applyFont="1" applyFill="1" applyBorder="1" applyAlignment="1" applyProtection="1">
      <alignment vertical="center"/>
    </xf>
    <xf numFmtId="41" fontId="4" fillId="2" borderId="15" xfId="2" applyFont="1" applyFill="1" applyBorder="1" applyAlignment="1" applyProtection="1">
      <alignment vertical="center"/>
    </xf>
    <xf numFmtId="41" fontId="15" fillId="2" borderId="15" xfId="2" applyFont="1" applyFill="1" applyBorder="1" applyAlignment="1" applyProtection="1">
      <alignment vertical="center"/>
    </xf>
    <xf numFmtId="49" fontId="4" fillId="0" borderId="11" xfId="1" applyNumberFormat="1" applyFont="1" applyFill="1" applyBorder="1" applyAlignment="1" applyProtection="1">
      <alignment horizontal="left" vertical="center"/>
    </xf>
    <xf numFmtId="0" fontId="4" fillId="0" borderId="11" xfId="1" applyNumberFormat="1" applyFont="1" applyFill="1" applyBorder="1" applyAlignment="1" applyProtection="1">
      <alignment vertical="center"/>
    </xf>
    <xf numFmtId="176" fontId="4" fillId="0" borderId="11" xfId="1" applyNumberFormat="1" applyFont="1" applyFill="1" applyBorder="1" applyAlignment="1" applyProtection="1">
      <alignment horizontal="center" vertical="center"/>
    </xf>
    <xf numFmtId="41" fontId="4" fillId="0" borderId="13" xfId="2" applyFont="1" applyFill="1" applyBorder="1" applyAlignment="1" applyProtection="1">
      <alignment vertical="center"/>
    </xf>
    <xf numFmtId="49" fontId="4" fillId="3" borderId="11" xfId="1" applyNumberFormat="1" applyFont="1" applyFill="1" applyBorder="1" applyAlignment="1" applyProtection="1">
      <alignment horizontal="center" vertical="center"/>
    </xf>
    <xf numFmtId="49" fontId="4" fillId="3" borderId="11" xfId="1" applyNumberFormat="1" applyFont="1" applyFill="1" applyBorder="1" applyAlignment="1" applyProtection="1">
      <alignment vertical="center"/>
    </xf>
    <xf numFmtId="176" fontId="4" fillId="3" borderId="11" xfId="1" applyNumberFormat="1" applyFont="1" applyFill="1" applyBorder="1" applyAlignment="1" applyProtection="1">
      <alignment vertical="center"/>
    </xf>
    <xf numFmtId="176" fontId="4" fillId="3" borderId="13" xfId="1" applyNumberFormat="1" applyFont="1" applyFill="1" applyBorder="1" applyAlignment="1" applyProtection="1">
      <alignment vertical="center"/>
    </xf>
    <xf numFmtId="176" fontId="4" fillId="3" borderId="17" xfId="1" applyNumberFormat="1" applyFont="1" applyFill="1" applyBorder="1" applyAlignment="1" applyProtection="1">
      <alignment vertical="center"/>
    </xf>
    <xf numFmtId="176" fontId="4" fillId="3" borderId="15" xfId="1" applyNumberFormat="1" applyFont="1" applyFill="1" applyBorder="1" applyAlignment="1" applyProtection="1">
      <alignment vertical="center"/>
    </xf>
    <xf numFmtId="176" fontId="19" fillId="0" borderId="5" xfId="1" applyNumberFormat="1" applyFont="1" applyFill="1" applyBorder="1" applyAlignment="1" applyProtection="1">
      <alignment horizontal="center" vertical="center"/>
    </xf>
    <xf numFmtId="176" fontId="19" fillId="5" borderId="10" xfId="1" applyNumberFormat="1" applyFont="1" applyFill="1" applyBorder="1" applyAlignment="1" applyProtection="1">
      <alignment horizontal="center" vertical="center"/>
    </xf>
    <xf numFmtId="176" fontId="24" fillId="0" borderId="0" xfId="1" applyNumberFormat="1" applyFont="1" applyFill="1" applyBorder="1" applyAlignment="1" applyProtection="1">
      <alignment horizontal="center" vertical="center"/>
    </xf>
    <xf numFmtId="49" fontId="19" fillId="4" borderId="2" xfId="1" applyNumberFormat="1" applyFont="1" applyFill="1" applyBorder="1" applyAlignment="1" applyProtection="1">
      <alignment horizontal="center" vertical="center"/>
    </xf>
    <xf numFmtId="49" fontId="19" fillId="4" borderId="6" xfId="1" applyNumberFormat="1" applyFont="1" applyFill="1" applyBorder="1" applyAlignment="1" applyProtection="1">
      <alignment horizontal="center" vertical="center"/>
    </xf>
    <xf numFmtId="176" fontId="19" fillId="4" borderId="3" xfId="1" applyNumberFormat="1" applyFont="1" applyFill="1" applyBorder="1" applyAlignment="1" applyProtection="1">
      <alignment horizontal="center" vertical="center" wrapText="1"/>
    </xf>
    <xf numFmtId="176" fontId="19" fillId="4" borderId="7" xfId="1" applyNumberFormat="1" applyFont="1" applyFill="1" applyBorder="1" applyAlignment="1" applyProtection="1">
      <alignment horizontal="center" vertical="center" wrapText="1"/>
    </xf>
    <xf numFmtId="176" fontId="19" fillId="4" borderId="4" xfId="1" applyNumberFormat="1" applyFont="1" applyFill="1" applyBorder="1" applyAlignment="1" applyProtection="1">
      <alignment horizontal="center" vertical="center" wrapText="1"/>
    </xf>
    <xf numFmtId="176" fontId="19" fillId="4" borderId="9" xfId="1" applyNumberFormat="1" applyFont="1" applyFill="1" applyBorder="1" applyAlignment="1" applyProtection="1">
      <alignment horizontal="center" vertical="center" wrapText="1"/>
    </xf>
    <xf numFmtId="176" fontId="7" fillId="0" borderId="0" xfId="1" applyNumberFormat="1" applyFont="1" applyFill="1" applyBorder="1" applyAlignment="1" applyProtection="1">
      <alignment horizontal="center" vertical="center"/>
    </xf>
    <xf numFmtId="49" fontId="8" fillId="4" borderId="11" xfId="1" applyNumberFormat="1" applyFont="1" applyFill="1" applyBorder="1" applyAlignment="1" applyProtection="1">
      <alignment horizontal="center" vertical="center"/>
    </xf>
    <xf numFmtId="0" fontId="8" fillId="4" borderId="11" xfId="1" applyNumberFormat="1" applyFont="1" applyFill="1" applyBorder="1" applyAlignment="1" applyProtection="1">
      <alignment horizontal="center" vertical="center" wrapText="1"/>
    </xf>
    <xf numFmtId="0" fontId="8" fillId="4" borderId="11" xfId="1" applyNumberFormat="1" applyFont="1" applyFill="1" applyBorder="1" applyAlignment="1" applyProtection="1">
      <alignment horizontal="center" vertical="center"/>
    </xf>
    <xf numFmtId="49" fontId="8" fillId="4" borderId="12" xfId="1" applyNumberFormat="1" applyFont="1" applyFill="1" applyBorder="1" applyAlignment="1" applyProtection="1">
      <alignment horizontal="center" vertical="center"/>
    </xf>
    <xf numFmtId="176" fontId="15" fillId="4" borderId="11" xfId="1" applyNumberFormat="1" applyFont="1" applyFill="1" applyBorder="1" applyAlignment="1" applyProtection="1">
      <alignment horizontal="center" vertical="center" wrapText="1"/>
    </xf>
    <xf numFmtId="176" fontId="15" fillId="4" borderId="11" xfId="1" applyNumberFormat="1" applyFont="1" applyFill="1" applyBorder="1" applyAlignment="1" applyProtection="1">
      <alignment horizontal="center" vertical="center"/>
    </xf>
    <xf numFmtId="176" fontId="4" fillId="4" borderId="11" xfId="1" applyNumberFormat="1" applyFont="1" applyFill="1" applyBorder="1" applyAlignment="1" applyProtection="1">
      <alignment horizontal="center" vertical="center" wrapText="1"/>
    </xf>
    <xf numFmtId="176" fontId="8" fillId="4" borderId="13" xfId="1" applyNumberFormat="1" applyFont="1" applyFill="1" applyBorder="1" applyAlignment="1" applyProtection="1">
      <alignment horizontal="center" vertical="center" wrapText="1"/>
    </xf>
  </cellXfs>
  <cellStyles count="33">
    <cellStyle name="백분율 2" xfId="3"/>
    <cellStyle name="쉼표 [0]" xfId="29" builtinId="6"/>
    <cellStyle name="쉼표 [0] 2" xfId="2"/>
    <cellStyle name="쉼표 [0] 2 2" xfId="31"/>
    <cellStyle name="쉼표 [0] 3" xfId="4"/>
    <cellStyle name="쉼표 [0] 4" xfId="5"/>
    <cellStyle name="쉼표 [0] 4 2" xfId="6"/>
    <cellStyle name="쉼표 [0] 5" xfId="7"/>
    <cellStyle name="쉼표 [0] 5 2" xfId="8"/>
    <cellStyle name="쉼표 [0] 5 2 2" xfId="9"/>
    <cellStyle name="쉼표 [0] 5 2 3" xfId="10"/>
    <cellStyle name="쉼표 [0] 6" xfId="11"/>
    <cellStyle name="쉼표 [0] 7" xfId="12"/>
    <cellStyle name="쉼표 [0] 8" xfId="13"/>
    <cellStyle name="표준" xfId="0" builtinId="0"/>
    <cellStyle name="표준 2" xfId="1"/>
    <cellStyle name="표준 2 2" xfId="14"/>
    <cellStyle name="표준 2 3" xfId="15"/>
    <cellStyle name="표준 2_Sheet23" xfId="32"/>
    <cellStyle name="표준 3" xfId="16"/>
    <cellStyle name="표준 3 2" xfId="17"/>
    <cellStyle name="표준 3 3" xfId="18"/>
    <cellStyle name="표준 3 4" xfId="19"/>
    <cellStyle name="표준 4" xfId="20"/>
    <cellStyle name="표준 4 2" xfId="21"/>
    <cellStyle name="표준 4 2 2" xfId="22"/>
    <cellStyle name="표준 5" xfId="23"/>
    <cellStyle name="표준 5 2" xfId="24"/>
    <cellStyle name="표준 5 2 2" xfId="25"/>
    <cellStyle name="표준 5 2 3" xfId="26"/>
    <cellStyle name="표준 6" xfId="27"/>
    <cellStyle name="표준 7" xfId="28"/>
    <cellStyle name="표준 8" xfId="3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FFCC"/>
      <color rgb="FF3399FF"/>
      <color rgb="FF66CCFF"/>
      <color rgb="FF0000FF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zoomScale="90" zoomScaleNormal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H15" sqref="H15"/>
    </sheetView>
  </sheetViews>
  <sheetFormatPr defaultColWidth="8.88671875" defaultRowHeight="13.5"/>
  <cols>
    <col min="1" max="1" width="11.77734375" style="1" customWidth="1"/>
    <col min="2" max="2" width="16.21875" style="5" customWidth="1"/>
    <col min="3" max="3" width="16.88671875" style="1" customWidth="1"/>
    <col min="4" max="4" width="14.21875" style="1" customWidth="1"/>
    <col min="5" max="5" width="18" style="5" customWidth="1"/>
    <col min="6" max="7" width="8.88671875" style="1"/>
    <col min="8" max="8" width="11.5546875" style="1" bestFit="1" customWidth="1"/>
    <col min="9" max="9" width="11.5546875" style="24" bestFit="1" customWidth="1"/>
    <col min="10" max="10" width="12.6640625" style="24" bestFit="1" customWidth="1"/>
    <col min="11" max="11" width="11.5546875" style="1" bestFit="1" customWidth="1"/>
    <col min="12" max="16384" width="8.88671875" style="1"/>
  </cols>
  <sheetData>
    <row r="1" spans="1:11" ht="43.5" customHeight="1">
      <c r="A1" s="62" t="s">
        <v>270</v>
      </c>
      <c r="B1" s="62"/>
      <c r="C1" s="62"/>
      <c r="D1" s="62"/>
      <c r="E1" s="62"/>
    </row>
    <row r="2" spans="1:11" ht="18.75" customHeight="1" thickBot="1">
      <c r="A2" s="11"/>
      <c r="B2" s="4"/>
      <c r="C2" s="3"/>
      <c r="D2" s="3"/>
      <c r="E2" s="12"/>
    </row>
    <row r="3" spans="1:11" ht="30.75" customHeight="1" thickTop="1">
      <c r="A3" s="63" t="s">
        <v>23</v>
      </c>
      <c r="B3" s="65" t="s">
        <v>24</v>
      </c>
      <c r="C3" s="66"/>
      <c r="D3" s="66"/>
      <c r="E3" s="67" t="s">
        <v>25</v>
      </c>
    </row>
    <row r="4" spans="1:11" ht="34.5" customHeight="1">
      <c r="A4" s="64"/>
      <c r="B4" s="13" t="s">
        <v>26</v>
      </c>
      <c r="C4" s="14" t="s">
        <v>27</v>
      </c>
      <c r="D4" s="15" t="s">
        <v>28</v>
      </c>
      <c r="E4" s="68"/>
    </row>
    <row r="5" spans="1:11" ht="21.75" customHeight="1">
      <c r="A5" s="16" t="s">
        <v>0</v>
      </c>
      <c r="B5" s="17">
        <v>4713420</v>
      </c>
      <c r="C5" s="17">
        <v>4713620</v>
      </c>
      <c r="D5" s="18">
        <f>SUM(B5:C5)</f>
        <v>9427040</v>
      </c>
      <c r="E5" s="60">
        <v>4714</v>
      </c>
      <c r="H5" s="24"/>
      <c r="K5" s="26"/>
    </row>
    <row r="6" spans="1:11" ht="21.75" customHeight="1">
      <c r="A6" s="16" t="s">
        <v>1</v>
      </c>
      <c r="B6" s="17">
        <v>4703870</v>
      </c>
      <c r="C6" s="17">
        <v>4704090</v>
      </c>
      <c r="D6" s="18">
        <f t="shared" ref="D6:D28" si="0">SUM(B6:C6)</f>
        <v>9407960</v>
      </c>
      <c r="E6" s="60">
        <v>4704</v>
      </c>
      <c r="H6" s="24"/>
      <c r="K6" s="26"/>
    </row>
    <row r="7" spans="1:11" ht="21.75" customHeight="1">
      <c r="A7" s="16" t="s">
        <v>2</v>
      </c>
      <c r="B7" s="17">
        <v>4987860</v>
      </c>
      <c r="C7" s="17">
        <v>4988030</v>
      </c>
      <c r="D7" s="18">
        <f t="shared" si="0"/>
        <v>9975890</v>
      </c>
      <c r="E7" s="60">
        <v>4988</v>
      </c>
      <c r="H7" s="24"/>
      <c r="K7" s="26"/>
    </row>
    <row r="8" spans="1:11" ht="21.75" customHeight="1">
      <c r="A8" s="16" t="s">
        <v>269</v>
      </c>
      <c r="B8" s="17">
        <v>2404090</v>
      </c>
      <c r="C8" s="17">
        <v>2404230</v>
      </c>
      <c r="D8" s="18">
        <f t="shared" si="0"/>
        <v>4808320</v>
      </c>
      <c r="E8" s="60">
        <v>2404</v>
      </c>
      <c r="H8" s="24"/>
      <c r="K8" s="26"/>
    </row>
    <row r="9" spans="1:11" ht="21.75" customHeight="1">
      <c r="A9" s="16" t="s">
        <v>3</v>
      </c>
      <c r="B9" s="17">
        <v>6132440</v>
      </c>
      <c r="C9" s="17">
        <v>6132640</v>
      </c>
      <c r="D9" s="18">
        <f t="shared" si="0"/>
        <v>12265080</v>
      </c>
      <c r="E9" s="60">
        <v>6132</v>
      </c>
      <c r="H9" s="24"/>
      <c r="K9" s="26"/>
    </row>
    <row r="10" spans="1:11" ht="21.75" customHeight="1">
      <c r="A10" s="16" t="s">
        <v>4</v>
      </c>
      <c r="B10" s="17">
        <v>4685890</v>
      </c>
      <c r="C10" s="17">
        <v>4686040</v>
      </c>
      <c r="D10" s="18">
        <f t="shared" si="0"/>
        <v>9371930</v>
      </c>
      <c r="E10" s="60">
        <v>4686</v>
      </c>
      <c r="H10" s="24"/>
      <c r="K10" s="26"/>
    </row>
    <row r="11" spans="1:11" ht="21.75" customHeight="1">
      <c r="A11" s="16" t="s">
        <v>5</v>
      </c>
      <c r="B11" s="17">
        <v>4149160</v>
      </c>
      <c r="C11" s="17">
        <v>4149350</v>
      </c>
      <c r="D11" s="18">
        <f t="shared" si="0"/>
        <v>8298510</v>
      </c>
      <c r="E11" s="60">
        <v>4149</v>
      </c>
      <c r="H11" s="24"/>
      <c r="K11" s="26"/>
    </row>
    <row r="12" spans="1:11" ht="21.75" customHeight="1">
      <c r="A12" s="16" t="s">
        <v>6</v>
      </c>
      <c r="B12" s="17">
        <v>3330430</v>
      </c>
      <c r="C12" s="17">
        <v>3330530</v>
      </c>
      <c r="D12" s="18">
        <f t="shared" si="0"/>
        <v>6660960</v>
      </c>
      <c r="E12" s="60">
        <v>3330</v>
      </c>
      <c r="H12" s="24"/>
      <c r="K12" s="26"/>
    </row>
    <row r="13" spans="1:11" ht="21.75" customHeight="1">
      <c r="A13" s="16" t="s">
        <v>7</v>
      </c>
      <c r="B13" s="17">
        <v>7567650</v>
      </c>
      <c r="C13" s="17">
        <v>7567840</v>
      </c>
      <c r="D13" s="18">
        <f t="shared" si="0"/>
        <v>15135490</v>
      </c>
      <c r="E13" s="60">
        <v>7567</v>
      </c>
      <c r="H13" s="24"/>
      <c r="K13" s="26"/>
    </row>
    <row r="14" spans="1:11" ht="21.75" customHeight="1">
      <c r="A14" s="16" t="s">
        <v>8</v>
      </c>
      <c r="B14" s="17">
        <v>3425000</v>
      </c>
      <c r="C14" s="17">
        <v>3425110</v>
      </c>
      <c r="D14" s="18">
        <f t="shared" si="0"/>
        <v>6850110</v>
      </c>
      <c r="E14" s="60">
        <v>3425</v>
      </c>
      <c r="H14" s="24"/>
      <c r="K14" s="26"/>
    </row>
    <row r="15" spans="1:11" ht="21.75" customHeight="1">
      <c r="A15" s="16" t="s">
        <v>9</v>
      </c>
      <c r="B15" s="17">
        <v>5996290</v>
      </c>
      <c r="C15" s="17">
        <v>5996510</v>
      </c>
      <c r="D15" s="18">
        <f t="shared" si="0"/>
        <v>11992800</v>
      </c>
      <c r="E15" s="60">
        <v>5997</v>
      </c>
      <c r="H15" s="24"/>
      <c r="K15" s="26"/>
    </row>
    <row r="16" spans="1:11" ht="21.75" customHeight="1">
      <c r="A16" s="16" t="s">
        <v>10</v>
      </c>
      <c r="B16" s="17">
        <v>7438520</v>
      </c>
      <c r="C16" s="17">
        <v>7438750</v>
      </c>
      <c r="D16" s="18">
        <f t="shared" si="0"/>
        <v>14877270</v>
      </c>
      <c r="E16" s="60">
        <v>7439</v>
      </c>
      <c r="H16" s="24"/>
      <c r="K16" s="26"/>
    </row>
    <row r="17" spans="1:11" ht="21.75" customHeight="1">
      <c r="A17" s="16" t="s">
        <v>11</v>
      </c>
      <c r="B17" s="17">
        <v>3675600</v>
      </c>
      <c r="C17" s="17">
        <v>3675690</v>
      </c>
      <c r="D17" s="18">
        <f t="shared" si="0"/>
        <v>7351290</v>
      </c>
      <c r="E17" s="60">
        <v>3676</v>
      </c>
      <c r="H17" s="24"/>
      <c r="K17" s="26"/>
    </row>
    <row r="18" spans="1:11" ht="21.75" customHeight="1">
      <c r="A18" s="16" t="s">
        <v>12</v>
      </c>
      <c r="B18" s="17">
        <v>4075340</v>
      </c>
      <c r="C18" s="17">
        <v>4075430</v>
      </c>
      <c r="D18" s="18">
        <f t="shared" si="0"/>
        <v>8150770</v>
      </c>
      <c r="E18" s="60">
        <v>4075</v>
      </c>
      <c r="H18" s="24"/>
      <c r="K18" s="26"/>
    </row>
    <row r="19" spans="1:11" ht="21.75" customHeight="1">
      <c r="A19" s="16" t="s">
        <v>13</v>
      </c>
      <c r="B19" s="17">
        <v>2616980</v>
      </c>
      <c r="C19" s="17">
        <v>2617080</v>
      </c>
      <c r="D19" s="18">
        <f t="shared" si="0"/>
        <v>5234060</v>
      </c>
      <c r="E19" s="60">
        <v>2617</v>
      </c>
      <c r="H19" s="24"/>
      <c r="K19" s="26"/>
    </row>
    <row r="20" spans="1:11" ht="21.75" customHeight="1">
      <c r="A20" s="16" t="s">
        <v>14</v>
      </c>
      <c r="B20" s="17">
        <v>5778200</v>
      </c>
      <c r="C20" s="17">
        <v>5778380</v>
      </c>
      <c r="D20" s="18">
        <f t="shared" si="0"/>
        <v>11556580</v>
      </c>
      <c r="E20" s="60">
        <v>5779</v>
      </c>
      <c r="H20" s="24"/>
      <c r="K20" s="26"/>
    </row>
    <row r="21" spans="1:11" ht="21.75" customHeight="1">
      <c r="A21" s="16" t="s">
        <v>15</v>
      </c>
      <c r="B21" s="17">
        <v>4204930</v>
      </c>
      <c r="C21" s="17">
        <v>4205080</v>
      </c>
      <c r="D21" s="18">
        <f t="shared" si="0"/>
        <v>8410010</v>
      </c>
      <c r="E21" s="60">
        <v>4205</v>
      </c>
      <c r="H21" s="24"/>
      <c r="K21" s="26"/>
    </row>
    <row r="22" spans="1:11" ht="21.75" customHeight="1">
      <c r="A22" s="16" t="s">
        <v>16</v>
      </c>
      <c r="B22" s="17">
        <v>3675470</v>
      </c>
      <c r="C22" s="17">
        <v>3675540</v>
      </c>
      <c r="D22" s="18">
        <f t="shared" si="0"/>
        <v>7351010</v>
      </c>
      <c r="E22" s="60">
        <v>3676</v>
      </c>
      <c r="H22" s="24"/>
      <c r="K22" s="26"/>
    </row>
    <row r="23" spans="1:11" ht="21.75" customHeight="1">
      <c r="A23" s="16" t="s">
        <v>17</v>
      </c>
      <c r="B23" s="17">
        <v>3107830</v>
      </c>
      <c r="C23" s="17">
        <v>3107930</v>
      </c>
      <c r="D23" s="18">
        <f t="shared" si="0"/>
        <v>6215760</v>
      </c>
      <c r="E23" s="60">
        <v>3108</v>
      </c>
      <c r="H23" s="24"/>
      <c r="K23" s="26"/>
    </row>
    <row r="24" spans="1:11" ht="21.75" customHeight="1">
      <c r="A24" s="16" t="s">
        <v>18</v>
      </c>
      <c r="B24" s="17">
        <v>3393920</v>
      </c>
      <c r="C24" s="17">
        <v>3394020</v>
      </c>
      <c r="D24" s="18">
        <f t="shared" si="0"/>
        <v>6787940</v>
      </c>
      <c r="E24" s="60">
        <v>3394</v>
      </c>
      <c r="H24" s="24"/>
      <c r="K24" s="26"/>
    </row>
    <row r="25" spans="1:11" ht="21.75" customHeight="1">
      <c r="A25" s="16" t="s">
        <v>19</v>
      </c>
      <c r="B25" s="17">
        <v>4921120</v>
      </c>
      <c r="C25" s="17">
        <v>4921250</v>
      </c>
      <c r="D25" s="18">
        <f t="shared" si="0"/>
        <v>9842370</v>
      </c>
      <c r="E25" s="60">
        <v>4921</v>
      </c>
      <c r="H25" s="24"/>
      <c r="K25" s="26"/>
    </row>
    <row r="26" spans="1:11" ht="21.75" customHeight="1">
      <c r="A26" s="16" t="s">
        <v>20</v>
      </c>
      <c r="B26" s="17">
        <v>6981540</v>
      </c>
      <c r="C26" s="17">
        <v>6981830</v>
      </c>
      <c r="D26" s="18">
        <f t="shared" si="0"/>
        <v>13963370</v>
      </c>
      <c r="E26" s="60">
        <v>6982</v>
      </c>
      <c r="H26" s="24"/>
      <c r="K26" s="26"/>
    </row>
    <row r="27" spans="1:11" ht="21.75" customHeight="1">
      <c r="A27" s="16" t="s">
        <v>21</v>
      </c>
      <c r="B27" s="17">
        <v>4054580</v>
      </c>
      <c r="C27" s="17">
        <v>4054740</v>
      </c>
      <c r="D27" s="18">
        <f t="shared" si="0"/>
        <v>8109320</v>
      </c>
      <c r="E27" s="60">
        <v>4055</v>
      </c>
      <c r="H27" s="24"/>
      <c r="K27" s="26"/>
    </row>
    <row r="28" spans="1:11" ht="21.75" customHeight="1">
      <c r="A28" s="16" t="s">
        <v>22</v>
      </c>
      <c r="B28" s="17">
        <v>34880</v>
      </c>
      <c r="C28" s="17">
        <v>34880</v>
      </c>
      <c r="D28" s="18">
        <f t="shared" si="0"/>
        <v>69760</v>
      </c>
      <c r="E28" s="60">
        <v>35</v>
      </c>
      <c r="H28" s="24"/>
      <c r="K28" s="26"/>
    </row>
    <row r="29" spans="1:11" s="21" customFormat="1" ht="21.75" customHeight="1" thickBot="1">
      <c r="A29" s="19" t="s">
        <v>28</v>
      </c>
      <c r="B29" s="20">
        <f>SUM(B5:B28)</f>
        <v>106055010</v>
      </c>
      <c r="C29" s="20">
        <f t="shared" ref="C29:D29" si="1">SUM(C5:C28)</f>
        <v>106058590</v>
      </c>
      <c r="D29" s="20">
        <f t="shared" si="1"/>
        <v>212113600</v>
      </c>
      <c r="E29" s="61">
        <f>SUM(E5:E28)</f>
        <v>106058</v>
      </c>
      <c r="F29" s="1"/>
      <c r="I29" s="25"/>
      <c r="J29" s="25"/>
    </row>
    <row r="30" spans="1:11" ht="14.25" thickTop="1"/>
    <row r="31" spans="1:11">
      <c r="D31" s="22"/>
    </row>
    <row r="32" spans="1:11">
      <c r="D32" s="23"/>
    </row>
  </sheetData>
  <mergeCells count="4">
    <mergeCell ref="A1:E1"/>
    <mergeCell ref="A3:A4"/>
    <mergeCell ref="B3:D3"/>
    <mergeCell ref="E3:E4"/>
  </mergeCells>
  <phoneticPr fontId="6" type="noConversion"/>
  <printOptions horizontalCentered="1"/>
  <pageMargins left="0.46" right="0.51181102362204722" top="0.91" bottom="0.55118110236220474" header="0.39370078740157483" footer="0.2755905511811023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50"/>
  <sheetViews>
    <sheetView tabSelected="1" zoomScale="90" zoomScaleNormal="90" workbookViewId="0">
      <pane xSplit="3" ySplit="5" topLeftCell="D124" activePane="bottomRight" state="frozen"/>
      <selection pane="topRight" activeCell="D1" sqref="D1"/>
      <selection pane="bottomLeft" activeCell="A6" sqref="A6"/>
      <selection pane="bottomRight" activeCell="F143" sqref="F143"/>
    </sheetView>
  </sheetViews>
  <sheetFormatPr defaultColWidth="8.88671875" defaultRowHeight="13.5"/>
  <cols>
    <col min="1" max="1" width="9.88671875" style="1" customWidth="1"/>
    <col min="2" max="2" width="14.33203125" style="1" customWidth="1"/>
    <col min="3" max="3" width="14.21875" style="1" customWidth="1"/>
    <col min="4" max="4" width="10.77734375" style="1" bestFit="1" customWidth="1"/>
    <col min="5" max="5" width="13.21875" style="1" customWidth="1"/>
    <col min="6" max="6" width="12.6640625" style="1" bestFit="1" customWidth="1"/>
    <col min="7" max="7" width="10.77734375" style="1" bestFit="1" customWidth="1"/>
    <col min="8" max="8" width="16.77734375" style="5" bestFit="1" customWidth="1"/>
    <col min="9" max="9" width="16.88671875" style="7" customWidth="1"/>
    <col min="10" max="16384" width="8.88671875" style="1"/>
  </cols>
  <sheetData>
    <row r="1" spans="1:9" ht="20.25" customHeight="1">
      <c r="A1" s="69" t="s">
        <v>48</v>
      </c>
      <c r="B1" s="69"/>
      <c r="C1" s="69"/>
      <c r="D1" s="69"/>
      <c r="E1" s="69"/>
      <c r="F1" s="69"/>
      <c r="G1" s="69"/>
      <c r="H1" s="69"/>
      <c r="I1" s="69"/>
    </row>
    <row r="2" spans="1:9" ht="12" customHeight="1">
      <c r="A2" s="2"/>
      <c r="B2" s="2"/>
      <c r="C2" s="8"/>
      <c r="D2" s="10"/>
      <c r="E2" s="3"/>
      <c r="F2" s="3"/>
      <c r="G2" s="3"/>
      <c r="H2" s="4"/>
      <c r="I2" s="9" t="s">
        <v>49</v>
      </c>
    </row>
    <row r="3" spans="1:9" s="6" customFormat="1" ht="13.5" customHeight="1" thickBot="1">
      <c r="A3" s="70" t="s">
        <v>23</v>
      </c>
      <c r="B3" s="70" t="s">
        <v>50</v>
      </c>
      <c r="C3" s="71" t="s">
        <v>51</v>
      </c>
      <c r="D3" s="70" t="s">
        <v>52</v>
      </c>
      <c r="E3" s="70"/>
      <c r="F3" s="70"/>
      <c r="G3" s="70"/>
      <c r="H3" s="73"/>
      <c r="I3" s="27" t="s">
        <v>53</v>
      </c>
    </row>
    <row r="4" spans="1:9" s="6" customFormat="1" ht="15.75" customHeight="1">
      <c r="A4" s="70"/>
      <c r="B4" s="70"/>
      <c r="C4" s="72"/>
      <c r="D4" s="74" t="s">
        <v>54</v>
      </c>
      <c r="E4" s="76" t="s">
        <v>55</v>
      </c>
      <c r="F4" s="76"/>
      <c r="G4" s="77" t="s">
        <v>56</v>
      </c>
      <c r="H4" s="28" t="s">
        <v>57</v>
      </c>
      <c r="I4" s="29" t="s">
        <v>58</v>
      </c>
    </row>
    <row r="5" spans="1:9" s="6" customFormat="1" ht="12.75" customHeight="1">
      <c r="A5" s="70"/>
      <c r="B5" s="70"/>
      <c r="C5" s="72"/>
      <c r="D5" s="75"/>
      <c r="E5" s="30" t="s">
        <v>59</v>
      </c>
      <c r="F5" s="31" t="s">
        <v>60</v>
      </c>
      <c r="G5" s="77"/>
      <c r="H5" s="32" t="s">
        <v>61</v>
      </c>
      <c r="I5" s="29" t="s">
        <v>62</v>
      </c>
    </row>
    <row r="6" spans="1:9" s="6" customFormat="1" ht="12">
      <c r="A6" s="33" t="s">
        <v>63</v>
      </c>
      <c r="B6" s="34" t="s">
        <v>63</v>
      </c>
      <c r="C6" s="35">
        <v>5547290</v>
      </c>
      <c r="D6" s="36">
        <v>2773650</v>
      </c>
      <c r="E6" s="37">
        <f>D6*10%</f>
        <v>277365</v>
      </c>
      <c r="F6" s="37">
        <f>E15</f>
        <v>471362</v>
      </c>
      <c r="G6" s="38">
        <f t="shared" ref="G6:G14" si="0">D6-E6+F6</f>
        <v>2967647</v>
      </c>
      <c r="H6" s="39">
        <f>ROUND(G6/1000,0)</f>
        <v>2968</v>
      </c>
      <c r="I6" s="40">
        <v>2967590</v>
      </c>
    </row>
    <row r="7" spans="1:9" s="6" customFormat="1" ht="12">
      <c r="A7" s="33" t="s">
        <v>63</v>
      </c>
      <c r="B7" s="34" t="s">
        <v>64</v>
      </c>
      <c r="C7" s="35">
        <v>352750</v>
      </c>
      <c r="D7" s="36">
        <v>176390</v>
      </c>
      <c r="E7" s="37">
        <f t="shared" ref="E7:E14" si="1">D7*10%</f>
        <v>17639</v>
      </c>
      <c r="F7" s="37"/>
      <c r="G7" s="38">
        <f t="shared" si="0"/>
        <v>158751</v>
      </c>
      <c r="H7" s="39">
        <f t="shared" ref="H7:H14" si="2">ROUND(G7/1000,0)</f>
        <v>159</v>
      </c>
      <c r="I7" s="40">
        <v>158730</v>
      </c>
    </row>
    <row r="8" spans="1:9" s="6" customFormat="1" ht="12">
      <c r="A8" s="33" t="s">
        <v>0</v>
      </c>
      <c r="B8" s="34" t="s">
        <v>29</v>
      </c>
      <c r="C8" s="35">
        <v>742750</v>
      </c>
      <c r="D8" s="36">
        <v>371390</v>
      </c>
      <c r="E8" s="37">
        <f t="shared" si="1"/>
        <v>37139</v>
      </c>
      <c r="F8" s="37"/>
      <c r="G8" s="38">
        <f t="shared" si="0"/>
        <v>334251</v>
      </c>
      <c r="H8" s="39">
        <f t="shared" si="2"/>
        <v>334</v>
      </c>
      <c r="I8" s="40">
        <v>334230</v>
      </c>
    </row>
    <row r="9" spans="1:9" s="6" customFormat="1" ht="12">
      <c r="A9" s="33" t="s">
        <v>0</v>
      </c>
      <c r="B9" s="34" t="s">
        <v>30</v>
      </c>
      <c r="C9" s="35">
        <v>328970</v>
      </c>
      <c r="D9" s="36">
        <v>164500</v>
      </c>
      <c r="E9" s="37">
        <f t="shared" si="1"/>
        <v>16450</v>
      </c>
      <c r="F9" s="37"/>
      <c r="G9" s="38">
        <f t="shared" si="0"/>
        <v>148050</v>
      </c>
      <c r="H9" s="39">
        <f t="shared" si="2"/>
        <v>148</v>
      </c>
      <c r="I9" s="40">
        <v>148030</v>
      </c>
    </row>
    <row r="10" spans="1:9" s="6" customFormat="1" ht="12">
      <c r="A10" s="33" t="s">
        <v>0</v>
      </c>
      <c r="B10" s="34" t="s">
        <v>31</v>
      </c>
      <c r="C10" s="35">
        <v>958420</v>
      </c>
      <c r="D10" s="36">
        <v>479220</v>
      </c>
      <c r="E10" s="37">
        <f t="shared" si="1"/>
        <v>47922</v>
      </c>
      <c r="F10" s="37"/>
      <c r="G10" s="38">
        <f t="shared" si="0"/>
        <v>431298</v>
      </c>
      <c r="H10" s="39">
        <f t="shared" si="2"/>
        <v>431</v>
      </c>
      <c r="I10" s="40">
        <v>431280</v>
      </c>
    </row>
    <row r="11" spans="1:9" s="6" customFormat="1" ht="12">
      <c r="A11" s="33" t="s">
        <v>0</v>
      </c>
      <c r="B11" s="34" t="s">
        <v>32</v>
      </c>
      <c r="C11" s="35">
        <v>506240</v>
      </c>
      <c r="D11" s="36">
        <v>253130</v>
      </c>
      <c r="E11" s="37">
        <f t="shared" si="1"/>
        <v>25313</v>
      </c>
      <c r="F11" s="37"/>
      <c r="G11" s="38">
        <f t="shared" si="0"/>
        <v>227817</v>
      </c>
      <c r="H11" s="39">
        <f t="shared" si="2"/>
        <v>228</v>
      </c>
      <c r="I11" s="40">
        <v>227800</v>
      </c>
    </row>
    <row r="12" spans="1:9" s="6" customFormat="1" ht="12">
      <c r="A12" s="33" t="s">
        <v>0</v>
      </c>
      <c r="B12" s="34" t="s">
        <v>65</v>
      </c>
      <c r="C12" s="35">
        <v>366110</v>
      </c>
      <c r="D12" s="36">
        <v>183070</v>
      </c>
      <c r="E12" s="37">
        <f t="shared" si="1"/>
        <v>18307</v>
      </c>
      <c r="F12" s="37"/>
      <c r="G12" s="38">
        <f t="shared" si="0"/>
        <v>164763</v>
      </c>
      <c r="H12" s="39">
        <f t="shared" si="2"/>
        <v>165</v>
      </c>
      <c r="I12" s="40">
        <v>164740</v>
      </c>
    </row>
    <row r="13" spans="1:9" s="6" customFormat="1" ht="12">
      <c r="A13" s="33" t="s">
        <v>0</v>
      </c>
      <c r="B13" s="34" t="s">
        <v>33</v>
      </c>
      <c r="C13" s="35">
        <v>336450</v>
      </c>
      <c r="D13" s="36">
        <v>168230</v>
      </c>
      <c r="E13" s="37">
        <f t="shared" si="1"/>
        <v>16823</v>
      </c>
      <c r="F13" s="37"/>
      <c r="G13" s="38">
        <f t="shared" si="0"/>
        <v>151407</v>
      </c>
      <c r="H13" s="39">
        <f t="shared" si="2"/>
        <v>151</v>
      </c>
      <c r="I13" s="40">
        <v>151400</v>
      </c>
    </row>
    <row r="14" spans="1:9" s="6" customFormat="1" ht="12">
      <c r="A14" s="33" t="s">
        <v>0</v>
      </c>
      <c r="B14" s="34" t="s">
        <v>34</v>
      </c>
      <c r="C14" s="35">
        <v>288060</v>
      </c>
      <c r="D14" s="36">
        <v>144040</v>
      </c>
      <c r="E14" s="37">
        <f t="shared" si="1"/>
        <v>14404</v>
      </c>
      <c r="F14" s="37"/>
      <c r="G14" s="38">
        <f t="shared" si="0"/>
        <v>129636</v>
      </c>
      <c r="H14" s="39">
        <f t="shared" si="2"/>
        <v>130</v>
      </c>
      <c r="I14" s="40">
        <v>129620</v>
      </c>
    </row>
    <row r="15" spans="1:9" s="6" customFormat="1" ht="12">
      <c r="A15" s="41" t="s">
        <v>63</v>
      </c>
      <c r="B15" s="42" t="s">
        <v>66</v>
      </c>
      <c r="C15" s="43">
        <v>9427040</v>
      </c>
      <c r="D15" s="44">
        <v>4713620</v>
      </c>
      <c r="E15" s="45">
        <f>SUM(E6:E14)</f>
        <v>471362</v>
      </c>
      <c r="F15" s="45">
        <f>SUM(F6:F14)</f>
        <v>471362</v>
      </c>
      <c r="G15" s="46">
        <f>SUM(G6:G14)</f>
        <v>4713620</v>
      </c>
      <c r="H15" s="47">
        <f>SUM(H6:H14)</f>
        <v>4714</v>
      </c>
      <c r="I15" s="48">
        <v>4713420</v>
      </c>
    </row>
    <row r="16" spans="1:9" s="6" customFormat="1" ht="12">
      <c r="A16" s="33" t="s">
        <v>35</v>
      </c>
      <c r="B16" s="34" t="s">
        <v>35</v>
      </c>
      <c r="C16" s="35">
        <v>2484520</v>
      </c>
      <c r="D16" s="36">
        <v>1242260</v>
      </c>
      <c r="E16" s="37">
        <f>D16*10%</f>
        <v>124226</v>
      </c>
      <c r="F16" s="37">
        <f>E28</f>
        <v>470409</v>
      </c>
      <c r="G16" s="38">
        <f t="shared" ref="G16:G27" si="3">D16-E16+F16</f>
        <v>1588443</v>
      </c>
      <c r="H16" s="39">
        <v>1589</v>
      </c>
      <c r="I16" s="40">
        <v>1588370</v>
      </c>
    </row>
    <row r="17" spans="1:9" s="6" customFormat="1" ht="12">
      <c r="A17" s="33" t="s">
        <v>35</v>
      </c>
      <c r="B17" s="34" t="s">
        <v>67</v>
      </c>
      <c r="C17" s="35">
        <v>413960</v>
      </c>
      <c r="D17" s="36">
        <v>206990</v>
      </c>
      <c r="E17" s="37">
        <f t="shared" ref="E17:E27" si="4">D17*10%</f>
        <v>20699</v>
      </c>
      <c r="F17" s="37"/>
      <c r="G17" s="38">
        <f t="shared" si="3"/>
        <v>186291</v>
      </c>
      <c r="H17" s="39">
        <f t="shared" ref="H17:H27" si="5">ROUND(G17/1000,0)</f>
        <v>186</v>
      </c>
      <c r="I17" s="40">
        <v>186280</v>
      </c>
    </row>
    <row r="18" spans="1:9" s="6" customFormat="1" ht="12">
      <c r="A18" s="33" t="s">
        <v>1</v>
      </c>
      <c r="B18" s="34" t="s">
        <v>68</v>
      </c>
      <c r="C18" s="35">
        <v>828260</v>
      </c>
      <c r="D18" s="36">
        <v>414140</v>
      </c>
      <c r="E18" s="37">
        <f t="shared" si="4"/>
        <v>41414</v>
      </c>
      <c r="F18" s="37"/>
      <c r="G18" s="38">
        <f t="shared" si="3"/>
        <v>372726</v>
      </c>
      <c r="H18" s="39">
        <f t="shared" si="5"/>
        <v>373</v>
      </c>
      <c r="I18" s="40">
        <v>372710</v>
      </c>
    </row>
    <row r="19" spans="1:9" s="6" customFormat="1" ht="12">
      <c r="A19" s="33" t="s">
        <v>1</v>
      </c>
      <c r="B19" s="34" t="s">
        <v>36</v>
      </c>
      <c r="C19" s="35">
        <v>586750</v>
      </c>
      <c r="D19" s="36">
        <v>293390</v>
      </c>
      <c r="E19" s="37">
        <f t="shared" si="4"/>
        <v>29339</v>
      </c>
      <c r="F19" s="37"/>
      <c r="G19" s="38">
        <f t="shared" si="3"/>
        <v>264051</v>
      </c>
      <c r="H19" s="39">
        <f t="shared" si="5"/>
        <v>264</v>
      </c>
      <c r="I19" s="40">
        <v>264030</v>
      </c>
    </row>
    <row r="20" spans="1:9" s="6" customFormat="1" ht="12">
      <c r="A20" s="33" t="s">
        <v>1</v>
      </c>
      <c r="B20" s="34" t="s">
        <v>37</v>
      </c>
      <c r="C20" s="35">
        <v>397980</v>
      </c>
      <c r="D20" s="36">
        <v>199000</v>
      </c>
      <c r="E20" s="37">
        <f t="shared" si="4"/>
        <v>19900</v>
      </c>
      <c r="F20" s="37"/>
      <c r="G20" s="38">
        <f t="shared" si="3"/>
        <v>179100</v>
      </c>
      <c r="H20" s="39">
        <f t="shared" si="5"/>
        <v>179</v>
      </c>
      <c r="I20" s="40">
        <v>179090</v>
      </c>
    </row>
    <row r="21" spans="1:9" s="6" customFormat="1" ht="12">
      <c r="A21" s="33" t="s">
        <v>1</v>
      </c>
      <c r="B21" s="34" t="s">
        <v>38</v>
      </c>
      <c r="C21" s="35">
        <v>964830</v>
      </c>
      <c r="D21" s="36">
        <v>482420</v>
      </c>
      <c r="E21" s="37">
        <f t="shared" si="4"/>
        <v>48242</v>
      </c>
      <c r="F21" s="37"/>
      <c r="G21" s="38">
        <f t="shared" si="3"/>
        <v>434178</v>
      </c>
      <c r="H21" s="39">
        <f t="shared" si="5"/>
        <v>434</v>
      </c>
      <c r="I21" s="40">
        <v>434170</v>
      </c>
    </row>
    <row r="22" spans="1:9" s="6" customFormat="1" ht="12">
      <c r="A22" s="33" t="s">
        <v>1</v>
      </c>
      <c r="B22" s="34" t="s">
        <v>39</v>
      </c>
      <c r="C22" s="35">
        <v>629550</v>
      </c>
      <c r="D22" s="36">
        <v>314790</v>
      </c>
      <c r="E22" s="37">
        <f t="shared" si="4"/>
        <v>31479</v>
      </c>
      <c r="F22" s="37"/>
      <c r="G22" s="38">
        <f t="shared" si="3"/>
        <v>283311</v>
      </c>
      <c r="H22" s="39">
        <f t="shared" si="5"/>
        <v>283</v>
      </c>
      <c r="I22" s="40">
        <v>283290</v>
      </c>
    </row>
    <row r="23" spans="1:9" s="6" customFormat="1" ht="12">
      <c r="A23" s="33" t="s">
        <v>1</v>
      </c>
      <c r="B23" s="34" t="s">
        <v>69</v>
      </c>
      <c r="C23" s="35">
        <v>876360</v>
      </c>
      <c r="D23" s="36">
        <v>438190</v>
      </c>
      <c r="E23" s="37">
        <f t="shared" si="4"/>
        <v>43819</v>
      </c>
      <c r="F23" s="37"/>
      <c r="G23" s="38">
        <f t="shared" si="3"/>
        <v>394371</v>
      </c>
      <c r="H23" s="39">
        <f t="shared" si="5"/>
        <v>394</v>
      </c>
      <c r="I23" s="40">
        <v>394360</v>
      </c>
    </row>
    <row r="24" spans="1:9" s="6" customFormat="1" ht="12">
      <c r="A24" s="33" t="s">
        <v>1</v>
      </c>
      <c r="B24" s="34" t="s">
        <v>40</v>
      </c>
      <c r="C24" s="35">
        <v>1136080</v>
      </c>
      <c r="D24" s="36">
        <v>568050</v>
      </c>
      <c r="E24" s="37">
        <f t="shared" si="4"/>
        <v>56805</v>
      </c>
      <c r="F24" s="37"/>
      <c r="G24" s="38">
        <f t="shared" si="3"/>
        <v>511245</v>
      </c>
      <c r="H24" s="39">
        <f t="shared" si="5"/>
        <v>511</v>
      </c>
      <c r="I24" s="40">
        <v>511230</v>
      </c>
    </row>
    <row r="25" spans="1:9" s="6" customFormat="1" ht="12">
      <c r="A25" s="33" t="s">
        <v>1</v>
      </c>
      <c r="B25" s="34" t="s">
        <v>70</v>
      </c>
      <c r="C25" s="35">
        <v>590070</v>
      </c>
      <c r="D25" s="36">
        <v>295040</v>
      </c>
      <c r="E25" s="37">
        <f t="shared" si="4"/>
        <v>29504</v>
      </c>
      <c r="F25" s="37"/>
      <c r="G25" s="38">
        <f t="shared" si="3"/>
        <v>265536</v>
      </c>
      <c r="H25" s="39">
        <f t="shared" si="5"/>
        <v>266</v>
      </c>
      <c r="I25" s="40">
        <v>265530</v>
      </c>
    </row>
    <row r="26" spans="1:9" s="6" customFormat="1" ht="12">
      <c r="A26" s="33" t="s">
        <v>1</v>
      </c>
      <c r="B26" s="34" t="s">
        <v>41</v>
      </c>
      <c r="C26" s="35">
        <v>201360</v>
      </c>
      <c r="D26" s="36">
        <v>100690</v>
      </c>
      <c r="E26" s="37">
        <f t="shared" si="4"/>
        <v>10069</v>
      </c>
      <c r="F26" s="37"/>
      <c r="G26" s="38">
        <f t="shared" si="3"/>
        <v>90621</v>
      </c>
      <c r="H26" s="39">
        <f t="shared" si="5"/>
        <v>91</v>
      </c>
      <c r="I26" s="40">
        <v>90610</v>
      </c>
    </row>
    <row r="27" spans="1:9" s="6" customFormat="1" ht="12">
      <c r="A27" s="33" t="s">
        <v>1</v>
      </c>
      <c r="B27" s="34" t="s">
        <v>42</v>
      </c>
      <c r="C27" s="35">
        <v>298240</v>
      </c>
      <c r="D27" s="36">
        <v>149130</v>
      </c>
      <c r="E27" s="37">
        <f t="shared" si="4"/>
        <v>14913</v>
      </c>
      <c r="F27" s="37"/>
      <c r="G27" s="38">
        <f t="shared" si="3"/>
        <v>134217</v>
      </c>
      <c r="H27" s="39">
        <f t="shared" si="5"/>
        <v>134</v>
      </c>
      <c r="I27" s="40">
        <v>134200</v>
      </c>
    </row>
    <row r="28" spans="1:9" s="6" customFormat="1" ht="12">
      <c r="A28" s="41" t="s">
        <v>35</v>
      </c>
      <c r="B28" s="42" t="s">
        <v>66</v>
      </c>
      <c r="C28" s="43">
        <v>9407960</v>
      </c>
      <c r="D28" s="44">
        <v>4704090</v>
      </c>
      <c r="E28" s="45">
        <f t="shared" ref="E28:H28" si="6">SUM(E16:E27)</f>
        <v>470409</v>
      </c>
      <c r="F28" s="45">
        <f t="shared" si="6"/>
        <v>470409</v>
      </c>
      <c r="G28" s="46">
        <f t="shared" si="6"/>
        <v>4704090</v>
      </c>
      <c r="H28" s="47">
        <f t="shared" si="6"/>
        <v>4704</v>
      </c>
      <c r="I28" s="49">
        <v>4703870</v>
      </c>
    </row>
    <row r="29" spans="1:9" s="6" customFormat="1" ht="12">
      <c r="A29" s="33" t="s">
        <v>43</v>
      </c>
      <c r="B29" s="34" t="s">
        <v>43</v>
      </c>
      <c r="C29" s="35">
        <v>3916840</v>
      </c>
      <c r="D29" s="36">
        <v>1958420</v>
      </c>
      <c r="E29" s="37">
        <f>D29*10%</f>
        <v>195842</v>
      </c>
      <c r="F29" s="37">
        <f>E41</f>
        <v>498803</v>
      </c>
      <c r="G29" s="38">
        <f t="shared" ref="G29:G49" si="7">D29-E29+F29</f>
        <v>2261381</v>
      </c>
      <c r="H29" s="39">
        <f t="shared" ref="H29:H49" si="8">ROUND(G29/1000,0)</f>
        <v>2261</v>
      </c>
      <c r="I29" s="40">
        <v>2261340</v>
      </c>
    </row>
    <row r="30" spans="1:9" s="6" customFormat="1" ht="12">
      <c r="A30" s="33" t="s">
        <v>43</v>
      </c>
      <c r="B30" s="34" t="s">
        <v>44</v>
      </c>
      <c r="C30" s="35">
        <v>758120</v>
      </c>
      <c r="D30" s="36">
        <v>379070</v>
      </c>
      <c r="E30" s="37">
        <f t="shared" ref="E30:E49" si="9">D30*10%</f>
        <v>37907</v>
      </c>
      <c r="F30" s="37"/>
      <c r="G30" s="38">
        <f t="shared" si="7"/>
        <v>341163</v>
      </c>
      <c r="H30" s="39">
        <f t="shared" si="8"/>
        <v>341</v>
      </c>
      <c r="I30" s="40">
        <v>341150</v>
      </c>
    </row>
    <row r="31" spans="1:9" s="6" customFormat="1" ht="12">
      <c r="A31" s="33" t="s">
        <v>2</v>
      </c>
      <c r="B31" s="34" t="s">
        <v>71</v>
      </c>
      <c r="C31" s="35">
        <v>654960</v>
      </c>
      <c r="D31" s="36">
        <v>327490</v>
      </c>
      <c r="E31" s="37">
        <f t="shared" si="9"/>
        <v>32749</v>
      </c>
      <c r="F31" s="37"/>
      <c r="G31" s="38">
        <f t="shared" si="7"/>
        <v>294741</v>
      </c>
      <c r="H31" s="39">
        <f t="shared" si="8"/>
        <v>295</v>
      </c>
      <c r="I31" s="40">
        <v>294730</v>
      </c>
    </row>
    <row r="32" spans="1:9" s="6" customFormat="1" ht="12">
      <c r="A32" s="33" t="s">
        <v>2</v>
      </c>
      <c r="B32" s="34" t="s">
        <v>45</v>
      </c>
      <c r="C32" s="35">
        <v>812010</v>
      </c>
      <c r="D32" s="36">
        <v>406010</v>
      </c>
      <c r="E32" s="37">
        <f t="shared" si="9"/>
        <v>40601</v>
      </c>
      <c r="F32" s="37"/>
      <c r="G32" s="38">
        <f t="shared" si="7"/>
        <v>365409</v>
      </c>
      <c r="H32" s="39">
        <f t="shared" si="8"/>
        <v>365</v>
      </c>
      <c r="I32" s="40">
        <v>365400</v>
      </c>
    </row>
    <row r="33" spans="1:9" s="6" customFormat="1" ht="12">
      <c r="A33" s="33" t="s">
        <v>2</v>
      </c>
      <c r="B33" s="34" t="s">
        <v>46</v>
      </c>
      <c r="C33" s="35">
        <v>709480</v>
      </c>
      <c r="D33" s="36">
        <v>354750</v>
      </c>
      <c r="E33" s="37">
        <f t="shared" si="9"/>
        <v>35475</v>
      </c>
      <c r="F33" s="37"/>
      <c r="G33" s="38">
        <f t="shared" si="7"/>
        <v>319275</v>
      </c>
      <c r="H33" s="39">
        <f t="shared" si="8"/>
        <v>319</v>
      </c>
      <c r="I33" s="40">
        <v>319260</v>
      </c>
    </row>
    <row r="34" spans="1:9" s="6" customFormat="1" ht="12">
      <c r="A34" s="33" t="s">
        <v>2</v>
      </c>
      <c r="B34" s="34" t="s">
        <v>72</v>
      </c>
      <c r="C34" s="35">
        <v>564090</v>
      </c>
      <c r="D34" s="36">
        <v>282050</v>
      </c>
      <c r="E34" s="37">
        <f t="shared" si="9"/>
        <v>28205</v>
      </c>
      <c r="F34" s="37"/>
      <c r="G34" s="38">
        <f t="shared" si="7"/>
        <v>253845</v>
      </c>
      <c r="H34" s="39">
        <f t="shared" si="8"/>
        <v>254</v>
      </c>
      <c r="I34" s="40">
        <v>253840</v>
      </c>
    </row>
    <row r="35" spans="1:9" s="6" customFormat="1" ht="12">
      <c r="A35" s="33" t="s">
        <v>2</v>
      </c>
      <c r="B35" s="34" t="s">
        <v>73</v>
      </c>
      <c r="C35" s="35">
        <v>152440</v>
      </c>
      <c r="D35" s="36">
        <v>76230</v>
      </c>
      <c r="E35" s="37">
        <f t="shared" si="9"/>
        <v>7623</v>
      </c>
      <c r="F35" s="37"/>
      <c r="G35" s="38">
        <f t="shared" si="7"/>
        <v>68607</v>
      </c>
      <c r="H35" s="39">
        <f t="shared" si="8"/>
        <v>69</v>
      </c>
      <c r="I35" s="40">
        <v>68590</v>
      </c>
    </row>
    <row r="36" spans="1:9" s="6" customFormat="1" ht="12">
      <c r="A36" s="33" t="s">
        <v>2</v>
      </c>
      <c r="B36" s="34" t="s">
        <v>74</v>
      </c>
      <c r="C36" s="35">
        <v>408410</v>
      </c>
      <c r="D36" s="36">
        <v>204210</v>
      </c>
      <c r="E36" s="37">
        <f t="shared" si="9"/>
        <v>20421</v>
      </c>
      <c r="F36" s="37"/>
      <c r="G36" s="38">
        <f t="shared" si="7"/>
        <v>183789</v>
      </c>
      <c r="H36" s="39">
        <f t="shared" si="8"/>
        <v>184</v>
      </c>
      <c r="I36" s="40">
        <v>183780</v>
      </c>
    </row>
    <row r="37" spans="1:9" s="6" customFormat="1" ht="12">
      <c r="A37" s="33" t="s">
        <v>2</v>
      </c>
      <c r="B37" s="34" t="s">
        <v>75</v>
      </c>
      <c r="C37" s="35">
        <v>421850</v>
      </c>
      <c r="D37" s="36">
        <v>210930</v>
      </c>
      <c r="E37" s="37">
        <f t="shared" si="9"/>
        <v>21093</v>
      </c>
      <c r="F37" s="37"/>
      <c r="G37" s="38">
        <f t="shared" si="7"/>
        <v>189837</v>
      </c>
      <c r="H37" s="39">
        <f t="shared" si="8"/>
        <v>190</v>
      </c>
      <c r="I37" s="40">
        <v>189830</v>
      </c>
    </row>
    <row r="38" spans="1:9" s="6" customFormat="1" ht="12">
      <c r="A38" s="33" t="s">
        <v>2</v>
      </c>
      <c r="B38" s="34" t="s">
        <v>76</v>
      </c>
      <c r="C38" s="35">
        <v>403040</v>
      </c>
      <c r="D38" s="36">
        <v>201530</v>
      </c>
      <c r="E38" s="37">
        <f t="shared" si="9"/>
        <v>20153</v>
      </c>
      <c r="F38" s="37"/>
      <c r="G38" s="38">
        <f t="shared" si="7"/>
        <v>181377</v>
      </c>
      <c r="H38" s="39">
        <f t="shared" si="8"/>
        <v>181</v>
      </c>
      <c r="I38" s="40">
        <v>181360</v>
      </c>
    </row>
    <row r="39" spans="1:9" s="6" customFormat="1" ht="12">
      <c r="A39" s="33" t="s">
        <v>2</v>
      </c>
      <c r="B39" s="34" t="s">
        <v>77</v>
      </c>
      <c r="C39" s="35">
        <v>760240</v>
      </c>
      <c r="D39" s="36">
        <v>380130</v>
      </c>
      <c r="E39" s="37">
        <f t="shared" si="9"/>
        <v>38013</v>
      </c>
      <c r="F39" s="37"/>
      <c r="G39" s="38">
        <f t="shared" si="7"/>
        <v>342117</v>
      </c>
      <c r="H39" s="39">
        <f t="shared" si="8"/>
        <v>342</v>
      </c>
      <c r="I39" s="40">
        <v>342100</v>
      </c>
    </row>
    <row r="40" spans="1:9" s="6" customFormat="1" ht="12">
      <c r="A40" s="33" t="s">
        <v>2</v>
      </c>
      <c r="B40" s="34" t="s">
        <v>78</v>
      </c>
      <c r="C40" s="35">
        <v>414410</v>
      </c>
      <c r="D40" s="36">
        <v>207210</v>
      </c>
      <c r="E40" s="37">
        <f t="shared" si="9"/>
        <v>20721</v>
      </c>
      <c r="F40" s="37"/>
      <c r="G40" s="38">
        <f t="shared" si="7"/>
        <v>186489</v>
      </c>
      <c r="H40" s="39">
        <v>187</v>
      </c>
      <c r="I40" s="40">
        <v>186480</v>
      </c>
    </row>
    <row r="41" spans="1:9" s="6" customFormat="1" ht="12">
      <c r="A41" s="41" t="s">
        <v>79</v>
      </c>
      <c r="B41" s="42" t="s">
        <v>80</v>
      </c>
      <c r="C41" s="43">
        <v>9975890</v>
      </c>
      <c r="D41" s="44">
        <v>4988030</v>
      </c>
      <c r="E41" s="45">
        <f t="shared" ref="E41:H41" si="10">SUM(E29:E40)</f>
        <v>498803</v>
      </c>
      <c r="F41" s="45">
        <f t="shared" si="10"/>
        <v>498803</v>
      </c>
      <c r="G41" s="46">
        <f t="shared" si="10"/>
        <v>4988030</v>
      </c>
      <c r="H41" s="47">
        <f t="shared" si="10"/>
        <v>4988</v>
      </c>
      <c r="I41" s="48">
        <v>4987860</v>
      </c>
    </row>
    <row r="42" spans="1:9" s="6" customFormat="1" ht="12">
      <c r="A42" s="33" t="s">
        <v>81</v>
      </c>
      <c r="B42" s="50" t="s">
        <v>81</v>
      </c>
      <c r="C42" s="35">
        <v>30</v>
      </c>
      <c r="D42" s="35">
        <v>20</v>
      </c>
      <c r="E42" s="37">
        <f t="shared" si="9"/>
        <v>2</v>
      </c>
      <c r="F42" s="37">
        <f>E50</f>
        <v>240423</v>
      </c>
      <c r="G42" s="38">
        <f t="shared" si="7"/>
        <v>240441</v>
      </c>
      <c r="H42" s="39">
        <f t="shared" si="8"/>
        <v>240</v>
      </c>
      <c r="I42" s="40">
        <v>240390</v>
      </c>
    </row>
    <row r="43" spans="1:9" s="6" customFormat="1" ht="12">
      <c r="A43" s="33" t="s">
        <v>81</v>
      </c>
      <c r="B43" s="50" t="s">
        <v>82</v>
      </c>
      <c r="C43" s="35">
        <v>494300</v>
      </c>
      <c r="D43" s="35">
        <v>247160</v>
      </c>
      <c r="E43" s="37">
        <f t="shared" si="9"/>
        <v>24716</v>
      </c>
      <c r="F43" s="51"/>
      <c r="G43" s="38">
        <f t="shared" si="7"/>
        <v>222444</v>
      </c>
      <c r="H43" s="39">
        <v>223</v>
      </c>
      <c r="I43" s="40">
        <v>222430</v>
      </c>
    </row>
    <row r="44" spans="1:9" s="6" customFormat="1" ht="12">
      <c r="A44" s="33" t="s">
        <v>81</v>
      </c>
      <c r="B44" s="50" t="s">
        <v>83</v>
      </c>
      <c r="C44" s="35">
        <v>1023100</v>
      </c>
      <c r="D44" s="35">
        <v>511560</v>
      </c>
      <c r="E44" s="37">
        <f t="shared" si="9"/>
        <v>51156</v>
      </c>
      <c r="F44" s="51"/>
      <c r="G44" s="38">
        <f t="shared" si="7"/>
        <v>460404</v>
      </c>
      <c r="H44" s="39">
        <f t="shared" si="8"/>
        <v>460</v>
      </c>
      <c r="I44" s="40">
        <v>460390</v>
      </c>
    </row>
    <row r="45" spans="1:9" s="6" customFormat="1" ht="12">
      <c r="A45" s="33" t="s">
        <v>81</v>
      </c>
      <c r="B45" s="50" t="s">
        <v>84</v>
      </c>
      <c r="C45" s="35">
        <v>947220</v>
      </c>
      <c r="D45" s="35">
        <v>473620</v>
      </c>
      <c r="E45" s="37">
        <f t="shared" si="9"/>
        <v>47362</v>
      </c>
      <c r="F45" s="51"/>
      <c r="G45" s="38">
        <f t="shared" si="7"/>
        <v>426258</v>
      </c>
      <c r="H45" s="39">
        <f t="shared" si="8"/>
        <v>426</v>
      </c>
      <c r="I45" s="40">
        <v>426240</v>
      </c>
    </row>
    <row r="46" spans="1:9" s="6" customFormat="1" ht="12">
      <c r="A46" s="33" t="s">
        <v>81</v>
      </c>
      <c r="B46" s="50" t="s">
        <v>85</v>
      </c>
      <c r="C46" s="35">
        <v>752150</v>
      </c>
      <c r="D46" s="35">
        <v>376090</v>
      </c>
      <c r="E46" s="37">
        <f t="shared" si="9"/>
        <v>37609</v>
      </c>
      <c r="F46" s="51"/>
      <c r="G46" s="38">
        <f t="shared" si="7"/>
        <v>338481</v>
      </c>
      <c r="H46" s="39">
        <v>339</v>
      </c>
      <c r="I46" s="40">
        <v>338460</v>
      </c>
    </row>
    <row r="47" spans="1:9" s="6" customFormat="1" ht="12">
      <c r="A47" s="33" t="s">
        <v>81</v>
      </c>
      <c r="B47" s="50" t="s">
        <v>86</v>
      </c>
      <c r="C47" s="35">
        <v>759760</v>
      </c>
      <c r="D47" s="35">
        <v>379890</v>
      </c>
      <c r="E47" s="37">
        <f t="shared" si="9"/>
        <v>37989</v>
      </c>
      <c r="F47" s="51"/>
      <c r="G47" s="38">
        <f t="shared" si="7"/>
        <v>341901</v>
      </c>
      <c r="H47" s="39">
        <f t="shared" si="8"/>
        <v>342</v>
      </c>
      <c r="I47" s="40">
        <v>341890</v>
      </c>
    </row>
    <row r="48" spans="1:9" s="6" customFormat="1" ht="12">
      <c r="A48" s="33" t="s">
        <v>81</v>
      </c>
      <c r="B48" s="50" t="s">
        <v>87</v>
      </c>
      <c r="C48" s="35">
        <v>416160</v>
      </c>
      <c r="D48" s="35">
        <v>208090</v>
      </c>
      <c r="E48" s="37">
        <f t="shared" si="9"/>
        <v>20809</v>
      </c>
      <c r="F48" s="51"/>
      <c r="G48" s="38">
        <f t="shared" si="7"/>
        <v>187281</v>
      </c>
      <c r="H48" s="39">
        <f t="shared" si="8"/>
        <v>187</v>
      </c>
      <c r="I48" s="40">
        <v>187270</v>
      </c>
    </row>
    <row r="49" spans="1:9" s="6" customFormat="1" ht="12">
      <c r="A49" s="33" t="s">
        <v>81</v>
      </c>
      <c r="B49" s="50" t="s">
        <v>88</v>
      </c>
      <c r="C49" s="35">
        <v>415600</v>
      </c>
      <c r="D49" s="35">
        <v>207800</v>
      </c>
      <c r="E49" s="37">
        <f t="shared" si="9"/>
        <v>20780</v>
      </c>
      <c r="F49" s="51"/>
      <c r="G49" s="38">
        <f t="shared" si="7"/>
        <v>187020</v>
      </c>
      <c r="H49" s="39">
        <f t="shared" si="8"/>
        <v>187</v>
      </c>
      <c r="I49" s="40">
        <v>187020</v>
      </c>
    </row>
    <row r="50" spans="1:9" s="6" customFormat="1" ht="12">
      <c r="A50" s="41" t="s">
        <v>81</v>
      </c>
      <c r="B50" s="42" t="s">
        <v>80</v>
      </c>
      <c r="C50" s="43">
        <v>4808320</v>
      </c>
      <c r="D50" s="44">
        <v>2404230</v>
      </c>
      <c r="E50" s="45">
        <f>SUM(E42:E49)</f>
        <v>240423</v>
      </c>
      <c r="F50" s="45">
        <f>SUM(F42:F49)</f>
        <v>240423</v>
      </c>
      <c r="G50" s="46">
        <f>SUM(G42:G49)</f>
        <v>2404230</v>
      </c>
      <c r="H50" s="47">
        <f>SUM(H42:H49)</f>
        <v>2404</v>
      </c>
      <c r="I50" s="48">
        <v>2404090</v>
      </c>
    </row>
    <row r="51" spans="1:9" s="6" customFormat="1" ht="12">
      <c r="A51" s="33" t="s">
        <v>89</v>
      </c>
      <c r="B51" s="34" t="s">
        <v>89</v>
      </c>
      <c r="C51" s="35">
        <v>1308990</v>
      </c>
      <c r="D51" s="36">
        <v>654500</v>
      </c>
      <c r="E51" s="37">
        <f t="shared" ref="E51:E63" si="11">D51*10%</f>
        <v>65450</v>
      </c>
      <c r="F51" s="37">
        <f>E64</f>
        <v>613264</v>
      </c>
      <c r="G51" s="38">
        <f t="shared" ref="G51:G63" si="12">D51-E51+F51</f>
        <v>1202314</v>
      </c>
      <c r="H51" s="39">
        <f>ROUND(G51/1000,0)</f>
        <v>1202</v>
      </c>
      <c r="I51" s="40">
        <v>1202250</v>
      </c>
    </row>
    <row r="52" spans="1:9" s="6" customFormat="1" ht="12">
      <c r="A52" s="33" t="s">
        <v>89</v>
      </c>
      <c r="B52" s="34" t="s">
        <v>90</v>
      </c>
      <c r="C52" s="35">
        <v>863440</v>
      </c>
      <c r="D52" s="36">
        <v>431730</v>
      </c>
      <c r="E52" s="37">
        <f t="shared" si="11"/>
        <v>43173</v>
      </c>
      <c r="F52" s="37"/>
      <c r="G52" s="38">
        <f t="shared" si="12"/>
        <v>388557</v>
      </c>
      <c r="H52" s="39">
        <f t="shared" ref="H52:H63" si="13">ROUND(G52/1000,0)</f>
        <v>389</v>
      </c>
      <c r="I52" s="40">
        <v>388540</v>
      </c>
    </row>
    <row r="53" spans="1:9" s="6" customFormat="1" ht="12">
      <c r="A53" s="33" t="s">
        <v>3</v>
      </c>
      <c r="B53" s="34" t="s">
        <v>91</v>
      </c>
      <c r="C53" s="35">
        <v>754160</v>
      </c>
      <c r="D53" s="36">
        <v>377090</v>
      </c>
      <c r="E53" s="37">
        <f t="shared" si="11"/>
        <v>37709</v>
      </c>
      <c r="F53" s="37"/>
      <c r="G53" s="38">
        <f t="shared" si="12"/>
        <v>339381</v>
      </c>
      <c r="H53" s="39">
        <f t="shared" si="13"/>
        <v>339</v>
      </c>
      <c r="I53" s="40">
        <v>339370</v>
      </c>
    </row>
    <row r="54" spans="1:9" s="6" customFormat="1" ht="12">
      <c r="A54" s="33" t="s">
        <v>3</v>
      </c>
      <c r="B54" s="34" t="s">
        <v>92</v>
      </c>
      <c r="C54" s="35">
        <v>1044600</v>
      </c>
      <c r="D54" s="36">
        <v>522300</v>
      </c>
      <c r="E54" s="37">
        <f t="shared" si="11"/>
        <v>52230</v>
      </c>
      <c r="F54" s="37"/>
      <c r="G54" s="38">
        <f t="shared" si="12"/>
        <v>470070</v>
      </c>
      <c r="H54" s="39">
        <f t="shared" si="13"/>
        <v>470</v>
      </c>
      <c r="I54" s="40">
        <v>470070</v>
      </c>
    </row>
    <row r="55" spans="1:9" s="6" customFormat="1" ht="12">
      <c r="A55" s="33" t="s">
        <v>3</v>
      </c>
      <c r="B55" s="34" t="s">
        <v>93</v>
      </c>
      <c r="C55" s="35">
        <v>1838520</v>
      </c>
      <c r="D55" s="36">
        <v>919270</v>
      </c>
      <c r="E55" s="37">
        <f t="shared" si="11"/>
        <v>91927</v>
      </c>
      <c r="F55" s="37"/>
      <c r="G55" s="38">
        <f t="shared" si="12"/>
        <v>827343</v>
      </c>
      <c r="H55" s="39">
        <f t="shared" si="13"/>
        <v>827</v>
      </c>
      <c r="I55" s="40">
        <v>827330</v>
      </c>
    </row>
    <row r="56" spans="1:9" s="6" customFormat="1" ht="12">
      <c r="A56" s="33" t="s">
        <v>3</v>
      </c>
      <c r="B56" s="34" t="s">
        <v>94</v>
      </c>
      <c r="C56" s="35">
        <v>749840</v>
      </c>
      <c r="D56" s="36">
        <v>374930</v>
      </c>
      <c r="E56" s="37">
        <f t="shared" si="11"/>
        <v>37493</v>
      </c>
      <c r="F56" s="37"/>
      <c r="G56" s="38">
        <f t="shared" si="12"/>
        <v>337437</v>
      </c>
      <c r="H56" s="39">
        <v>338</v>
      </c>
      <c r="I56" s="40">
        <v>337420</v>
      </c>
    </row>
    <row r="57" spans="1:9" s="6" customFormat="1" ht="12">
      <c r="A57" s="33" t="s">
        <v>3</v>
      </c>
      <c r="B57" s="34" t="s">
        <v>95</v>
      </c>
      <c r="C57" s="35">
        <v>1126840</v>
      </c>
      <c r="D57" s="36">
        <v>563430</v>
      </c>
      <c r="E57" s="37">
        <f t="shared" si="11"/>
        <v>56343</v>
      </c>
      <c r="F57" s="37"/>
      <c r="G57" s="38">
        <f t="shared" si="12"/>
        <v>507087</v>
      </c>
      <c r="H57" s="39">
        <f t="shared" si="13"/>
        <v>507</v>
      </c>
      <c r="I57" s="40">
        <v>507070</v>
      </c>
    </row>
    <row r="58" spans="1:9" s="6" customFormat="1" ht="12">
      <c r="A58" s="33" t="s">
        <v>3</v>
      </c>
      <c r="B58" s="34" t="s">
        <v>96</v>
      </c>
      <c r="C58" s="35">
        <v>243920</v>
      </c>
      <c r="D58" s="36">
        <v>121970</v>
      </c>
      <c r="E58" s="37">
        <f t="shared" si="11"/>
        <v>12197</v>
      </c>
      <c r="F58" s="37"/>
      <c r="G58" s="38">
        <f t="shared" si="12"/>
        <v>109773</v>
      </c>
      <c r="H58" s="39">
        <f t="shared" si="13"/>
        <v>110</v>
      </c>
      <c r="I58" s="40">
        <v>109760</v>
      </c>
    </row>
    <row r="59" spans="1:9" s="6" customFormat="1" ht="12">
      <c r="A59" s="33" t="s">
        <v>3</v>
      </c>
      <c r="B59" s="34" t="s">
        <v>97</v>
      </c>
      <c r="C59" s="35">
        <v>794260</v>
      </c>
      <c r="D59" s="36">
        <v>397140</v>
      </c>
      <c r="E59" s="37">
        <f t="shared" si="11"/>
        <v>39714</v>
      </c>
      <c r="F59" s="37"/>
      <c r="G59" s="38">
        <f t="shared" si="12"/>
        <v>357426</v>
      </c>
      <c r="H59" s="39">
        <f t="shared" si="13"/>
        <v>357</v>
      </c>
      <c r="I59" s="40">
        <v>357410</v>
      </c>
    </row>
    <row r="60" spans="1:9" s="6" customFormat="1" ht="12">
      <c r="A60" s="33" t="s">
        <v>3</v>
      </c>
      <c r="B60" s="34" t="s">
        <v>98</v>
      </c>
      <c r="C60" s="35">
        <v>664600</v>
      </c>
      <c r="D60" s="36">
        <v>332300</v>
      </c>
      <c r="E60" s="37">
        <f t="shared" si="11"/>
        <v>33230</v>
      </c>
      <c r="F60" s="37"/>
      <c r="G60" s="38">
        <f t="shared" si="12"/>
        <v>299070</v>
      </c>
      <c r="H60" s="39">
        <f t="shared" si="13"/>
        <v>299</v>
      </c>
      <c r="I60" s="40">
        <v>299070</v>
      </c>
    </row>
    <row r="61" spans="1:9" s="6" customFormat="1" ht="12">
      <c r="A61" s="33" t="s">
        <v>3</v>
      </c>
      <c r="B61" s="34" t="s">
        <v>99</v>
      </c>
      <c r="C61" s="35">
        <v>760870</v>
      </c>
      <c r="D61" s="36">
        <v>380440</v>
      </c>
      <c r="E61" s="37">
        <f t="shared" si="11"/>
        <v>38044</v>
      </c>
      <c r="F61" s="37"/>
      <c r="G61" s="38">
        <f t="shared" si="12"/>
        <v>342396</v>
      </c>
      <c r="H61" s="39">
        <f t="shared" si="13"/>
        <v>342</v>
      </c>
      <c r="I61" s="40">
        <v>342390</v>
      </c>
    </row>
    <row r="62" spans="1:9" s="6" customFormat="1" ht="12">
      <c r="A62" s="33" t="s">
        <v>3</v>
      </c>
      <c r="B62" s="34" t="s">
        <v>100</v>
      </c>
      <c r="C62" s="35">
        <v>1166750</v>
      </c>
      <c r="D62" s="36">
        <v>583390</v>
      </c>
      <c r="E62" s="37">
        <f t="shared" si="11"/>
        <v>58339</v>
      </c>
      <c r="F62" s="37"/>
      <c r="G62" s="38">
        <f t="shared" si="12"/>
        <v>525051</v>
      </c>
      <c r="H62" s="39">
        <f t="shared" si="13"/>
        <v>525</v>
      </c>
      <c r="I62" s="40">
        <v>525030</v>
      </c>
    </row>
    <row r="63" spans="1:9" s="6" customFormat="1" ht="12">
      <c r="A63" s="33" t="s">
        <v>3</v>
      </c>
      <c r="B63" s="34" t="s">
        <v>101</v>
      </c>
      <c r="C63" s="35">
        <v>948290</v>
      </c>
      <c r="D63" s="36">
        <v>474150</v>
      </c>
      <c r="E63" s="37">
        <f t="shared" si="11"/>
        <v>47415</v>
      </c>
      <c r="F63" s="37"/>
      <c r="G63" s="38">
        <f t="shared" si="12"/>
        <v>426735</v>
      </c>
      <c r="H63" s="39">
        <f t="shared" si="13"/>
        <v>427</v>
      </c>
      <c r="I63" s="40">
        <v>426730</v>
      </c>
    </row>
    <row r="64" spans="1:9" s="6" customFormat="1" ht="12">
      <c r="A64" s="41" t="s">
        <v>89</v>
      </c>
      <c r="B64" s="42" t="s">
        <v>80</v>
      </c>
      <c r="C64" s="43">
        <v>12265080</v>
      </c>
      <c r="D64" s="44">
        <v>6132640</v>
      </c>
      <c r="E64" s="45">
        <f t="shared" ref="E64:H64" si="14">SUM(E51:E63)</f>
        <v>613264</v>
      </c>
      <c r="F64" s="45">
        <f t="shared" si="14"/>
        <v>613264</v>
      </c>
      <c r="G64" s="46">
        <f t="shared" si="14"/>
        <v>6132640</v>
      </c>
      <c r="H64" s="47">
        <f t="shared" si="14"/>
        <v>6132</v>
      </c>
      <c r="I64" s="48">
        <v>6132440</v>
      </c>
    </row>
    <row r="65" spans="1:9" s="6" customFormat="1" ht="12">
      <c r="A65" s="33" t="s">
        <v>102</v>
      </c>
      <c r="B65" s="34" t="s">
        <v>102</v>
      </c>
      <c r="C65" s="35">
        <v>3130140</v>
      </c>
      <c r="D65" s="36">
        <v>1565070</v>
      </c>
      <c r="E65" s="37">
        <f t="shared" ref="E65:E73" si="15">D65*10%</f>
        <v>156507</v>
      </c>
      <c r="F65" s="37">
        <f>E74</f>
        <v>468604</v>
      </c>
      <c r="G65" s="38">
        <f t="shared" ref="G65:G73" si="16">D65-E65+F65</f>
        <v>1877167</v>
      </c>
      <c r="H65" s="39">
        <f>ROUND(G65/1000,0)</f>
        <v>1877</v>
      </c>
      <c r="I65" s="40">
        <v>1877130</v>
      </c>
    </row>
    <row r="66" spans="1:9" s="6" customFormat="1" ht="12">
      <c r="A66" s="33" t="s">
        <v>102</v>
      </c>
      <c r="B66" s="34" t="s">
        <v>103</v>
      </c>
      <c r="C66" s="35">
        <v>1364620</v>
      </c>
      <c r="D66" s="36">
        <v>682320</v>
      </c>
      <c r="E66" s="37">
        <f t="shared" si="15"/>
        <v>68232</v>
      </c>
      <c r="F66" s="37"/>
      <c r="G66" s="38">
        <f t="shared" si="16"/>
        <v>614088</v>
      </c>
      <c r="H66" s="39">
        <f t="shared" ref="H66:H72" si="17">ROUND(G66/1000,0)</f>
        <v>614</v>
      </c>
      <c r="I66" s="40">
        <v>614070</v>
      </c>
    </row>
    <row r="67" spans="1:9" s="6" customFormat="1" ht="12">
      <c r="A67" s="33" t="s">
        <v>4</v>
      </c>
      <c r="B67" s="34" t="s">
        <v>104</v>
      </c>
      <c r="C67" s="35">
        <v>975190</v>
      </c>
      <c r="D67" s="36">
        <v>487610</v>
      </c>
      <c r="E67" s="37">
        <f t="shared" si="15"/>
        <v>48761</v>
      </c>
      <c r="F67" s="37"/>
      <c r="G67" s="38">
        <f t="shared" si="16"/>
        <v>438849</v>
      </c>
      <c r="H67" s="39">
        <f t="shared" si="17"/>
        <v>439</v>
      </c>
      <c r="I67" s="40">
        <v>438830</v>
      </c>
    </row>
    <row r="68" spans="1:9" s="6" customFormat="1" ht="12">
      <c r="A68" s="33" t="s">
        <v>4</v>
      </c>
      <c r="B68" s="34" t="s">
        <v>105</v>
      </c>
      <c r="C68" s="35">
        <v>873810</v>
      </c>
      <c r="D68" s="36">
        <v>436910</v>
      </c>
      <c r="E68" s="37">
        <f t="shared" si="15"/>
        <v>43691</v>
      </c>
      <c r="F68" s="37"/>
      <c r="G68" s="38">
        <f t="shared" si="16"/>
        <v>393219</v>
      </c>
      <c r="H68" s="39">
        <f t="shared" si="17"/>
        <v>393</v>
      </c>
      <c r="I68" s="40">
        <v>393210</v>
      </c>
    </row>
    <row r="69" spans="1:9" s="6" customFormat="1" ht="12">
      <c r="A69" s="33" t="s">
        <v>4</v>
      </c>
      <c r="B69" s="34" t="s">
        <v>106</v>
      </c>
      <c r="C69" s="35">
        <v>675770</v>
      </c>
      <c r="D69" s="36">
        <v>337900</v>
      </c>
      <c r="E69" s="37">
        <f t="shared" si="15"/>
        <v>33790</v>
      </c>
      <c r="F69" s="37"/>
      <c r="G69" s="38">
        <f t="shared" si="16"/>
        <v>304110</v>
      </c>
      <c r="H69" s="39">
        <f t="shared" si="17"/>
        <v>304</v>
      </c>
      <c r="I69" s="40">
        <v>304090</v>
      </c>
    </row>
    <row r="70" spans="1:9" s="6" customFormat="1" ht="12">
      <c r="A70" s="33" t="s">
        <v>4</v>
      </c>
      <c r="B70" s="34" t="s">
        <v>107</v>
      </c>
      <c r="C70" s="35">
        <v>634420</v>
      </c>
      <c r="D70" s="36">
        <v>317220</v>
      </c>
      <c r="E70" s="37">
        <f t="shared" si="15"/>
        <v>31722</v>
      </c>
      <c r="F70" s="37"/>
      <c r="G70" s="38">
        <f t="shared" si="16"/>
        <v>285498</v>
      </c>
      <c r="H70" s="39">
        <v>286</v>
      </c>
      <c r="I70" s="40">
        <v>285480</v>
      </c>
    </row>
    <row r="71" spans="1:9" s="6" customFormat="1" ht="12">
      <c r="A71" s="33" t="s">
        <v>4</v>
      </c>
      <c r="B71" s="34" t="s">
        <v>108</v>
      </c>
      <c r="C71" s="35">
        <v>480560</v>
      </c>
      <c r="D71" s="36">
        <v>240290</v>
      </c>
      <c r="E71" s="37">
        <f t="shared" si="15"/>
        <v>24029</v>
      </c>
      <c r="F71" s="37"/>
      <c r="G71" s="38">
        <f t="shared" si="16"/>
        <v>216261</v>
      </c>
      <c r="H71" s="39">
        <f t="shared" si="17"/>
        <v>216</v>
      </c>
      <c r="I71" s="40">
        <v>216250</v>
      </c>
    </row>
    <row r="72" spans="1:9" s="6" customFormat="1" ht="12">
      <c r="A72" s="33" t="s">
        <v>4</v>
      </c>
      <c r="B72" s="34" t="s">
        <v>109</v>
      </c>
      <c r="C72" s="35">
        <v>767600</v>
      </c>
      <c r="D72" s="36">
        <v>383800</v>
      </c>
      <c r="E72" s="37">
        <f t="shared" si="15"/>
        <v>38380</v>
      </c>
      <c r="F72" s="37"/>
      <c r="G72" s="38">
        <f t="shared" si="16"/>
        <v>345420</v>
      </c>
      <c r="H72" s="39">
        <f t="shared" si="17"/>
        <v>345</v>
      </c>
      <c r="I72" s="40">
        <v>345420</v>
      </c>
    </row>
    <row r="73" spans="1:9" s="6" customFormat="1" ht="12">
      <c r="A73" s="33" t="s">
        <v>4</v>
      </c>
      <c r="B73" s="34" t="s">
        <v>110</v>
      </c>
      <c r="C73" s="35">
        <v>469820</v>
      </c>
      <c r="D73" s="36">
        <v>234920</v>
      </c>
      <c r="E73" s="37">
        <f t="shared" si="15"/>
        <v>23492</v>
      </c>
      <c r="F73" s="37"/>
      <c r="G73" s="38">
        <f t="shared" si="16"/>
        <v>211428</v>
      </c>
      <c r="H73" s="39">
        <v>212</v>
      </c>
      <c r="I73" s="40">
        <v>211410</v>
      </c>
    </row>
    <row r="74" spans="1:9" s="6" customFormat="1" ht="12">
      <c r="A74" s="41" t="s">
        <v>102</v>
      </c>
      <c r="B74" s="42" t="s">
        <v>80</v>
      </c>
      <c r="C74" s="43">
        <v>9371930</v>
      </c>
      <c r="D74" s="44">
        <v>4686040</v>
      </c>
      <c r="E74" s="45">
        <f t="shared" ref="E74:H74" si="18">SUM(E65:E73)</f>
        <v>468604</v>
      </c>
      <c r="F74" s="45">
        <f t="shared" si="18"/>
        <v>468604</v>
      </c>
      <c r="G74" s="46">
        <f t="shared" si="18"/>
        <v>4686040</v>
      </c>
      <c r="H74" s="47">
        <f t="shared" si="18"/>
        <v>4686</v>
      </c>
      <c r="I74" s="48">
        <v>4685890</v>
      </c>
    </row>
    <row r="75" spans="1:9" s="6" customFormat="1" ht="12">
      <c r="A75" s="33" t="s">
        <v>111</v>
      </c>
      <c r="B75" s="34" t="s">
        <v>111</v>
      </c>
      <c r="C75" s="35">
        <v>2984560</v>
      </c>
      <c r="D75" s="36">
        <v>1492280</v>
      </c>
      <c r="E75" s="37">
        <f t="shared" ref="E75:E83" si="19">D75*10%</f>
        <v>149228</v>
      </c>
      <c r="F75" s="37">
        <f>E84</f>
        <v>414935</v>
      </c>
      <c r="G75" s="38">
        <f t="shared" ref="G75:G83" si="20">D75-E75+F75</f>
        <v>1757987</v>
      </c>
      <c r="H75" s="39">
        <f t="shared" ref="H75:H81" si="21">ROUND(G75/1000,0)</f>
        <v>1758</v>
      </c>
      <c r="I75" s="40">
        <v>1757930</v>
      </c>
    </row>
    <row r="76" spans="1:9" s="6" customFormat="1" ht="12">
      <c r="A76" s="33" t="s">
        <v>111</v>
      </c>
      <c r="B76" s="34" t="s">
        <v>112</v>
      </c>
      <c r="C76" s="35">
        <v>422350</v>
      </c>
      <c r="D76" s="36">
        <v>211190</v>
      </c>
      <c r="E76" s="37">
        <f t="shared" si="19"/>
        <v>21119</v>
      </c>
      <c r="F76" s="37"/>
      <c r="G76" s="38">
        <f t="shared" si="20"/>
        <v>190071</v>
      </c>
      <c r="H76" s="39">
        <f t="shared" si="21"/>
        <v>190</v>
      </c>
      <c r="I76" s="40">
        <v>190050</v>
      </c>
    </row>
    <row r="77" spans="1:9" s="6" customFormat="1" ht="12">
      <c r="A77" s="33" t="s">
        <v>5</v>
      </c>
      <c r="B77" s="34" t="s">
        <v>113</v>
      </c>
      <c r="C77" s="35">
        <v>937680</v>
      </c>
      <c r="D77" s="36">
        <v>468850</v>
      </c>
      <c r="E77" s="37">
        <f t="shared" si="19"/>
        <v>46885</v>
      </c>
      <c r="F77" s="37"/>
      <c r="G77" s="38">
        <f t="shared" si="20"/>
        <v>421965</v>
      </c>
      <c r="H77" s="39">
        <f t="shared" si="21"/>
        <v>422</v>
      </c>
      <c r="I77" s="40">
        <v>421950</v>
      </c>
    </row>
    <row r="78" spans="1:9" s="6" customFormat="1" ht="12">
      <c r="A78" s="33" t="s">
        <v>5</v>
      </c>
      <c r="B78" s="34" t="s">
        <v>114</v>
      </c>
      <c r="C78" s="35">
        <v>201520</v>
      </c>
      <c r="D78" s="36">
        <v>100770</v>
      </c>
      <c r="E78" s="37">
        <f t="shared" si="19"/>
        <v>10077</v>
      </c>
      <c r="F78" s="37"/>
      <c r="G78" s="38">
        <f t="shared" si="20"/>
        <v>90693</v>
      </c>
      <c r="H78" s="39">
        <f t="shared" si="21"/>
        <v>91</v>
      </c>
      <c r="I78" s="40">
        <v>90680</v>
      </c>
    </row>
    <row r="79" spans="1:9" s="6" customFormat="1" ht="12">
      <c r="A79" s="33" t="s">
        <v>5</v>
      </c>
      <c r="B79" s="34" t="s">
        <v>115</v>
      </c>
      <c r="C79" s="35">
        <v>462560</v>
      </c>
      <c r="D79" s="36">
        <v>231290</v>
      </c>
      <c r="E79" s="37">
        <f t="shared" si="19"/>
        <v>23129</v>
      </c>
      <c r="F79" s="37"/>
      <c r="G79" s="38">
        <f t="shared" si="20"/>
        <v>208161</v>
      </c>
      <c r="H79" s="39">
        <f t="shared" si="21"/>
        <v>208</v>
      </c>
      <c r="I79" s="40">
        <v>208150</v>
      </c>
    </row>
    <row r="80" spans="1:9" s="6" customFormat="1" ht="12">
      <c r="A80" s="33" t="s">
        <v>5</v>
      </c>
      <c r="B80" s="34" t="s">
        <v>116</v>
      </c>
      <c r="C80" s="35">
        <v>648730</v>
      </c>
      <c r="D80" s="36">
        <v>324380</v>
      </c>
      <c r="E80" s="37">
        <f t="shared" si="19"/>
        <v>32438</v>
      </c>
      <c r="F80" s="37"/>
      <c r="G80" s="38">
        <f t="shared" si="20"/>
        <v>291942</v>
      </c>
      <c r="H80" s="39">
        <f t="shared" si="21"/>
        <v>292</v>
      </c>
      <c r="I80" s="40">
        <v>291920</v>
      </c>
    </row>
    <row r="81" spans="1:9" s="6" customFormat="1" ht="12">
      <c r="A81" s="33" t="s">
        <v>5</v>
      </c>
      <c r="B81" s="34" t="s">
        <v>117</v>
      </c>
      <c r="C81" s="35">
        <v>740460</v>
      </c>
      <c r="D81" s="36">
        <v>370240</v>
      </c>
      <c r="E81" s="37">
        <f t="shared" si="19"/>
        <v>37024</v>
      </c>
      <c r="F81" s="37"/>
      <c r="G81" s="38">
        <f t="shared" si="20"/>
        <v>333216</v>
      </c>
      <c r="H81" s="39">
        <f t="shared" si="21"/>
        <v>333</v>
      </c>
      <c r="I81" s="40">
        <v>333200</v>
      </c>
    </row>
    <row r="82" spans="1:9" s="6" customFormat="1" ht="12">
      <c r="A82" s="33" t="s">
        <v>5</v>
      </c>
      <c r="B82" s="34" t="s">
        <v>118</v>
      </c>
      <c r="C82" s="35">
        <v>1021350</v>
      </c>
      <c r="D82" s="36">
        <v>510690</v>
      </c>
      <c r="E82" s="37">
        <f t="shared" si="19"/>
        <v>51069</v>
      </c>
      <c r="F82" s="37"/>
      <c r="G82" s="38">
        <f t="shared" si="20"/>
        <v>459621</v>
      </c>
      <c r="H82" s="39">
        <v>459</v>
      </c>
      <c r="I82" s="40">
        <v>459600</v>
      </c>
    </row>
    <row r="83" spans="1:9" s="6" customFormat="1" ht="12">
      <c r="A83" s="33" t="s">
        <v>5</v>
      </c>
      <c r="B83" s="34" t="s">
        <v>119</v>
      </c>
      <c r="C83" s="35">
        <v>879300</v>
      </c>
      <c r="D83" s="36">
        <v>439660</v>
      </c>
      <c r="E83" s="37">
        <f t="shared" si="19"/>
        <v>43966</v>
      </c>
      <c r="F83" s="37"/>
      <c r="G83" s="38">
        <f t="shared" si="20"/>
        <v>395694</v>
      </c>
      <c r="H83" s="39">
        <f>ROUND(G83/1000,0)</f>
        <v>396</v>
      </c>
      <c r="I83" s="40">
        <v>395680</v>
      </c>
    </row>
    <row r="84" spans="1:9" s="6" customFormat="1" ht="12">
      <c r="A84" s="41" t="s">
        <v>111</v>
      </c>
      <c r="B84" s="42" t="s">
        <v>80</v>
      </c>
      <c r="C84" s="43">
        <v>8298510</v>
      </c>
      <c r="D84" s="44">
        <v>4149350</v>
      </c>
      <c r="E84" s="45">
        <f t="shared" ref="E84:H84" si="22">SUM(E75:E83)</f>
        <v>414935</v>
      </c>
      <c r="F84" s="45">
        <f t="shared" si="22"/>
        <v>414935</v>
      </c>
      <c r="G84" s="46">
        <f t="shared" si="22"/>
        <v>4149350</v>
      </c>
      <c r="H84" s="47">
        <f t="shared" si="22"/>
        <v>4149</v>
      </c>
      <c r="I84" s="48">
        <v>4149160</v>
      </c>
    </row>
    <row r="85" spans="1:9" s="6" customFormat="1" ht="12">
      <c r="A85" s="33" t="s">
        <v>120</v>
      </c>
      <c r="B85" s="34" t="s">
        <v>120</v>
      </c>
      <c r="C85" s="35">
        <v>3245860</v>
      </c>
      <c r="D85" s="36">
        <v>1622930</v>
      </c>
      <c r="E85" s="37">
        <f t="shared" ref="E85:E91" si="23">D85*10%</f>
        <v>162293</v>
      </c>
      <c r="F85" s="37">
        <f>E92</f>
        <v>333053</v>
      </c>
      <c r="G85" s="38">
        <f t="shared" ref="G85:G91" si="24">D85-E85+F85</f>
        <v>1793690</v>
      </c>
      <c r="H85" s="39">
        <f>ROUND(G85/1000,0)</f>
        <v>1794</v>
      </c>
      <c r="I85" s="40">
        <v>1793660</v>
      </c>
    </row>
    <row r="86" spans="1:9" s="6" customFormat="1" ht="12">
      <c r="A86" s="33" t="s">
        <v>120</v>
      </c>
      <c r="B86" s="34" t="s">
        <v>121</v>
      </c>
      <c r="C86" s="35">
        <v>610640</v>
      </c>
      <c r="D86" s="36">
        <v>305330</v>
      </c>
      <c r="E86" s="37">
        <f t="shared" si="23"/>
        <v>30533</v>
      </c>
      <c r="F86" s="37"/>
      <c r="G86" s="38">
        <f t="shared" si="24"/>
        <v>274797</v>
      </c>
      <c r="H86" s="39">
        <f t="shared" ref="H86:H91" si="25">ROUND(G86/1000,0)</f>
        <v>275</v>
      </c>
      <c r="I86" s="40">
        <v>274780</v>
      </c>
    </row>
    <row r="87" spans="1:9" s="6" customFormat="1" ht="12">
      <c r="A87" s="33" t="s">
        <v>6</v>
      </c>
      <c r="B87" s="34" t="s">
        <v>122</v>
      </c>
      <c r="C87" s="35">
        <v>254660</v>
      </c>
      <c r="D87" s="36">
        <v>127340</v>
      </c>
      <c r="E87" s="37">
        <f t="shared" si="23"/>
        <v>12734</v>
      </c>
      <c r="F87" s="37"/>
      <c r="G87" s="38">
        <f t="shared" si="24"/>
        <v>114606</v>
      </c>
      <c r="H87" s="39">
        <v>114</v>
      </c>
      <c r="I87" s="40">
        <v>114590</v>
      </c>
    </row>
    <row r="88" spans="1:9" s="6" customFormat="1" ht="12">
      <c r="A88" s="33" t="s">
        <v>6</v>
      </c>
      <c r="B88" s="34" t="s">
        <v>123</v>
      </c>
      <c r="C88" s="35">
        <v>706580</v>
      </c>
      <c r="D88" s="36">
        <v>353300</v>
      </c>
      <c r="E88" s="37">
        <f t="shared" si="23"/>
        <v>35330</v>
      </c>
      <c r="F88" s="37"/>
      <c r="G88" s="38">
        <f t="shared" si="24"/>
        <v>317970</v>
      </c>
      <c r="H88" s="39">
        <f t="shared" si="25"/>
        <v>318</v>
      </c>
      <c r="I88" s="40">
        <v>317960</v>
      </c>
    </row>
    <row r="89" spans="1:9" s="6" customFormat="1" ht="12">
      <c r="A89" s="33" t="s">
        <v>6</v>
      </c>
      <c r="B89" s="34" t="s">
        <v>124</v>
      </c>
      <c r="C89" s="35">
        <v>623400</v>
      </c>
      <c r="D89" s="36">
        <v>311700</v>
      </c>
      <c r="E89" s="37">
        <f t="shared" si="23"/>
        <v>31170</v>
      </c>
      <c r="F89" s="37"/>
      <c r="G89" s="38">
        <f t="shared" si="24"/>
        <v>280530</v>
      </c>
      <c r="H89" s="39">
        <v>280</v>
      </c>
      <c r="I89" s="40">
        <v>280530</v>
      </c>
    </row>
    <row r="90" spans="1:9" s="6" customFormat="1" ht="12">
      <c r="A90" s="33" t="s">
        <v>6</v>
      </c>
      <c r="B90" s="34" t="s">
        <v>125</v>
      </c>
      <c r="C90" s="35">
        <v>631370</v>
      </c>
      <c r="D90" s="36">
        <v>315700</v>
      </c>
      <c r="E90" s="37">
        <f t="shared" si="23"/>
        <v>31570</v>
      </c>
      <c r="F90" s="37"/>
      <c r="G90" s="38">
        <f t="shared" si="24"/>
        <v>284130</v>
      </c>
      <c r="H90" s="39">
        <f t="shared" si="25"/>
        <v>284</v>
      </c>
      <c r="I90" s="40">
        <v>284110</v>
      </c>
    </row>
    <row r="91" spans="1:9" s="6" customFormat="1" ht="12">
      <c r="A91" s="33" t="s">
        <v>6</v>
      </c>
      <c r="B91" s="34" t="s">
        <v>126</v>
      </c>
      <c r="C91" s="35">
        <v>588450</v>
      </c>
      <c r="D91" s="36">
        <v>294230</v>
      </c>
      <c r="E91" s="37">
        <f t="shared" si="23"/>
        <v>29423</v>
      </c>
      <c r="F91" s="37"/>
      <c r="G91" s="38">
        <f t="shared" si="24"/>
        <v>264807</v>
      </c>
      <c r="H91" s="39">
        <f t="shared" si="25"/>
        <v>265</v>
      </c>
      <c r="I91" s="40">
        <v>264800</v>
      </c>
    </row>
    <row r="92" spans="1:9" s="6" customFormat="1" ht="12">
      <c r="A92" s="41" t="s">
        <v>120</v>
      </c>
      <c r="B92" s="42" t="s">
        <v>80</v>
      </c>
      <c r="C92" s="43">
        <v>6660960</v>
      </c>
      <c r="D92" s="44">
        <v>3330530</v>
      </c>
      <c r="E92" s="45">
        <f t="shared" ref="E92:H92" si="26">SUM(E85:E91)</f>
        <v>333053</v>
      </c>
      <c r="F92" s="45">
        <f t="shared" si="26"/>
        <v>333053</v>
      </c>
      <c r="G92" s="46">
        <f t="shared" si="26"/>
        <v>3330530</v>
      </c>
      <c r="H92" s="47">
        <f t="shared" si="26"/>
        <v>3330</v>
      </c>
      <c r="I92" s="48">
        <v>3330430</v>
      </c>
    </row>
    <row r="93" spans="1:9" s="6" customFormat="1" ht="12">
      <c r="A93" s="33" t="s">
        <v>127</v>
      </c>
      <c r="B93" s="34" t="s">
        <v>127</v>
      </c>
      <c r="C93" s="35">
        <v>4734170</v>
      </c>
      <c r="D93" s="36">
        <v>2367090</v>
      </c>
      <c r="E93" s="37">
        <f t="shared" ref="E93:E101" si="27">D93*10%</f>
        <v>236709</v>
      </c>
      <c r="F93" s="37">
        <f>E106</f>
        <v>756784</v>
      </c>
      <c r="G93" s="38">
        <f t="shared" ref="G93:G105" si="28">D93-E93+F93</f>
        <v>2887165</v>
      </c>
      <c r="H93" s="39">
        <f t="shared" ref="H93:H156" si="29">ROUND(G93/1000,0)</f>
        <v>2887</v>
      </c>
      <c r="I93" s="40">
        <v>2887100</v>
      </c>
    </row>
    <row r="94" spans="1:9" s="6" customFormat="1" ht="12">
      <c r="A94" s="33" t="s">
        <v>127</v>
      </c>
      <c r="B94" s="34" t="s">
        <v>128</v>
      </c>
      <c r="C94" s="35">
        <v>801760</v>
      </c>
      <c r="D94" s="36">
        <v>400890</v>
      </c>
      <c r="E94" s="37">
        <f t="shared" si="27"/>
        <v>40089</v>
      </c>
      <c r="F94" s="37"/>
      <c r="G94" s="38">
        <f t="shared" si="28"/>
        <v>360801</v>
      </c>
      <c r="H94" s="39">
        <f t="shared" si="29"/>
        <v>361</v>
      </c>
      <c r="I94" s="40">
        <v>360790</v>
      </c>
    </row>
    <row r="95" spans="1:9" s="6" customFormat="1" ht="12">
      <c r="A95" s="33" t="s">
        <v>7</v>
      </c>
      <c r="B95" s="34" t="s">
        <v>129</v>
      </c>
      <c r="C95" s="35">
        <v>1458650</v>
      </c>
      <c r="D95" s="36">
        <v>729330</v>
      </c>
      <c r="E95" s="37">
        <f t="shared" si="27"/>
        <v>72933</v>
      </c>
      <c r="F95" s="37"/>
      <c r="G95" s="38">
        <f t="shared" si="28"/>
        <v>656397</v>
      </c>
      <c r="H95" s="39">
        <f t="shared" si="29"/>
        <v>656</v>
      </c>
      <c r="I95" s="40">
        <v>656390</v>
      </c>
    </row>
    <row r="96" spans="1:9" s="6" customFormat="1" ht="12">
      <c r="A96" s="33" t="s">
        <v>7</v>
      </c>
      <c r="B96" s="34" t="s">
        <v>130</v>
      </c>
      <c r="C96" s="35">
        <v>997450</v>
      </c>
      <c r="D96" s="36">
        <v>498730</v>
      </c>
      <c r="E96" s="37">
        <f t="shared" si="27"/>
        <v>49873</v>
      </c>
      <c r="F96" s="37"/>
      <c r="G96" s="38">
        <f t="shared" si="28"/>
        <v>448857</v>
      </c>
      <c r="H96" s="39">
        <f t="shared" si="29"/>
        <v>449</v>
      </c>
      <c r="I96" s="40">
        <v>448850</v>
      </c>
    </row>
    <row r="97" spans="1:9" s="6" customFormat="1" ht="12">
      <c r="A97" s="33" t="s">
        <v>7</v>
      </c>
      <c r="B97" s="34" t="s">
        <v>131</v>
      </c>
      <c r="C97" s="35">
        <v>965840</v>
      </c>
      <c r="D97" s="36">
        <v>482930</v>
      </c>
      <c r="E97" s="37">
        <f t="shared" si="27"/>
        <v>48293</v>
      </c>
      <c r="F97" s="37"/>
      <c r="G97" s="38">
        <f t="shared" si="28"/>
        <v>434637</v>
      </c>
      <c r="H97" s="39">
        <f t="shared" si="29"/>
        <v>435</v>
      </c>
      <c r="I97" s="40">
        <v>434620</v>
      </c>
    </row>
    <row r="98" spans="1:9" s="6" customFormat="1" ht="12">
      <c r="A98" s="33" t="s">
        <v>7</v>
      </c>
      <c r="B98" s="34" t="s">
        <v>132</v>
      </c>
      <c r="C98" s="35">
        <v>336360</v>
      </c>
      <c r="D98" s="36">
        <v>168190</v>
      </c>
      <c r="E98" s="37">
        <f t="shared" si="27"/>
        <v>16819</v>
      </c>
      <c r="F98" s="37"/>
      <c r="G98" s="38">
        <f t="shared" si="28"/>
        <v>151371</v>
      </c>
      <c r="H98" s="39">
        <f t="shared" si="29"/>
        <v>151</v>
      </c>
      <c r="I98" s="40">
        <v>151360</v>
      </c>
    </row>
    <row r="99" spans="1:9" s="6" customFormat="1" ht="12">
      <c r="A99" s="33" t="s">
        <v>7</v>
      </c>
      <c r="B99" s="34" t="s">
        <v>133</v>
      </c>
      <c r="C99" s="35">
        <v>1009490</v>
      </c>
      <c r="D99" s="36">
        <v>504750</v>
      </c>
      <c r="E99" s="37">
        <f t="shared" si="27"/>
        <v>50475</v>
      </c>
      <c r="F99" s="37"/>
      <c r="G99" s="38">
        <f t="shared" si="28"/>
        <v>454275</v>
      </c>
      <c r="H99" s="39">
        <f t="shared" si="29"/>
        <v>454</v>
      </c>
      <c r="I99" s="40">
        <v>454270</v>
      </c>
    </row>
    <row r="100" spans="1:9" s="6" customFormat="1" ht="12">
      <c r="A100" s="33" t="s">
        <v>7</v>
      </c>
      <c r="B100" s="34" t="s">
        <v>134</v>
      </c>
      <c r="C100" s="35">
        <v>1082040</v>
      </c>
      <c r="D100" s="36">
        <v>541030</v>
      </c>
      <c r="E100" s="37">
        <f t="shared" si="27"/>
        <v>54103</v>
      </c>
      <c r="F100" s="37"/>
      <c r="G100" s="38">
        <f t="shared" si="28"/>
        <v>486927</v>
      </c>
      <c r="H100" s="39">
        <f t="shared" si="29"/>
        <v>487</v>
      </c>
      <c r="I100" s="40">
        <v>486910</v>
      </c>
    </row>
    <row r="101" spans="1:9" s="6" customFormat="1" ht="12">
      <c r="A101" s="33" t="s">
        <v>7</v>
      </c>
      <c r="B101" s="34" t="s">
        <v>135</v>
      </c>
      <c r="C101" s="35">
        <v>775000</v>
      </c>
      <c r="D101" s="36">
        <v>387500</v>
      </c>
      <c r="E101" s="37">
        <f t="shared" si="27"/>
        <v>38750</v>
      </c>
      <c r="F101" s="37"/>
      <c r="G101" s="38">
        <f t="shared" si="28"/>
        <v>348750</v>
      </c>
      <c r="H101" s="39">
        <f t="shared" si="29"/>
        <v>349</v>
      </c>
      <c r="I101" s="40">
        <v>348750</v>
      </c>
    </row>
    <row r="102" spans="1:9" s="6" customFormat="1" ht="12">
      <c r="A102" s="33" t="s">
        <v>7</v>
      </c>
      <c r="B102" s="34" t="s">
        <v>136</v>
      </c>
      <c r="C102" s="35">
        <v>556550</v>
      </c>
      <c r="D102" s="36">
        <v>278290</v>
      </c>
      <c r="E102" s="37">
        <f t="shared" ref="E102:E163" si="30">D102*10%</f>
        <v>27829</v>
      </c>
      <c r="F102" s="37"/>
      <c r="G102" s="38">
        <f t="shared" si="28"/>
        <v>250461</v>
      </c>
      <c r="H102" s="39">
        <f t="shared" si="29"/>
        <v>250</v>
      </c>
      <c r="I102" s="40">
        <v>250440</v>
      </c>
    </row>
    <row r="103" spans="1:9" s="6" customFormat="1" ht="12">
      <c r="A103" s="33" t="s">
        <v>7</v>
      </c>
      <c r="B103" s="34" t="s">
        <v>137</v>
      </c>
      <c r="C103" s="35">
        <v>764620</v>
      </c>
      <c r="D103" s="36">
        <v>382320</v>
      </c>
      <c r="E103" s="37">
        <f t="shared" si="30"/>
        <v>38232</v>
      </c>
      <c r="F103" s="37"/>
      <c r="G103" s="38">
        <f t="shared" si="28"/>
        <v>344088</v>
      </c>
      <c r="H103" s="39">
        <f t="shared" si="29"/>
        <v>344</v>
      </c>
      <c r="I103" s="40">
        <v>344070</v>
      </c>
    </row>
    <row r="104" spans="1:9" s="6" customFormat="1" ht="12">
      <c r="A104" s="33" t="s">
        <v>7</v>
      </c>
      <c r="B104" s="34" t="s">
        <v>138</v>
      </c>
      <c r="C104" s="35">
        <v>963690</v>
      </c>
      <c r="D104" s="36">
        <v>481850</v>
      </c>
      <c r="E104" s="37">
        <f t="shared" si="30"/>
        <v>48185</v>
      </c>
      <c r="F104" s="37"/>
      <c r="G104" s="38">
        <f t="shared" si="28"/>
        <v>433665</v>
      </c>
      <c r="H104" s="39">
        <f t="shared" si="29"/>
        <v>434</v>
      </c>
      <c r="I104" s="40">
        <v>433660</v>
      </c>
    </row>
    <row r="105" spans="1:9" s="6" customFormat="1" ht="12">
      <c r="A105" s="33" t="s">
        <v>7</v>
      </c>
      <c r="B105" s="34" t="s">
        <v>139</v>
      </c>
      <c r="C105" s="35">
        <v>689870</v>
      </c>
      <c r="D105" s="36">
        <v>344940</v>
      </c>
      <c r="E105" s="37">
        <f t="shared" si="30"/>
        <v>34494</v>
      </c>
      <c r="F105" s="37"/>
      <c r="G105" s="38">
        <f t="shared" si="28"/>
        <v>310446</v>
      </c>
      <c r="H105" s="39">
        <f t="shared" si="29"/>
        <v>310</v>
      </c>
      <c r="I105" s="40">
        <v>310440</v>
      </c>
    </row>
    <row r="106" spans="1:9" s="6" customFormat="1" ht="12">
      <c r="A106" s="41" t="s">
        <v>127</v>
      </c>
      <c r="B106" s="42" t="s">
        <v>80</v>
      </c>
      <c r="C106" s="43">
        <v>15135490</v>
      </c>
      <c r="D106" s="44">
        <v>7567840</v>
      </c>
      <c r="E106" s="45">
        <f t="shared" ref="E106:H106" si="31">SUM(E93:E105)</f>
        <v>756784</v>
      </c>
      <c r="F106" s="45">
        <f t="shared" si="31"/>
        <v>756784</v>
      </c>
      <c r="G106" s="46">
        <f t="shared" si="31"/>
        <v>7567840</v>
      </c>
      <c r="H106" s="47">
        <f t="shared" si="31"/>
        <v>7567</v>
      </c>
      <c r="I106" s="48">
        <v>7567650</v>
      </c>
    </row>
    <row r="107" spans="1:9" s="6" customFormat="1" ht="12">
      <c r="A107" s="33" t="s">
        <v>140</v>
      </c>
      <c r="B107" s="34" t="s">
        <v>140</v>
      </c>
      <c r="C107" s="35">
        <v>1946330</v>
      </c>
      <c r="D107" s="36">
        <v>973170</v>
      </c>
      <c r="E107" s="37">
        <f t="shared" si="30"/>
        <v>97317</v>
      </c>
      <c r="F107" s="37">
        <f>E114</f>
        <v>342511</v>
      </c>
      <c r="G107" s="38">
        <f t="shared" ref="G107:G113" si="32">D107-E107+F107</f>
        <v>1218364</v>
      </c>
      <c r="H107" s="39">
        <f t="shared" si="29"/>
        <v>1218</v>
      </c>
      <c r="I107" s="40">
        <v>1218320</v>
      </c>
    </row>
    <row r="108" spans="1:9" s="6" customFormat="1" ht="12">
      <c r="A108" s="33" t="s">
        <v>140</v>
      </c>
      <c r="B108" s="34" t="s">
        <v>141</v>
      </c>
      <c r="C108" s="35">
        <v>754520</v>
      </c>
      <c r="D108" s="36">
        <v>377270</v>
      </c>
      <c r="E108" s="37">
        <f t="shared" si="30"/>
        <v>37727</v>
      </c>
      <c r="F108" s="37"/>
      <c r="G108" s="38">
        <f t="shared" si="32"/>
        <v>339543</v>
      </c>
      <c r="H108" s="39">
        <f t="shared" si="29"/>
        <v>340</v>
      </c>
      <c r="I108" s="40">
        <v>339530</v>
      </c>
    </row>
    <row r="109" spans="1:9" s="6" customFormat="1" ht="12">
      <c r="A109" s="33" t="s">
        <v>8</v>
      </c>
      <c r="B109" s="34" t="s">
        <v>142</v>
      </c>
      <c r="C109" s="35">
        <v>966300</v>
      </c>
      <c r="D109" s="36">
        <v>483160</v>
      </c>
      <c r="E109" s="37">
        <f t="shared" si="30"/>
        <v>48316</v>
      </c>
      <c r="F109" s="37"/>
      <c r="G109" s="38">
        <f t="shared" si="32"/>
        <v>434844</v>
      </c>
      <c r="H109" s="39">
        <f t="shared" si="29"/>
        <v>435</v>
      </c>
      <c r="I109" s="40">
        <v>434830</v>
      </c>
    </row>
    <row r="110" spans="1:9" s="6" customFormat="1" ht="12">
      <c r="A110" s="33" t="s">
        <v>8</v>
      </c>
      <c r="B110" s="34" t="s">
        <v>143</v>
      </c>
      <c r="C110" s="35">
        <v>1050270</v>
      </c>
      <c r="D110" s="36">
        <v>525140</v>
      </c>
      <c r="E110" s="37">
        <f t="shared" si="30"/>
        <v>52514</v>
      </c>
      <c r="F110" s="37"/>
      <c r="G110" s="38">
        <f t="shared" si="32"/>
        <v>472626</v>
      </c>
      <c r="H110" s="39">
        <f t="shared" si="29"/>
        <v>473</v>
      </c>
      <c r="I110" s="40">
        <v>472620</v>
      </c>
    </row>
    <row r="111" spans="1:9" s="6" customFormat="1" ht="12">
      <c r="A111" s="33" t="s">
        <v>8</v>
      </c>
      <c r="B111" s="34" t="s">
        <v>144</v>
      </c>
      <c r="C111" s="35">
        <v>553550</v>
      </c>
      <c r="D111" s="36">
        <v>276790</v>
      </c>
      <c r="E111" s="37">
        <f t="shared" si="30"/>
        <v>27679</v>
      </c>
      <c r="F111" s="37"/>
      <c r="G111" s="38">
        <f t="shared" si="32"/>
        <v>249111</v>
      </c>
      <c r="H111" s="39">
        <f t="shared" si="29"/>
        <v>249</v>
      </c>
      <c r="I111" s="40">
        <v>249090</v>
      </c>
    </row>
    <row r="112" spans="1:9" s="6" customFormat="1" ht="12">
      <c r="A112" s="33" t="s">
        <v>8</v>
      </c>
      <c r="B112" s="34" t="s">
        <v>145</v>
      </c>
      <c r="C112" s="35">
        <v>892140</v>
      </c>
      <c r="D112" s="36">
        <v>446080</v>
      </c>
      <c r="E112" s="37">
        <f t="shared" si="30"/>
        <v>44608</v>
      </c>
      <c r="F112" s="37"/>
      <c r="G112" s="38">
        <f t="shared" si="32"/>
        <v>401472</v>
      </c>
      <c r="H112" s="39">
        <f t="shared" si="29"/>
        <v>401</v>
      </c>
      <c r="I112" s="40">
        <v>401460</v>
      </c>
    </row>
    <row r="113" spans="1:9" s="6" customFormat="1" ht="12">
      <c r="A113" s="33" t="s">
        <v>8</v>
      </c>
      <c r="B113" s="34" t="s">
        <v>146</v>
      </c>
      <c r="C113" s="35">
        <v>687000</v>
      </c>
      <c r="D113" s="36">
        <v>343500</v>
      </c>
      <c r="E113" s="37">
        <f t="shared" si="30"/>
        <v>34350</v>
      </c>
      <c r="F113" s="37"/>
      <c r="G113" s="38">
        <f t="shared" si="32"/>
        <v>309150</v>
      </c>
      <c r="H113" s="39">
        <f t="shared" si="29"/>
        <v>309</v>
      </c>
      <c r="I113" s="40">
        <v>309150</v>
      </c>
    </row>
    <row r="114" spans="1:9" s="6" customFormat="1" ht="12">
      <c r="A114" s="41" t="s">
        <v>140</v>
      </c>
      <c r="B114" s="42" t="s">
        <v>80</v>
      </c>
      <c r="C114" s="43">
        <v>6850110</v>
      </c>
      <c r="D114" s="44">
        <v>3425110</v>
      </c>
      <c r="E114" s="45">
        <f t="shared" ref="E114:H114" si="33">SUM(E107:E113)</f>
        <v>342511</v>
      </c>
      <c r="F114" s="45">
        <f t="shared" si="33"/>
        <v>342511</v>
      </c>
      <c r="G114" s="46">
        <f t="shared" si="33"/>
        <v>3425110</v>
      </c>
      <c r="H114" s="47">
        <f t="shared" si="33"/>
        <v>3425</v>
      </c>
      <c r="I114" s="48">
        <v>3425000</v>
      </c>
    </row>
    <row r="115" spans="1:9" s="6" customFormat="1" ht="12">
      <c r="A115" s="33" t="s">
        <v>147</v>
      </c>
      <c r="B115" s="34" t="s">
        <v>147</v>
      </c>
      <c r="C115" s="35">
        <v>3188810</v>
      </c>
      <c r="D115" s="36">
        <v>1594410</v>
      </c>
      <c r="E115" s="37">
        <f t="shared" si="30"/>
        <v>159441</v>
      </c>
      <c r="F115" s="37">
        <f>E127</f>
        <v>599651</v>
      </c>
      <c r="G115" s="38">
        <f t="shared" ref="G115:G126" si="34">D115-E115+F115</f>
        <v>2034620</v>
      </c>
      <c r="H115" s="39">
        <f t="shared" si="29"/>
        <v>2035</v>
      </c>
      <c r="I115" s="40">
        <v>2034550</v>
      </c>
    </row>
    <row r="116" spans="1:9" s="6" customFormat="1" ht="12">
      <c r="A116" s="33" t="s">
        <v>147</v>
      </c>
      <c r="B116" s="34" t="s">
        <v>148</v>
      </c>
      <c r="C116" s="35">
        <v>2827370</v>
      </c>
      <c r="D116" s="36">
        <v>1413700</v>
      </c>
      <c r="E116" s="37">
        <f t="shared" si="30"/>
        <v>141370</v>
      </c>
      <c r="F116" s="37"/>
      <c r="G116" s="38">
        <f t="shared" si="34"/>
        <v>1272330</v>
      </c>
      <c r="H116" s="39">
        <f t="shared" si="29"/>
        <v>1272</v>
      </c>
      <c r="I116" s="40">
        <v>1272310</v>
      </c>
    </row>
    <row r="117" spans="1:9" s="6" customFormat="1" ht="12">
      <c r="A117" s="33" t="s">
        <v>9</v>
      </c>
      <c r="B117" s="34" t="s">
        <v>149</v>
      </c>
      <c r="C117" s="35">
        <v>163790</v>
      </c>
      <c r="D117" s="36">
        <v>81910</v>
      </c>
      <c r="E117" s="37">
        <f t="shared" si="30"/>
        <v>8191</v>
      </c>
      <c r="F117" s="37"/>
      <c r="G117" s="38">
        <f t="shared" si="34"/>
        <v>73719</v>
      </c>
      <c r="H117" s="39">
        <f t="shared" si="29"/>
        <v>74</v>
      </c>
      <c r="I117" s="40">
        <v>73700</v>
      </c>
    </row>
    <row r="118" spans="1:9" s="6" customFormat="1" ht="12">
      <c r="A118" s="33" t="s">
        <v>9</v>
      </c>
      <c r="B118" s="34" t="s">
        <v>150</v>
      </c>
      <c r="C118" s="35">
        <v>953440</v>
      </c>
      <c r="D118" s="36">
        <v>476730</v>
      </c>
      <c r="E118" s="37">
        <f t="shared" si="30"/>
        <v>47673</v>
      </c>
      <c r="F118" s="37"/>
      <c r="G118" s="38">
        <f t="shared" si="34"/>
        <v>429057</v>
      </c>
      <c r="H118" s="39">
        <f t="shared" si="29"/>
        <v>429</v>
      </c>
      <c r="I118" s="40">
        <v>429040</v>
      </c>
    </row>
    <row r="119" spans="1:9" s="6" customFormat="1" ht="12">
      <c r="A119" s="33" t="s">
        <v>9</v>
      </c>
      <c r="B119" s="34" t="s">
        <v>151</v>
      </c>
      <c r="C119" s="35">
        <v>572200</v>
      </c>
      <c r="D119" s="36">
        <v>286100</v>
      </c>
      <c r="E119" s="37">
        <f t="shared" si="30"/>
        <v>28610</v>
      </c>
      <c r="F119" s="37"/>
      <c r="G119" s="38">
        <f t="shared" si="34"/>
        <v>257490</v>
      </c>
      <c r="H119" s="39">
        <v>258</v>
      </c>
      <c r="I119" s="40">
        <v>257490</v>
      </c>
    </row>
    <row r="120" spans="1:9" s="6" customFormat="1" ht="12">
      <c r="A120" s="33" t="s">
        <v>9</v>
      </c>
      <c r="B120" s="34" t="s">
        <v>152</v>
      </c>
      <c r="C120" s="35">
        <v>945680</v>
      </c>
      <c r="D120" s="36">
        <v>472850</v>
      </c>
      <c r="E120" s="37">
        <f t="shared" si="30"/>
        <v>47285</v>
      </c>
      <c r="F120" s="37"/>
      <c r="G120" s="38">
        <f t="shared" si="34"/>
        <v>425565</v>
      </c>
      <c r="H120" s="39">
        <f t="shared" si="29"/>
        <v>426</v>
      </c>
      <c r="I120" s="40">
        <v>425550</v>
      </c>
    </row>
    <row r="121" spans="1:9" s="6" customFormat="1" ht="12">
      <c r="A121" s="33" t="s">
        <v>9</v>
      </c>
      <c r="B121" s="34" t="s">
        <v>153</v>
      </c>
      <c r="C121" s="35">
        <v>374340</v>
      </c>
      <c r="D121" s="36">
        <v>187180</v>
      </c>
      <c r="E121" s="37">
        <f t="shared" si="30"/>
        <v>18718</v>
      </c>
      <c r="F121" s="37"/>
      <c r="G121" s="38">
        <f t="shared" si="34"/>
        <v>168462</v>
      </c>
      <c r="H121" s="39">
        <f t="shared" si="29"/>
        <v>168</v>
      </c>
      <c r="I121" s="40">
        <v>168450</v>
      </c>
    </row>
    <row r="122" spans="1:9" s="6" customFormat="1" ht="12">
      <c r="A122" s="33" t="s">
        <v>9</v>
      </c>
      <c r="B122" s="34" t="s">
        <v>154</v>
      </c>
      <c r="C122" s="35">
        <v>160840</v>
      </c>
      <c r="D122" s="36">
        <v>80430</v>
      </c>
      <c r="E122" s="37">
        <f t="shared" si="30"/>
        <v>8043</v>
      </c>
      <c r="F122" s="37"/>
      <c r="G122" s="38">
        <f t="shared" si="34"/>
        <v>72387</v>
      </c>
      <c r="H122" s="39">
        <f t="shared" si="29"/>
        <v>72</v>
      </c>
      <c r="I122" s="40">
        <v>72370</v>
      </c>
    </row>
    <row r="123" spans="1:9" s="6" customFormat="1" ht="12">
      <c r="A123" s="33" t="s">
        <v>9</v>
      </c>
      <c r="B123" s="34" t="s">
        <v>155</v>
      </c>
      <c r="C123" s="35">
        <v>860960</v>
      </c>
      <c r="D123" s="36">
        <v>430490</v>
      </c>
      <c r="E123" s="37">
        <f t="shared" si="30"/>
        <v>43049</v>
      </c>
      <c r="F123" s="37"/>
      <c r="G123" s="38">
        <f t="shared" si="34"/>
        <v>387441</v>
      </c>
      <c r="H123" s="39">
        <f t="shared" si="29"/>
        <v>387</v>
      </c>
      <c r="I123" s="40">
        <v>387430</v>
      </c>
    </row>
    <row r="124" spans="1:9" s="6" customFormat="1" ht="12">
      <c r="A124" s="33" t="s">
        <v>9</v>
      </c>
      <c r="B124" s="34" t="s">
        <v>156</v>
      </c>
      <c r="C124" s="35">
        <v>1022040</v>
      </c>
      <c r="D124" s="36">
        <v>511030</v>
      </c>
      <c r="E124" s="37">
        <f t="shared" si="30"/>
        <v>51103</v>
      </c>
      <c r="F124" s="37"/>
      <c r="G124" s="38">
        <f t="shared" si="34"/>
        <v>459927</v>
      </c>
      <c r="H124" s="39">
        <f t="shared" si="29"/>
        <v>460</v>
      </c>
      <c r="I124" s="40">
        <v>459910</v>
      </c>
    </row>
    <row r="125" spans="1:9" s="6" customFormat="1" ht="12">
      <c r="A125" s="33" t="s">
        <v>9</v>
      </c>
      <c r="B125" s="34" t="s">
        <v>157</v>
      </c>
      <c r="C125" s="35">
        <v>661440</v>
      </c>
      <c r="D125" s="36">
        <v>330730</v>
      </c>
      <c r="E125" s="37">
        <f t="shared" si="30"/>
        <v>33073</v>
      </c>
      <c r="F125" s="37"/>
      <c r="G125" s="38">
        <f t="shared" si="34"/>
        <v>297657</v>
      </c>
      <c r="H125" s="39">
        <f t="shared" si="29"/>
        <v>298</v>
      </c>
      <c r="I125" s="40">
        <v>297640</v>
      </c>
    </row>
    <row r="126" spans="1:9" s="6" customFormat="1" ht="12">
      <c r="A126" s="33" t="s">
        <v>9</v>
      </c>
      <c r="B126" s="34" t="s">
        <v>158</v>
      </c>
      <c r="C126" s="35">
        <v>261890</v>
      </c>
      <c r="D126" s="36">
        <v>130950</v>
      </c>
      <c r="E126" s="37">
        <f t="shared" si="30"/>
        <v>13095</v>
      </c>
      <c r="F126" s="37"/>
      <c r="G126" s="38">
        <f t="shared" si="34"/>
        <v>117855</v>
      </c>
      <c r="H126" s="39">
        <f t="shared" si="29"/>
        <v>118</v>
      </c>
      <c r="I126" s="40">
        <v>117850</v>
      </c>
    </row>
    <row r="127" spans="1:9" s="6" customFormat="1" ht="12">
      <c r="A127" s="41" t="s">
        <v>147</v>
      </c>
      <c r="B127" s="42" t="s">
        <v>80</v>
      </c>
      <c r="C127" s="43">
        <v>11992800</v>
      </c>
      <c r="D127" s="44">
        <v>5996510</v>
      </c>
      <c r="E127" s="45">
        <f t="shared" ref="E127:H127" si="35">SUM(E115:E126)</f>
        <v>599651</v>
      </c>
      <c r="F127" s="45">
        <f t="shared" si="35"/>
        <v>599651</v>
      </c>
      <c r="G127" s="46">
        <f t="shared" si="35"/>
        <v>5996510</v>
      </c>
      <c r="H127" s="47">
        <f t="shared" si="35"/>
        <v>5997</v>
      </c>
      <c r="I127" s="48">
        <v>5996290</v>
      </c>
    </row>
    <row r="128" spans="1:9" s="6" customFormat="1" ht="12">
      <c r="A128" s="33" t="s">
        <v>47</v>
      </c>
      <c r="B128" s="34" t="s">
        <v>47</v>
      </c>
      <c r="C128" s="35">
        <v>2733930</v>
      </c>
      <c r="D128" s="36">
        <v>1366970</v>
      </c>
      <c r="E128" s="37">
        <f t="shared" si="30"/>
        <v>136697</v>
      </c>
      <c r="F128" s="37">
        <f>E142</f>
        <v>743875</v>
      </c>
      <c r="G128" s="38">
        <f t="shared" ref="G128:G141" si="36">D128-E128+F128</f>
        <v>1974148</v>
      </c>
      <c r="H128" s="39">
        <f t="shared" si="29"/>
        <v>1974</v>
      </c>
      <c r="I128" s="40">
        <v>1974070</v>
      </c>
    </row>
    <row r="129" spans="1:9" s="6" customFormat="1" ht="12">
      <c r="A129" s="33" t="s">
        <v>47</v>
      </c>
      <c r="B129" s="34" t="s">
        <v>159</v>
      </c>
      <c r="C129" s="35">
        <v>1034130</v>
      </c>
      <c r="D129" s="36">
        <v>517080</v>
      </c>
      <c r="E129" s="37">
        <f t="shared" si="30"/>
        <v>51708</v>
      </c>
      <c r="F129" s="37"/>
      <c r="G129" s="38">
        <f t="shared" si="36"/>
        <v>465372</v>
      </c>
      <c r="H129" s="39">
        <f t="shared" si="29"/>
        <v>465</v>
      </c>
      <c r="I129" s="40">
        <v>465350</v>
      </c>
    </row>
    <row r="130" spans="1:9" s="6" customFormat="1" ht="12">
      <c r="A130" s="33" t="s">
        <v>10</v>
      </c>
      <c r="B130" s="51" t="s">
        <v>160</v>
      </c>
      <c r="C130" s="35">
        <v>934200</v>
      </c>
      <c r="D130" s="36">
        <v>467100</v>
      </c>
      <c r="E130" s="37">
        <f t="shared" si="30"/>
        <v>46710</v>
      </c>
      <c r="F130" s="37"/>
      <c r="G130" s="38">
        <f t="shared" si="36"/>
        <v>420390</v>
      </c>
      <c r="H130" s="39">
        <v>421</v>
      </c>
      <c r="I130" s="40">
        <v>420390</v>
      </c>
    </row>
    <row r="131" spans="1:9" s="6" customFormat="1" ht="12">
      <c r="A131" s="33" t="s">
        <v>10</v>
      </c>
      <c r="B131" s="34" t="s">
        <v>161</v>
      </c>
      <c r="C131" s="35">
        <v>697970</v>
      </c>
      <c r="D131" s="36">
        <v>349000</v>
      </c>
      <c r="E131" s="37">
        <f t="shared" si="30"/>
        <v>34900</v>
      </c>
      <c r="F131" s="37"/>
      <c r="G131" s="38">
        <f t="shared" si="36"/>
        <v>314100</v>
      </c>
      <c r="H131" s="39">
        <f t="shared" si="29"/>
        <v>314</v>
      </c>
      <c r="I131" s="40">
        <v>314080</v>
      </c>
    </row>
    <row r="132" spans="1:9" s="6" customFormat="1" ht="12">
      <c r="A132" s="33" t="s">
        <v>10</v>
      </c>
      <c r="B132" s="34" t="s">
        <v>162</v>
      </c>
      <c r="C132" s="35">
        <v>1180520</v>
      </c>
      <c r="D132" s="36">
        <v>590270</v>
      </c>
      <c r="E132" s="37">
        <f t="shared" si="30"/>
        <v>59027</v>
      </c>
      <c r="F132" s="37"/>
      <c r="G132" s="38">
        <f t="shared" si="36"/>
        <v>531243</v>
      </c>
      <c r="H132" s="39">
        <f t="shared" si="29"/>
        <v>531</v>
      </c>
      <c r="I132" s="40">
        <v>531230</v>
      </c>
    </row>
    <row r="133" spans="1:9" s="6" customFormat="1" ht="12">
      <c r="A133" s="33" t="s">
        <v>10</v>
      </c>
      <c r="B133" s="34" t="s">
        <v>163</v>
      </c>
      <c r="C133" s="35">
        <v>1037990</v>
      </c>
      <c r="D133" s="36">
        <v>519010</v>
      </c>
      <c r="E133" s="37">
        <f t="shared" si="30"/>
        <v>51901</v>
      </c>
      <c r="F133" s="37"/>
      <c r="G133" s="38">
        <f t="shared" si="36"/>
        <v>467109</v>
      </c>
      <c r="H133" s="39">
        <f t="shared" si="29"/>
        <v>467</v>
      </c>
      <c r="I133" s="40">
        <v>467090</v>
      </c>
    </row>
    <row r="134" spans="1:9" s="6" customFormat="1" ht="12">
      <c r="A134" s="33" t="s">
        <v>10</v>
      </c>
      <c r="B134" s="34" t="s">
        <v>164</v>
      </c>
      <c r="C134" s="35">
        <v>835290</v>
      </c>
      <c r="D134" s="36">
        <v>417650</v>
      </c>
      <c r="E134" s="37">
        <f t="shared" si="30"/>
        <v>41765</v>
      </c>
      <c r="F134" s="37"/>
      <c r="G134" s="38">
        <f t="shared" si="36"/>
        <v>375885</v>
      </c>
      <c r="H134" s="39">
        <f t="shared" si="29"/>
        <v>376</v>
      </c>
      <c r="I134" s="40">
        <v>375880</v>
      </c>
    </row>
    <row r="135" spans="1:9" s="6" customFormat="1" ht="12">
      <c r="A135" s="33" t="s">
        <v>10</v>
      </c>
      <c r="B135" s="34" t="s">
        <v>165</v>
      </c>
      <c r="C135" s="35">
        <v>1075680</v>
      </c>
      <c r="D135" s="36">
        <v>537850</v>
      </c>
      <c r="E135" s="37">
        <f t="shared" si="30"/>
        <v>53785</v>
      </c>
      <c r="F135" s="37"/>
      <c r="G135" s="38">
        <f t="shared" si="36"/>
        <v>484065</v>
      </c>
      <c r="H135" s="39">
        <f t="shared" si="29"/>
        <v>484</v>
      </c>
      <c r="I135" s="40">
        <v>484050</v>
      </c>
    </row>
    <row r="136" spans="1:9" s="6" customFormat="1" ht="12">
      <c r="A136" s="33" t="s">
        <v>10</v>
      </c>
      <c r="B136" s="34" t="s">
        <v>166</v>
      </c>
      <c r="C136" s="35">
        <v>625080</v>
      </c>
      <c r="D136" s="36">
        <v>312550</v>
      </c>
      <c r="E136" s="37">
        <f t="shared" si="30"/>
        <v>31255</v>
      </c>
      <c r="F136" s="37"/>
      <c r="G136" s="38">
        <f t="shared" si="36"/>
        <v>281295</v>
      </c>
      <c r="H136" s="39">
        <f t="shared" si="29"/>
        <v>281</v>
      </c>
      <c r="I136" s="40">
        <v>281280</v>
      </c>
    </row>
    <row r="137" spans="1:9" s="6" customFormat="1" ht="12">
      <c r="A137" s="33" t="s">
        <v>10</v>
      </c>
      <c r="B137" s="34" t="s">
        <v>167</v>
      </c>
      <c r="C137" s="35">
        <v>691090</v>
      </c>
      <c r="D137" s="36">
        <v>345550</v>
      </c>
      <c r="E137" s="37">
        <f t="shared" si="30"/>
        <v>34555</v>
      </c>
      <c r="F137" s="37"/>
      <c r="G137" s="38">
        <f t="shared" si="36"/>
        <v>310995</v>
      </c>
      <c r="H137" s="39">
        <f t="shared" si="29"/>
        <v>311</v>
      </c>
      <c r="I137" s="40">
        <v>310990</v>
      </c>
    </row>
    <row r="138" spans="1:9" s="6" customFormat="1" ht="12">
      <c r="A138" s="33" t="s">
        <v>10</v>
      </c>
      <c r="B138" s="34" t="s">
        <v>168</v>
      </c>
      <c r="C138" s="35">
        <v>414850</v>
      </c>
      <c r="D138" s="36">
        <v>207430</v>
      </c>
      <c r="E138" s="37">
        <f t="shared" si="30"/>
        <v>20743</v>
      </c>
      <c r="F138" s="37"/>
      <c r="G138" s="38">
        <f t="shared" si="36"/>
        <v>186687</v>
      </c>
      <c r="H138" s="39">
        <f t="shared" si="29"/>
        <v>187</v>
      </c>
      <c r="I138" s="40">
        <v>186680</v>
      </c>
    </row>
    <row r="139" spans="1:9" s="6" customFormat="1" ht="12">
      <c r="A139" s="33" t="s">
        <v>10</v>
      </c>
      <c r="B139" s="34" t="s">
        <v>169</v>
      </c>
      <c r="C139" s="35">
        <v>897520</v>
      </c>
      <c r="D139" s="36">
        <v>448770</v>
      </c>
      <c r="E139" s="37">
        <f t="shared" si="30"/>
        <v>44877</v>
      </c>
      <c r="F139" s="37"/>
      <c r="G139" s="38">
        <f t="shared" si="36"/>
        <v>403893</v>
      </c>
      <c r="H139" s="39">
        <f t="shared" si="29"/>
        <v>404</v>
      </c>
      <c r="I139" s="40">
        <v>403880</v>
      </c>
    </row>
    <row r="140" spans="1:9" s="6" customFormat="1" ht="12">
      <c r="A140" s="33" t="s">
        <v>10</v>
      </c>
      <c r="B140" s="34" t="s">
        <v>170</v>
      </c>
      <c r="C140" s="35">
        <v>548200</v>
      </c>
      <c r="D140" s="36">
        <v>274100</v>
      </c>
      <c r="E140" s="37">
        <f t="shared" si="30"/>
        <v>27410</v>
      </c>
      <c r="F140" s="37"/>
      <c r="G140" s="38">
        <f t="shared" si="36"/>
        <v>246690</v>
      </c>
      <c r="H140" s="39">
        <f t="shared" si="29"/>
        <v>247</v>
      </c>
      <c r="I140" s="40">
        <v>246690</v>
      </c>
    </row>
    <row r="141" spans="1:9" s="6" customFormat="1" ht="12">
      <c r="A141" s="33" t="s">
        <v>10</v>
      </c>
      <c r="B141" s="34" t="s">
        <v>171</v>
      </c>
      <c r="C141" s="35">
        <v>2170820</v>
      </c>
      <c r="D141" s="36">
        <v>1085420</v>
      </c>
      <c r="E141" s="37">
        <f t="shared" si="30"/>
        <v>108542</v>
      </c>
      <c r="F141" s="37"/>
      <c r="G141" s="38">
        <f t="shared" si="36"/>
        <v>976878</v>
      </c>
      <c r="H141" s="39">
        <f t="shared" si="29"/>
        <v>977</v>
      </c>
      <c r="I141" s="40">
        <v>976860</v>
      </c>
    </row>
    <row r="142" spans="1:9" s="6" customFormat="1" ht="12">
      <c r="A142" s="41" t="s">
        <v>47</v>
      </c>
      <c r="B142" s="42" t="s">
        <v>80</v>
      </c>
      <c r="C142" s="43">
        <v>14877270</v>
      </c>
      <c r="D142" s="44">
        <v>7438750</v>
      </c>
      <c r="E142" s="45">
        <f>SUM(E128:E141)</f>
        <v>743875</v>
      </c>
      <c r="F142" s="45">
        <f>SUM(F128:F141)</f>
        <v>743875</v>
      </c>
      <c r="G142" s="46">
        <f>SUM(G128:G141)</f>
        <v>7438750</v>
      </c>
      <c r="H142" s="47">
        <f>SUM(H128:H141)</f>
        <v>7439</v>
      </c>
      <c r="I142" s="48">
        <v>7438520</v>
      </c>
    </row>
    <row r="143" spans="1:9" s="6" customFormat="1" ht="12">
      <c r="A143" s="33" t="s">
        <v>172</v>
      </c>
      <c r="B143" s="34" t="s">
        <v>172</v>
      </c>
      <c r="C143" s="35">
        <v>2534500</v>
      </c>
      <c r="D143" s="36">
        <v>1267250</v>
      </c>
      <c r="E143" s="37">
        <f t="shared" si="30"/>
        <v>126725</v>
      </c>
      <c r="F143" s="37">
        <f>E149</f>
        <v>367569</v>
      </c>
      <c r="G143" s="38">
        <f t="shared" ref="G143:G148" si="37">D143-E143+F143</f>
        <v>1508094</v>
      </c>
      <c r="H143" s="39">
        <f t="shared" si="29"/>
        <v>1508</v>
      </c>
      <c r="I143" s="40">
        <v>1508070</v>
      </c>
    </row>
    <row r="144" spans="1:9" s="6" customFormat="1" ht="12">
      <c r="A144" s="33" t="s">
        <v>172</v>
      </c>
      <c r="B144" s="34" t="s">
        <v>173</v>
      </c>
      <c r="C144" s="35">
        <v>1188270</v>
      </c>
      <c r="D144" s="36">
        <v>594140</v>
      </c>
      <c r="E144" s="37">
        <f t="shared" si="30"/>
        <v>59414</v>
      </c>
      <c r="F144" s="37"/>
      <c r="G144" s="38">
        <f t="shared" si="37"/>
        <v>534726</v>
      </c>
      <c r="H144" s="39">
        <f t="shared" si="29"/>
        <v>535</v>
      </c>
      <c r="I144" s="40">
        <v>534720</v>
      </c>
    </row>
    <row r="145" spans="1:10" s="6" customFormat="1" ht="12">
      <c r="A145" s="33" t="s">
        <v>11</v>
      </c>
      <c r="B145" s="34" t="s">
        <v>174</v>
      </c>
      <c r="C145" s="35">
        <v>708900</v>
      </c>
      <c r="D145" s="36">
        <v>354460</v>
      </c>
      <c r="E145" s="37">
        <f t="shared" si="30"/>
        <v>35446</v>
      </c>
      <c r="F145" s="37"/>
      <c r="G145" s="38">
        <f t="shared" si="37"/>
        <v>319014</v>
      </c>
      <c r="H145" s="39">
        <f t="shared" si="29"/>
        <v>319</v>
      </c>
      <c r="I145" s="40">
        <v>319000</v>
      </c>
    </row>
    <row r="146" spans="1:10" s="6" customFormat="1" ht="12">
      <c r="A146" s="33" t="s">
        <v>11</v>
      </c>
      <c r="B146" s="34" t="s">
        <v>175</v>
      </c>
      <c r="C146" s="35">
        <v>988270</v>
      </c>
      <c r="D146" s="36">
        <v>494140</v>
      </c>
      <c r="E146" s="37">
        <f t="shared" si="30"/>
        <v>49414</v>
      </c>
      <c r="F146" s="37"/>
      <c r="G146" s="38">
        <f t="shared" si="37"/>
        <v>444726</v>
      </c>
      <c r="H146" s="39">
        <f t="shared" si="29"/>
        <v>445</v>
      </c>
      <c r="I146" s="40">
        <v>444720</v>
      </c>
    </row>
    <row r="147" spans="1:10" s="6" customFormat="1" ht="12">
      <c r="A147" s="33" t="s">
        <v>11</v>
      </c>
      <c r="B147" s="34" t="s">
        <v>176</v>
      </c>
      <c r="C147" s="35">
        <v>908020</v>
      </c>
      <c r="D147" s="36">
        <v>454020</v>
      </c>
      <c r="E147" s="37">
        <f t="shared" si="30"/>
        <v>45402</v>
      </c>
      <c r="F147" s="37"/>
      <c r="G147" s="38">
        <f t="shared" si="37"/>
        <v>408618</v>
      </c>
      <c r="H147" s="39">
        <f t="shared" si="29"/>
        <v>409</v>
      </c>
      <c r="I147" s="40">
        <v>408600</v>
      </c>
    </row>
    <row r="148" spans="1:10" s="6" customFormat="1" ht="12">
      <c r="A148" s="33" t="s">
        <v>11</v>
      </c>
      <c r="B148" s="34" t="s">
        <v>177</v>
      </c>
      <c r="C148" s="35">
        <v>1023330</v>
      </c>
      <c r="D148" s="36">
        <v>511680</v>
      </c>
      <c r="E148" s="37">
        <f t="shared" si="30"/>
        <v>51168</v>
      </c>
      <c r="F148" s="37"/>
      <c r="G148" s="38">
        <f t="shared" si="37"/>
        <v>460512</v>
      </c>
      <c r="H148" s="39">
        <v>460</v>
      </c>
      <c r="I148" s="40">
        <v>460490</v>
      </c>
    </row>
    <row r="149" spans="1:10" s="6" customFormat="1" ht="12">
      <c r="A149" s="41" t="s">
        <v>172</v>
      </c>
      <c r="B149" s="42" t="s">
        <v>80</v>
      </c>
      <c r="C149" s="43">
        <v>7351290</v>
      </c>
      <c r="D149" s="44">
        <v>3675690</v>
      </c>
      <c r="E149" s="45">
        <f>SUM(E143:E148)</f>
        <v>367569</v>
      </c>
      <c r="F149" s="45">
        <f>SUM(F143:F148)</f>
        <v>367569</v>
      </c>
      <c r="G149" s="46">
        <f>SUM(G143:G148)</f>
        <v>3675690</v>
      </c>
      <c r="H149" s="47">
        <f>SUM(H143:H148)</f>
        <v>3676</v>
      </c>
      <c r="I149" s="48">
        <v>3675600</v>
      </c>
    </row>
    <row r="150" spans="1:10" s="6" customFormat="1" ht="12">
      <c r="A150" s="33" t="s">
        <v>178</v>
      </c>
      <c r="B150" s="34" t="s">
        <v>178</v>
      </c>
      <c r="C150" s="35">
        <v>2532340</v>
      </c>
      <c r="D150" s="36">
        <v>1266170</v>
      </c>
      <c r="E150" s="37">
        <f t="shared" si="30"/>
        <v>126617</v>
      </c>
      <c r="F150" s="37">
        <f>E158</f>
        <v>407543</v>
      </c>
      <c r="G150" s="38">
        <f t="shared" ref="G150:G163" si="38">D150-E150+F150</f>
        <v>1547096</v>
      </c>
      <c r="H150" s="39">
        <v>1994</v>
      </c>
      <c r="I150" s="40">
        <v>1547060</v>
      </c>
      <c r="J150" s="6" t="s">
        <v>271</v>
      </c>
    </row>
    <row r="151" spans="1:10" s="6" customFormat="1" ht="12">
      <c r="A151" s="33" t="s">
        <v>178</v>
      </c>
      <c r="B151" s="34" t="s">
        <v>179</v>
      </c>
      <c r="C151" s="35">
        <v>320150</v>
      </c>
      <c r="D151" s="36">
        <v>160090</v>
      </c>
      <c r="E151" s="37">
        <f t="shared" si="30"/>
        <v>16009</v>
      </c>
      <c r="F151" s="37"/>
      <c r="G151" s="38">
        <f t="shared" si="38"/>
        <v>144081</v>
      </c>
      <c r="H151" s="39">
        <f t="shared" si="29"/>
        <v>144</v>
      </c>
      <c r="I151" s="40">
        <v>144060</v>
      </c>
    </row>
    <row r="152" spans="1:10" s="6" customFormat="1" ht="12">
      <c r="A152" s="33" t="s">
        <v>12</v>
      </c>
      <c r="B152" s="34" t="s">
        <v>180</v>
      </c>
      <c r="C152" s="35">
        <v>1279940</v>
      </c>
      <c r="D152" s="36">
        <v>639980</v>
      </c>
      <c r="E152" s="37">
        <f t="shared" si="30"/>
        <v>63998</v>
      </c>
      <c r="F152" s="37"/>
      <c r="G152" s="38">
        <f t="shared" si="38"/>
        <v>575982</v>
      </c>
      <c r="H152" s="39">
        <f t="shared" si="29"/>
        <v>576</v>
      </c>
      <c r="I152" s="40">
        <v>575970</v>
      </c>
    </row>
    <row r="153" spans="1:10" s="6" customFormat="1" ht="12">
      <c r="A153" s="33" t="s">
        <v>12</v>
      </c>
      <c r="B153" s="34" t="s">
        <v>181</v>
      </c>
      <c r="C153" s="35">
        <v>1086560</v>
      </c>
      <c r="D153" s="36">
        <v>543290</v>
      </c>
      <c r="E153" s="37">
        <f t="shared" si="30"/>
        <v>54329</v>
      </c>
      <c r="F153" s="37"/>
      <c r="G153" s="38">
        <f t="shared" si="38"/>
        <v>488961</v>
      </c>
      <c r="H153" s="39">
        <f t="shared" si="29"/>
        <v>489</v>
      </c>
      <c r="I153" s="40">
        <v>488950</v>
      </c>
    </row>
    <row r="154" spans="1:10" s="6" customFormat="1" ht="12">
      <c r="A154" s="33" t="s">
        <v>12</v>
      </c>
      <c r="B154" s="34" t="s">
        <v>182</v>
      </c>
      <c r="C154" s="35">
        <v>994180</v>
      </c>
      <c r="D154" s="36">
        <v>497100</v>
      </c>
      <c r="E154" s="37">
        <f t="shared" si="30"/>
        <v>49710</v>
      </c>
      <c r="F154" s="37"/>
      <c r="G154" s="38">
        <f t="shared" si="38"/>
        <v>447390</v>
      </c>
      <c r="H154" s="39">
        <v>0</v>
      </c>
      <c r="I154" s="40">
        <v>447380</v>
      </c>
    </row>
    <row r="155" spans="1:10" s="6" customFormat="1" ht="12">
      <c r="A155" s="33" t="s">
        <v>12</v>
      </c>
      <c r="B155" s="34" t="s">
        <v>183</v>
      </c>
      <c r="C155" s="35">
        <v>928600</v>
      </c>
      <c r="D155" s="36">
        <v>464300</v>
      </c>
      <c r="E155" s="37">
        <f t="shared" si="30"/>
        <v>46430</v>
      </c>
      <c r="F155" s="37"/>
      <c r="G155" s="38">
        <f t="shared" si="38"/>
        <v>417870</v>
      </c>
      <c r="H155" s="39">
        <f t="shared" si="29"/>
        <v>418</v>
      </c>
      <c r="I155" s="40">
        <v>417870</v>
      </c>
    </row>
    <row r="156" spans="1:10" s="6" customFormat="1" ht="12">
      <c r="A156" s="33" t="s">
        <v>12</v>
      </c>
      <c r="B156" s="34" t="s">
        <v>184</v>
      </c>
      <c r="C156" s="35">
        <v>522600</v>
      </c>
      <c r="D156" s="36">
        <v>261300</v>
      </c>
      <c r="E156" s="37">
        <f t="shared" si="30"/>
        <v>26130</v>
      </c>
      <c r="F156" s="37"/>
      <c r="G156" s="38">
        <f t="shared" si="38"/>
        <v>235170</v>
      </c>
      <c r="H156" s="39">
        <f t="shared" si="29"/>
        <v>235</v>
      </c>
      <c r="I156" s="40">
        <v>235170</v>
      </c>
    </row>
    <row r="157" spans="1:10" s="6" customFormat="1" ht="12">
      <c r="A157" s="33" t="s">
        <v>12</v>
      </c>
      <c r="B157" s="34" t="s">
        <v>185</v>
      </c>
      <c r="C157" s="35">
        <v>486400</v>
      </c>
      <c r="D157" s="36">
        <v>243200</v>
      </c>
      <c r="E157" s="37">
        <f t="shared" si="30"/>
        <v>24320</v>
      </c>
      <c r="F157" s="37"/>
      <c r="G157" s="38">
        <f t="shared" si="38"/>
        <v>218880</v>
      </c>
      <c r="H157" s="39">
        <f t="shared" ref="H157" si="39">ROUND(G157/1000,0)</f>
        <v>219</v>
      </c>
      <c r="I157" s="40">
        <v>218880</v>
      </c>
    </row>
    <row r="158" spans="1:10" s="6" customFormat="1" ht="12">
      <c r="A158" s="41" t="s">
        <v>178</v>
      </c>
      <c r="B158" s="42" t="s">
        <v>80</v>
      </c>
      <c r="C158" s="43">
        <v>8150770</v>
      </c>
      <c r="D158" s="44">
        <v>4075430</v>
      </c>
      <c r="E158" s="45">
        <f t="shared" ref="E158:H158" si="40">SUM(E150:E157)</f>
        <v>407543</v>
      </c>
      <c r="F158" s="45">
        <f t="shared" si="40"/>
        <v>407543</v>
      </c>
      <c r="G158" s="46">
        <f t="shared" si="40"/>
        <v>4075430</v>
      </c>
      <c r="H158" s="47">
        <f t="shared" si="40"/>
        <v>4075</v>
      </c>
      <c r="I158" s="48">
        <v>4075340</v>
      </c>
    </row>
    <row r="159" spans="1:10" s="6" customFormat="1" ht="12">
      <c r="A159" s="33" t="s">
        <v>186</v>
      </c>
      <c r="B159" s="50" t="s">
        <v>186</v>
      </c>
      <c r="C159" s="35">
        <v>2428040</v>
      </c>
      <c r="D159" s="36">
        <v>1214020</v>
      </c>
      <c r="E159" s="37">
        <f t="shared" si="30"/>
        <v>121402</v>
      </c>
      <c r="F159" s="37">
        <f>E164</f>
        <v>261708</v>
      </c>
      <c r="G159" s="38">
        <f t="shared" si="38"/>
        <v>1354326</v>
      </c>
      <c r="H159" s="39">
        <f t="shared" ref="H159:H163" si="41">ROUND(G159/1000,0)</f>
        <v>1354</v>
      </c>
      <c r="I159" s="40">
        <v>1354300</v>
      </c>
    </row>
    <row r="160" spans="1:10" s="6" customFormat="1" ht="12">
      <c r="A160" s="33" t="s">
        <v>186</v>
      </c>
      <c r="B160" s="50" t="s">
        <v>187</v>
      </c>
      <c r="C160" s="35">
        <v>883650</v>
      </c>
      <c r="D160" s="36">
        <v>441830</v>
      </c>
      <c r="E160" s="37">
        <f t="shared" si="30"/>
        <v>44183</v>
      </c>
      <c r="F160" s="37"/>
      <c r="G160" s="38">
        <f t="shared" si="38"/>
        <v>397647</v>
      </c>
      <c r="H160" s="39">
        <f t="shared" si="41"/>
        <v>398</v>
      </c>
      <c r="I160" s="40">
        <v>397640</v>
      </c>
    </row>
    <row r="161" spans="1:9" s="6" customFormat="1" ht="12">
      <c r="A161" s="33" t="s">
        <v>13</v>
      </c>
      <c r="B161" s="50" t="s">
        <v>188</v>
      </c>
      <c r="C161" s="35">
        <v>704510</v>
      </c>
      <c r="D161" s="36">
        <v>352270</v>
      </c>
      <c r="E161" s="37">
        <f t="shared" si="30"/>
        <v>35227</v>
      </c>
      <c r="F161" s="37"/>
      <c r="G161" s="38">
        <f t="shared" si="38"/>
        <v>317043</v>
      </c>
      <c r="H161" s="39">
        <f t="shared" si="41"/>
        <v>317</v>
      </c>
      <c r="I161" s="40">
        <v>317020</v>
      </c>
    </row>
    <row r="162" spans="1:9" s="6" customFormat="1" ht="12">
      <c r="A162" s="33" t="s">
        <v>13</v>
      </c>
      <c r="B162" s="50" t="s">
        <v>189</v>
      </c>
      <c r="C162" s="35">
        <v>858550</v>
      </c>
      <c r="D162" s="36">
        <v>429290</v>
      </c>
      <c r="E162" s="37">
        <f t="shared" si="30"/>
        <v>42929</v>
      </c>
      <c r="F162" s="37"/>
      <c r="G162" s="38">
        <f t="shared" si="38"/>
        <v>386361</v>
      </c>
      <c r="H162" s="39">
        <f t="shared" si="41"/>
        <v>386</v>
      </c>
      <c r="I162" s="40">
        <v>386340</v>
      </c>
    </row>
    <row r="163" spans="1:9" s="6" customFormat="1" ht="12">
      <c r="A163" s="33" t="s">
        <v>13</v>
      </c>
      <c r="B163" s="50" t="s">
        <v>190</v>
      </c>
      <c r="C163" s="35">
        <v>359310</v>
      </c>
      <c r="D163" s="36">
        <v>179670</v>
      </c>
      <c r="E163" s="37">
        <f t="shared" si="30"/>
        <v>17967</v>
      </c>
      <c r="F163" s="37"/>
      <c r="G163" s="38">
        <f t="shared" si="38"/>
        <v>161703</v>
      </c>
      <c r="H163" s="39">
        <f t="shared" si="41"/>
        <v>162</v>
      </c>
      <c r="I163" s="40">
        <v>161680</v>
      </c>
    </row>
    <row r="164" spans="1:9" s="6" customFormat="1" ht="12">
      <c r="A164" s="41" t="s">
        <v>186</v>
      </c>
      <c r="B164" s="42" t="s">
        <v>80</v>
      </c>
      <c r="C164" s="43">
        <v>5234060</v>
      </c>
      <c r="D164" s="44">
        <v>2617080</v>
      </c>
      <c r="E164" s="45">
        <f>SUM(E159:E163)</f>
        <v>261708</v>
      </c>
      <c r="F164" s="45">
        <f t="shared" ref="F164:G164" si="42">SUM(F159:F163)</f>
        <v>261708</v>
      </c>
      <c r="G164" s="45">
        <f t="shared" si="42"/>
        <v>2617080</v>
      </c>
      <c r="H164" s="47">
        <f>SUM(H159:H163)</f>
        <v>2617</v>
      </c>
      <c r="I164" s="48">
        <v>2616980</v>
      </c>
    </row>
    <row r="165" spans="1:9" s="6" customFormat="1" ht="12">
      <c r="A165" s="33" t="s">
        <v>191</v>
      </c>
      <c r="B165" s="34" t="s">
        <v>191</v>
      </c>
      <c r="C165" s="35">
        <v>2331010</v>
      </c>
      <c r="D165" s="36">
        <v>1165510</v>
      </c>
      <c r="E165" s="37">
        <f t="shared" ref="E165:E228" si="43">D165*10%</f>
        <v>116551</v>
      </c>
      <c r="F165" s="37">
        <f>E177</f>
        <v>577838</v>
      </c>
      <c r="G165" s="38">
        <f t="shared" ref="G165:G176" si="44">D165-E165+F165</f>
        <v>1626797</v>
      </c>
      <c r="H165" s="39">
        <f t="shared" ref="H165:H219" si="45">ROUND(G165/1000,0)</f>
        <v>1627</v>
      </c>
      <c r="I165" s="40">
        <v>1626730</v>
      </c>
    </row>
    <row r="166" spans="1:9" s="6" customFormat="1" ht="12">
      <c r="A166" s="33" t="s">
        <v>191</v>
      </c>
      <c r="B166" s="34" t="s">
        <v>192</v>
      </c>
      <c r="C166" s="35">
        <v>398320</v>
      </c>
      <c r="D166" s="36">
        <v>199170</v>
      </c>
      <c r="E166" s="37">
        <f t="shared" si="43"/>
        <v>19917</v>
      </c>
      <c r="F166" s="37"/>
      <c r="G166" s="38">
        <f t="shared" si="44"/>
        <v>179253</v>
      </c>
      <c r="H166" s="39">
        <f t="shared" si="45"/>
        <v>179</v>
      </c>
      <c r="I166" s="40">
        <v>179240</v>
      </c>
    </row>
    <row r="167" spans="1:9" s="6" customFormat="1" ht="12">
      <c r="A167" s="33" t="s">
        <v>14</v>
      </c>
      <c r="B167" s="34" t="s">
        <v>193</v>
      </c>
      <c r="C167" s="35">
        <v>831300</v>
      </c>
      <c r="D167" s="36">
        <v>415660</v>
      </c>
      <c r="E167" s="37">
        <f t="shared" si="43"/>
        <v>41566</v>
      </c>
      <c r="F167" s="37"/>
      <c r="G167" s="38">
        <f t="shared" si="44"/>
        <v>374094</v>
      </c>
      <c r="H167" s="39">
        <f t="shared" si="45"/>
        <v>374</v>
      </c>
      <c r="I167" s="40">
        <v>374080</v>
      </c>
    </row>
    <row r="168" spans="1:9" s="6" customFormat="1" ht="12">
      <c r="A168" s="33" t="s">
        <v>14</v>
      </c>
      <c r="B168" s="34" t="s">
        <v>194</v>
      </c>
      <c r="C168" s="35">
        <v>764070</v>
      </c>
      <c r="D168" s="36">
        <v>382040</v>
      </c>
      <c r="E168" s="37">
        <f t="shared" si="43"/>
        <v>38204</v>
      </c>
      <c r="F168" s="37"/>
      <c r="G168" s="38">
        <f t="shared" si="44"/>
        <v>343836</v>
      </c>
      <c r="H168" s="39">
        <f t="shared" si="45"/>
        <v>344</v>
      </c>
      <c r="I168" s="40">
        <v>343830</v>
      </c>
    </row>
    <row r="169" spans="1:9" s="6" customFormat="1" ht="12">
      <c r="A169" s="33" t="s">
        <v>14</v>
      </c>
      <c r="B169" s="34" t="s">
        <v>195</v>
      </c>
      <c r="C169" s="35">
        <v>903490</v>
      </c>
      <c r="D169" s="36">
        <v>451750</v>
      </c>
      <c r="E169" s="37">
        <f t="shared" si="43"/>
        <v>45175</v>
      </c>
      <c r="F169" s="37"/>
      <c r="G169" s="38">
        <f t="shared" si="44"/>
        <v>406575</v>
      </c>
      <c r="H169" s="39">
        <f t="shared" si="45"/>
        <v>407</v>
      </c>
      <c r="I169" s="40">
        <v>406570</v>
      </c>
    </row>
    <row r="170" spans="1:9" s="6" customFormat="1" ht="12">
      <c r="A170" s="33" t="s">
        <v>14</v>
      </c>
      <c r="B170" s="34" t="s">
        <v>196</v>
      </c>
      <c r="C170" s="35">
        <v>726270</v>
      </c>
      <c r="D170" s="36">
        <v>363140</v>
      </c>
      <c r="E170" s="37">
        <f t="shared" si="43"/>
        <v>36314</v>
      </c>
      <c r="F170" s="37"/>
      <c r="G170" s="38">
        <f t="shared" si="44"/>
        <v>326826</v>
      </c>
      <c r="H170" s="39">
        <f t="shared" si="45"/>
        <v>327</v>
      </c>
      <c r="I170" s="40">
        <v>326820</v>
      </c>
    </row>
    <row r="171" spans="1:9" s="6" customFormat="1" ht="12">
      <c r="A171" s="33" t="s">
        <v>14</v>
      </c>
      <c r="B171" s="34" t="s">
        <v>197</v>
      </c>
      <c r="C171" s="35">
        <v>891770</v>
      </c>
      <c r="D171" s="36">
        <v>445900</v>
      </c>
      <c r="E171" s="37">
        <f t="shared" si="43"/>
        <v>44590</v>
      </c>
      <c r="F171" s="37"/>
      <c r="G171" s="38">
        <f t="shared" si="44"/>
        <v>401310</v>
      </c>
      <c r="H171" s="39">
        <f t="shared" si="45"/>
        <v>401</v>
      </c>
      <c r="I171" s="40">
        <v>401290</v>
      </c>
    </row>
    <row r="172" spans="1:9" s="6" customFormat="1" ht="12">
      <c r="A172" s="33" t="s">
        <v>14</v>
      </c>
      <c r="B172" s="34" t="s">
        <v>198</v>
      </c>
      <c r="C172" s="35">
        <v>857500</v>
      </c>
      <c r="D172" s="36">
        <v>428760</v>
      </c>
      <c r="E172" s="37">
        <f t="shared" si="43"/>
        <v>42876</v>
      </c>
      <c r="F172" s="37"/>
      <c r="G172" s="38">
        <f t="shared" si="44"/>
        <v>385884</v>
      </c>
      <c r="H172" s="39">
        <f t="shared" si="45"/>
        <v>386</v>
      </c>
      <c r="I172" s="40">
        <v>385870</v>
      </c>
    </row>
    <row r="173" spans="1:9" s="6" customFormat="1" ht="12">
      <c r="A173" s="33" t="s">
        <v>14</v>
      </c>
      <c r="B173" s="34" t="s">
        <v>199</v>
      </c>
      <c r="C173" s="35">
        <v>1037640</v>
      </c>
      <c r="D173" s="36">
        <v>518830</v>
      </c>
      <c r="E173" s="37">
        <f t="shared" si="43"/>
        <v>51883</v>
      </c>
      <c r="F173" s="37"/>
      <c r="G173" s="38">
        <f t="shared" si="44"/>
        <v>466947</v>
      </c>
      <c r="H173" s="39">
        <f t="shared" si="45"/>
        <v>467</v>
      </c>
      <c r="I173" s="40">
        <v>466930</v>
      </c>
    </row>
    <row r="174" spans="1:9" s="6" customFormat="1" ht="12">
      <c r="A174" s="33" t="s">
        <v>14</v>
      </c>
      <c r="B174" s="34" t="s">
        <v>200</v>
      </c>
      <c r="C174" s="35">
        <v>610340</v>
      </c>
      <c r="D174" s="36">
        <v>305180</v>
      </c>
      <c r="E174" s="37">
        <f t="shared" si="43"/>
        <v>30518</v>
      </c>
      <c r="F174" s="37"/>
      <c r="G174" s="38">
        <f t="shared" si="44"/>
        <v>274662</v>
      </c>
      <c r="H174" s="39">
        <f t="shared" si="45"/>
        <v>275</v>
      </c>
      <c r="I174" s="40">
        <v>274650</v>
      </c>
    </row>
    <row r="175" spans="1:9" s="6" customFormat="1" ht="12">
      <c r="A175" s="33" t="s">
        <v>14</v>
      </c>
      <c r="B175" s="34" t="s">
        <v>201</v>
      </c>
      <c r="C175" s="35">
        <v>1333200</v>
      </c>
      <c r="D175" s="36">
        <v>666600</v>
      </c>
      <c r="E175" s="37">
        <f t="shared" si="43"/>
        <v>66660</v>
      </c>
      <c r="F175" s="37"/>
      <c r="G175" s="38">
        <f t="shared" si="44"/>
        <v>599940</v>
      </c>
      <c r="H175" s="39">
        <f t="shared" si="45"/>
        <v>600</v>
      </c>
      <c r="I175" s="40">
        <v>599940</v>
      </c>
    </row>
    <row r="176" spans="1:9" s="6" customFormat="1" ht="12">
      <c r="A176" s="33" t="s">
        <v>14</v>
      </c>
      <c r="B176" s="34" t="s">
        <v>202</v>
      </c>
      <c r="C176" s="35">
        <v>871670</v>
      </c>
      <c r="D176" s="36">
        <v>435840</v>
      </c>
      <c r="E176" s="37">
        <f t="shared" si="43"/>
        <v>43584</v>
      </c>
      <c r="F176" s="37"/>
      <c r="G176" s="38">
        <f t="shared" si="44"/>
        <v>392256</v>
      </c>
      <c r="H176" s="39">
        <f t="shared" si="45"/>
        <v>392</v>
      </c>
      <c r="I176" s="40">
        <v>392250</v>
      </c>
    </row>
    <row r="177" spans="1:9" s="6" customFormat="1" ht="12">
      <c r="A177" s="41" t="s">
        <v>191</v>
      </c>
      <c r="B177" s="42" t="s">
        <v>80</v>
      </c>
      <c r="C177" s="43">
        <v>11556580</v>
      </c>
      <c r="D177" s="44">
        <v>5778380</v>
      </c>
      <c r="E177" s="45">
        <f t="shared" ref="E177:H177" si="46">SUM(E165:E176)</f>
        <v>577838</v>
      </c>
      <c r="F177" s="45">
        <f t="shared" si="46"/>
        <v>577838</v>
      </c>
      <c r="G177" s="46">
        <f t="shared" si="46"/>
        <v>5778380</v>
      </c>
      <c r="H177" s="47">
        <f t="shared" si="46"/>
        <v>5779</v>
      </c>
      <c r="I177" s="48">
        <v>5778200</v>
      </c>
    </row>
    <row r="178" spans="1:9" s="6" customFormat="1" ht="12">
      <c r="A178" s="33" t="s">
        <v>203</v>
      </c>
      <c r="B178" s="34" t="s">
        <v>203</v>
      </c>
      <c r="C178" s="35">
        <v>2425040</v>
      </c>
      <c r="D178" s="36">
        <v>1212520</v>
      </c>
      <c r="E178" s="37">
        <f t="shared" si="43"/>
        <v>121252</v>
      </c>
      <c r="F178" s="37">
        <f>E187</f>
        <v>420508</v>
      </c>
      <c r="G178" s="38">
        <f t="shared" ref="G178:G186" si="47">D178-E178+F178</f>
        <v>1511776</v>
      </c>
      <c r="H178" s="39">
        <f t="shared" si="45"/>
        <v>1512</v>
      </c>
      <c r="I178" s="40">
        <v>1511730</v>
      </c>
    </row>
    <row r="179" spans="1:9" s="6" customFormat="1" ht="12">
      <c r="A179" s="33" t="s">
        <v>203</v>
      </c>
      <c r="B179" s="34" t="s">
        <v>204</v>
      </c>
      <c r="C179" s="35">
        <v>674720</v>
      </c>
      <c r="D179" s="36">
        <v>337370</v>
      </c>
      <c r="E179" s="37">
        <f t="shared" si="43"/>
        <v>33737</v>
      </c>
      <c r="F179" s="37"/>
      <c r="G179" s="38">
        <f t="shared" si="47"/>
        <v>303633</v>
      </c>
      <c r="H179" s="39">
        <v>303</v>
      </c>
      <c r="I179" s="40">
        <v>303620</v>
      </c>
    </row>
    <row r="180" spans="1:9" s="6" customFormat="1" ht="12">
      <c r="A180" s="33" t="s">
        <v>15</v>
      </c>
      <c r="B180" s="34" t="s">
        <v>205</v>
      </c>
      <c r="C180" s="35">
        <v>972640</v>
      </c>
      <c r="D180" s="36">
        <v>486330</v>
      </c>
      <c r="E180" s="37">
        <f t="shared" si="43"/>
        <v>48633</v>
      </c>
      <c r="F180" s="37"/>
      <c r="G180" s="38">
        <f t="shared" si="47"/>
        <v>437697</v>
      </c>
      <c r="H180" s="39">
        <f t="shared" si="45"/>
        <v>438</v>
      </c>
      <c r="I180" s="40">
        <v>437680</v>
      </c>
    </row>
    <row r="181" spans="1:9" s="6" customFormat="1" ht="12">
      <c r="A181" s="33" t="s">
        <v>15</v>
      </c>
      <c r="B181" s="34" t="s">
        <v>206</v>
      </c>
      <c r="C181" s="35">
        <v>408160</v>
      </c>
      <c r="D181" s="36">
        <v>204090</v>
      </c>
      <c r="E181" s="37">
        <f t="shared" si="43"/>
        <v>20409</v>
      </c>
      <c r="F181" s="37"/>
      <c r="G181" s="38">
        <f t="shared" si="47"/>
        <v>183681</v>
      </c>
      <c r="H181" s="39">
        <f t="shared" si="45"/>
        <v>184</v>
      </c>
      <c r="I181" s="40">
        <v>183670</v>
      </c>
    </row>
    <row r="182" spans="1:9" s="6" customFormat="1" ht="12">
      <c r="A182" s="33" t="s">
        <v>15</v>
      </c>
      <c r="B182" s="34" t="s">
        <v>207</v>
      </c>
      <c r="C182" s="35">
        <v>293070</v>
      </c>
      <c r="D182" s="36">
        <v>146540</v>
      </c>
      <c r="E182" s="37">
        <f t="shared" si="43"/>
        <v>14654</v>
      </c>
      <c r="F182" s="37"/>
      <c r="G182" s="38">
        <f t="shared" si="47"/>
        <v>131886</v>
      </c>
      <c r="H182" s="39">
        <f t="shared" si="45"/>
        <v>132</v>
      </c>
      <c r="I182" s="40">
        <v>131880</v>
      </c>
    </row>
    <row r="183" spans="1:9" s="6" customFormat="1" ht="12">
      <c r="A183" s="33" t="s">
        <v>15</v>
      </c>
      <c r="B183" s="34" t="s">
        <v>208</v>
      </c>
      <c r="C183" s="35">
        <v>1029770</v>
      </c>
      <c r="D183" s="36">
        <v>514900</v>
      </c>
      <c r="E183" s="37">
        <f t="shared" si="43"/>
        <v>51490</v>
      </c>
      <c r="F183" s="37"/>
      <c r="G183" s="38">
        <f t="shared" si="47"/>
        <v>463410</v>
      </c>
      <c r="H183" s="39">
        <f t="shared" si="45"/>
        <v>463</v>
      </c>
      <c r="I183" s="40">
        <v>463390</v>
      </c>
    </row>
    <row r="184" spans="1:9" s="6" customFormat="1" ht="12">
      <c r="A184" s="33" t="s">
        <v>15</v>
      </c>
      <c r="B184" s="34" t="s">
        <v>209</v>
      </c>
      <c r="C184" s="35">
        <v>792500</v>
      </c>
      <c r="D184" s="36">
        <v>396260</v>
      </c>
      <c r="E184" s="37">
        <f t="shared" si="43"/>
        <v>39626</v>
      </c>
      <c r="F184" s="37"/>
      <c r="G184" s="38">
        <f t="shared" si="47"/>
        <v>356634</v>
      </c>
      <c r="H184" s="39">
        <f t="shared" si="45"/>
        <v>357</v>
      </c>
      <c r="I184" s="40">
        <v>356620</v>
      </c>
    </row>
    <row r="185" spans="1:9" s="6" customFormat="1" ht="12">
      <c r="A185" s="33" t="s">
        <v>15</v>
      </c>
      <c r="B185" s="34" t="s">
        <v>210</v>
      </c>
      <c r="C185" s="35">
        <v>1135430</v>
      </c>
      <c r="D185" s="36">
        <v>567720</v>
      </c>
      <c r="E185" s="37">
        <f t="shared" si="43"/>
        <v>56772</v>
      </c>
      <c r="F185" s="37"/>
      <c r="G185" s="38">
        <f t="shared" si="47"/>
        <v>510948</v>
      </c>
      <c r="H185" s="39">
        <f t="shared" si="45"/>
        <v>511</v>
      </c>
      <c r="I185" s="40">
        <v>510940</v>
      </c>
    </row>
    <row r="186" spans="1:9" s="6" customFormat="1" ht="12">
      <c r="A186" s="33" t="s">
        <v>15</v>
      </c>
      <c r="B186" s="34" t="s">
        <v>211</v>
      </c>
      <c r="C186" s="35">
        <v>678680</v>
      </c>
      <c r="D186" s="36">
        <v>339350</v>
      </c>
      <c r="E186" s="37">
        <f t="shared" si="43"/>
        <v>33935</v>
      </c>
      <c r="F186" s="37"/>
      <c r="G186" s="38">
        <f t="shared" si="47"/>
        <v>305415</v>
      </c>
      <c r="H186" s="39">
        <f t="shared" si="45"/>
        <v>305</v>
      </c>
      <c r="I186" s="40">
        <v>305400</v>
      </c>
    </row>
    <row r="187" spans="1:9" s="6" customFormat="1" ht="12">
      <c r="A187" s="41" t="s">
        <v>203</v>
      </c>
      <c r="B187" s="42" t="s">
        <v>80</v>
      </c>
      <c r="C187" s="43">
        <v>8410010</v>
      </c>
      <c r="D187" s="44">
        <v>4205080</v>
      </c>
      <c r="E187" s="45">
        <f t="shared" ref="E187:H187" si="48">SUM(E178:E186)</f>
        <v>420508</v>
      </c>
      <c r="F187" s="45">
        <f t="shared" si="48"/>
        <v>420508</v>
      </c>
      <c r="G187" s="46">
        <f t="shared" si="48"/>
        <v>4205080</v>
      </c>
      <c r="H187" s="47">
        <f t="shared" si="48"/>
        <v>4205</v>
      </c>
      <c r="I187" s="48">
        <v>4204930</v>
      </c>
    </row>
    <row r="188" spans="1:9" s="6" customFormat="1" ht="12">
      <c r="A188" s="33" t="s">
        <v>212</v>
      </c>
      <c r="B188" s="34" t="s">
        <v>212</v>
      </c>
      <c r="C188" s="35">
        <v>2551920</v>
      </c>
      <c r="D188" s="36">
        <v>1275960</v>
      </c>
      <c r="E188" s="37">
        <f t="shared" si="43"/>
        <v>127596</v>
      </c>
      <c r="F188" s="37">
        <f>E194</f>
        <v>367554</v>
      </c>
      <c r="G188" s="38">
        <f t="shared" ref="G188:G193" si="49">D188-E188+F188</f>
        <v>1515918</v>
      </c>
      <c r="H188" s="39">
        <f t="shared" si="45"/>
        <v>1516</v>
      </c>
      <c r="I188" s="40">
        <v>1515900</v>
      </c>
    </row>
    <row r="189" spans="1:9" s="6" customFormat="1" ht="12">
      <c r="A189" s="33" t="s">
        <v>212</v>
      </c>
      <c r="B189" s="34" t="s">
        <v>213</v>
      </c>
      <c r="C189" s="35">
        <v>1612470</v>
      </c>
      <c r="D189" s="36">
        <v>806240</v>
      </c>
      <c r="E189" s="37">
        <f t="shared" si="43"/>
        <v>80624</v>
      </c>
      <c r="F189" s="37"/>
      <c r="G189" s="38">
        <f t="shared" si="49"/>
        <v>725616</v>
      </c>
      <c r="H189" s="39">
        <f t="shared" si="45"/>
        <v>726</v>
      </c>
      <c r="I189" s="40">
        <v>725610</v>
      </c>
    </row>
    <row r="190" spans="1:9" s="6" customFormat="1" ht="12">
      <c r="A190" s="33" t="s">
        <v>16</v>
      </c>
      <c r="B190" s="34" t="s">
        <v>214</v>
      </c>
      <c r="C190" s="35">
        <v>1137020</v>
      </c>
      <c r="D190" s="36">
        <v>568520</v>
      </c>
      <c r="E190" s="37">
        <f t="shared" si="43"/>
        <v>56852</v>
      </c>
      <c r="F190" s="37"/>
      <c r="G190" s="38">
        <f t="shared" si="49"/>
        <v>511668</v>
      </c>
      <c r="H190" s="39">
        <f t="shared" si="45"/>
        <v>512</v>
      </c>
      <c r="I190" s="40">
        <v>511650</v>
      </c>
    </row>
    <row r="191" spans="1:9" s="6" customFormat="1" ht="12">
      <c r="A191" s="33" t="s">
        <v>16</v>
      </c>
      <c r="B191" s="34" t="s">
        <v>215</v>
      </c>
      <c r="C191" s="35">
        <v>463280</v>
      </c>
      <c r="D191" s="36">
        <v>231650</v>
      </c>
      <c r="E191" s="37">
        <f t="shared" si="43"/>
        <v>23165</v>
      </c>
      <c r="F191" s="37"/>
      <c r="G191" s="38">
        <f t="shared" si="49"/>
        <v>208485</v>
      </c>
      <c r="H191" s="39">
        <f t="shared" si="45"/>
        <v>208</v>
      </c>
      <c r="I191" s="40">
        <v>208470</v>
      </c>
    </row>
    <row r="192" spans="1:9" s="6" customFormat="1" ht="12">
      <c r="A192" s="33" t="s">
        <v>16</v>
      </c>
      <c r="B192" s="34" t="s">
        <v>216</v>
      </c>
      <c r="C192" s="35">
        <v>579320</v>
      </c>
      <c r="D192" s="36">
        <v>289670</v>
      </c>
      <c r="E192" s="37">
        <f t="shared" si="43"/>
        <v>28967</v>
      </c>
      <c r="F192" s="37"/>
      <c r="G192" s="38">
        <f t="shared" si="49"/>
        <v>260703</v>
      </c>
      <c r="H192" s="39">
        <f t="shared" si="45"/>
        <v>261</v>
      </c>
      <c r="I192" s="40">
        <v>260690</v>
      </c>
    </row>
    <row r="193" spans="1:9" s="6" customFormat="1" ht="12">
      <c r="A193" s="33" t="s">
        <v>16</v>
      </c>
      <c r="B193" s="34" t="s">
        <v>217</v>
      </c>
      <c r="C193" s="35">
        <v>1007000</v>
      </c>
      <c r="D193" s="36">
        <v>503500</v>
      </c>
      <c r="E193" s="37">
        <f t="shared" si="43"/>
        <v>50350</v>
      </c>
      <c r="F193" s="37"/>
      <c r="G193" s="38">
        <f t="shared" si="49"/>
        <v>453150</v>
      </c>
      <c r="H193" s="39">
        <f t="shared" si="45"/>
        <v>453</v>
      </c>
      <c r="I193" s="40">
        <v>453150</v>
      </c>
    </row>
    <row r="194" spans="1:9" s="6" customFormat="1" ht="12">
      <c r="A194" s="41" t="s">
        <v>212</v>
      </c>
      <c r="B194" s="42" t="s">
        <v>80</v>
      </c>
      <c r="C194" s="43">
        <v>7351010</v>
      </c>
      <c r="D194" s="44">
        <v>3675540</v>
      </c>
      <c r="E194" s="45">
        <f t="shared" ref="E194:H194" si="50">SUM(E188:E193)</f>
        <v>367554</v>
      </c>
      <c r="F194" s="45">
        <f t="shared" si="50"/>
        <v>367554</v>
      </c>
      <c r="G194" s="46">
        <f t="shared" si="50"/>
        <v>3675540</v>
      </c>
      <c r="H194" s="47">
        <f t="shared" si="50"/>
        <v>3676</v>
      </c>
      <c r="I194" s="48">
        <v>3675470</v>
      </c>
    </row>
    <row r="195" spans="1:9" s="6" customFormat="1" ht="12">
      <c r="A195" s="33" t="s">
        <v>218</v>
      </c>
      <c r="B195" s="34" t="s">
        <v>218</v>
      </c>
      <c r="C195" s="35">
        <v>2682760</v>
      </c>
      <c r="D195" s="36">
        <v>1341380</v>
      </c>
      <c r="E195" s="37">
        <f t="shared" si="43"/>
        <v>134138</v>
      </c>
      <c r="F195" s="37">
        <f>E200</f>
        <v>310793</v>
      </c>
      <c r="G195" s="38">
        <f>D195-E195+F195</f>
        <v>1518035</v>
      </c>
      <c r="H195" s="39">
        <f t="shared" si="45"/>
        <v>1518</v>
      </c>
      <c r="I195" s="40">
        <v>1518000</v>
      </c>
    </row>
    <row r="196" spans="1:9" s="6" customFormat="1" ht="12">
      <c r="A196" s="33" t="s">
        <v>218</v>
      </c>
      <c r="B196" s="34" t="s">
        <v>219</v>
      </c>
      <c r="C196" s="35">
        <v>719760</v>
      </c>
      <c r="D196" s="36">
        <v>359890</v>
      </c>
      <c r="E196" s="37">
        <f t="shared" si="43"/>
        <v>35989</v>
      </c>
      <c r="F196" s="37"/>
      <c r="G196" s="38">
        <f>D196-E196+F196</f>
        <v>323901</v>
      </c>
      <c r="H196" s="39">
        <f t="shared" si="45"/>
        <v>324</v>
      </c>
      <c r="I196" s="40">
        <v>323890</v>
      </c>
    </row>
    <row r="197" spans="1:9" s="6" customFormat="1" ht="12">
      <c r="A197" s="33" t="s">
        <v>17</v>
      </c>
      <c r="B197" s="34" t="s">
        <v>220</v>
      </c>
      <c r="C197" s="35">
        <v>809760</v>
      </c>
      <c r="D197" s="36">
        <v>404890</v>
      </c>
      <c r="E197" s="37">
        <f t="shared" si="43"/>
        <v>40489</v>
      </c>
      <c r="F197" s="37"/>
      <c r="G197" s="38">
        <f>D197-E197+F197</f>
        <v>364401</v>
      </c>
      <c r="H197" s="39">
        <f t="shared" si="45"/>
        <v>364</v>
      </c>
      <c r="I197" s="40">
        <v>364390</v>
      </c>
    </row>
    <row r="198" spans="1:9" s="6" customFormat="1" ht="12">
      <c r="A198" s="33" t="s">
        <v>17</v>
      </c>
      <c r="B198" s="34" t="s">
        <v>221</v>
      </c>
      <c r="C198" s="35">
        <v>565530</v>
      </c>
      <c r="D198" s="36">
        <v>282780</v>
      </c>
      <c r="E198" s="37">
        <f t="shared" si="43"/>
        <v>28278</v>
      </c>
      <c r="F198" s="37"/>
      <c r="G198" s="38">
        <f>D198-E198+F198</f>
        <v>254502</v>
      </c>
      <c r="H198" s="39">
        <f t="shared" si="45"/>
        <v>255</v>
      </c>
      <c r="I198" s="40">
        <v>254480</v>
      </c>
    </row>
    <row r="199" spans="1:9" s="6" customFormat="1" ht="12">
      <c r="A199" s="33" t="s">
        <v>17</v>
      </c>
      <c r="B199" s="34" t="s">
        <v>222</v>
      </c>
      <c r="C199" s="35">
        <v>1437950</v>
      </c>
      <c r="D199" s="36">
        <v>718990</v>
      </c>
      <c r="E199" s="37">
        <f t="shared" si="43"/>
        <v>71899</v>
      </c>
      <c r="F199" s="37"/>
      <c r="G199" s="38">
        <f>D199-E199+F199</f>
        <v>647091</v>
      </c>
      <c r="H199" s="39">
        <f t="shared" si="45"/>
        <v>647</v>
      </c>
      <c r="I199" s="40">
        <v>647070</v>
      </c>
    </row>
    <row r="200" spans="1:9" s="6" customFormat="1" ht="12">
      <c r="A200" s="41" t="s">
        <v>218</v>
      </c>
      <c r="B200" s="42" t="s">
        <v>80</v>
      </c>
      <c r="C200" s="43">
        <v>6215760</v>
      </c>
      <c r="D200" s="44">
        <v>3107930</v>
      </c>
      <c r="E200" s="45">
        <f t="shared" ref="E200:H200" si="51">SUM(E195:E199)</f>
        <v>310793</v>
      </c>
      <c r="F200" s="45">
        <f t="shared" si="51"/>
        <v>310793</v>
      </c>
      <c r="G200" s="46">
        <f t="shared" si="51"/>
        <v>3107930</v>
      </c>
      <c r="H200" s="47">
        <f t="shared" si="51"/>
        <v>3108</v>
      </c>
      <c r="I200" s="48">
        <v>3107830</v>
      </c>
    </row>
    <row r="201" spans="1:9" s="6" customFormat="1" ht="12">
      <c r="A201" s="33" t="s">
        <v>223</v>
      </c>
      <c r="B201" s="34" t="s">
        <v>223</v>
      </c>
      <c r="C201" s="35">
        <v>1271540</v>
      </c>
      <c r="D201" s="36">
        <v>635770</v>
      </c>
      <c r="E201" s="37">
        <f t="shared" si="43"/>
        <v>63577</v>
      </c>
      <c r="F201" s="37">
        <f>E210</f>
        <v>339402</v>
      </c>
      <c r="G201" s="38">
        <f t="shared" ref="G201:G209" si="52">D201-E201+F201</f>
        <v>911595</v>
      </c>
      <c r="H201" s="39">
        <f t="shared" si="45"/>
        <v>912</v>
      </c>
      <c r="I201" s="40">
        <v>911570</v>
      </c>
    </row>
    <row r="202" spans="1:9" s="6" customFormat="1" ht="12">
      <c r="A202" s="33" t="s">
        <v>223</v>
      </c>
      <c r="B202" s="34" t="s">
        <v>224</v>
      </c>
      <c r="C202" s="35">
        <v>1062800</v>
      </c>
      <c r="D202" s="36">
        <v>531400</v>
      </c>
      <c r="E202" s="37">
        <f t="shared" si="43"/>
        <v>53140</v>
      </c>
      <c r="F202" s="37"/>
      <c r="G202" s="38">
        <f t="shared" si="52"/>
        <v>478260</v>
      </c>
      <c r="H202" s="39">
        <f t="shared" si="45"/>
        <v>478</v>
      </c>
      <c r="I202" s="40">
        <v>478260</v>
      </c>
    </row>
    <row r="203" spans="1:9" s="6" customFormat="1" ht="12">
      <c r="A203" s="33" t="s">
        <v>18</v>
      </c>
      <c r="B203" s="34" t="s">
        <v>225</v>
      </c>
      <c r="C203" s="35">
        <v>555810</v>
      </c>
      <c r="D203" s="36">
        <v>277910</v>
      </c>
      <c r="E203" s="37">
        <f t="shared" si="43"/>
        <v>27791</v>
      </c>
      <c r="F203" s="37"/>
      <c r="G203" s="38">
        <f t="shared" si="52"/>
        <v>250119</v>
      </c>
      <c r="H203" s="39">
        <f t="shared" si="45"/>
        <v>250</v>
      </c>
      <c r="I203" s="40">
        <v>250110</v>
      </c>
    </row>
    <row r="204" spans="1:9" s="6" customFormat="1" ht="12">
      <c r="A204" s="33" t="s">
        <v>18</v>
      </c>
      <c r="B204" s="34" t="s">
        <v>226</v>
      </c>
      <c r="C204" s="35">
        <v>1056520</v>
      </c>
      <c r="D204" s="36">
        <v>528270</v>
      </c>
      <c r="E204" s="37">
        <f t="shared" si="43"/>
        <v>52827</v>
      </c>
      <c r="F204" s="37"/>
      <c r="G204" s="38">
        <f t="shared" si="52"/>
        <v>475443</v>
      </c>
      <c r="H204" s="39">
        <f t="shared" si="45"/>
        <v>475</v>
      </c>
      <c r="I204" s="40">
        <v>475430</v>
      </c>
    </row>
    <row r="205" spans="1:9" s="6" customFormat="1" ht="12">
      <c r="A205" s="33" t="s">
        <v>18</v>
      </c>
      <c r="B205" s="34" t="s">
        <v>227</v>
      </c>
      <c r="C205" s="35">
        <v>468480</v>
      </c>
      <c r="D205" s="36">
        <v>234250</v>
      </c>
      <c r="E205" s="37">
        <f t="shared" si="43"/>
        <v>23425</v>
      </c>
      <c r="F205" s="37"/>
      <c r="G205" s="38">
        <f t="shared" si="52"/>
        <v>210825</v>
      </c>
      <c r="H205" s="39">
        <f t="shared" si="45"/>
        <v>211</v>
      </c>
      <c r="I205" s="40">
        <v>210810</v>
      </c>
    </row>
    <row r="206" spans="1:9" s="6" customFormat="1" ht="12">
      <c r="A206" s="33" t="s">
        <v>18</v>
      </c>
      <c r="B206" s="34" t="s">
        <v>228</v>
      </c>
      <c r="C206" s="35">
        <v>187040</v>
      </c>
      <c r="D206" s="36">
        <v>93530</v>
      </c>
      <c r="E206" s="37">
        <f t="shared" si="43"/>
        <v>9353</v>
      </c>
      <c r="F206" s="37"/>
      <c r="G206" s="38">
        <f t="shared" si="52"/>
        <v>84177</v>
      </c>
      <c r="H206" s="39">
        <f t="shared" si="45"/>
        <v>84</v>
      </c>
      <c r="I206" s="40">
        <v>84160</v>
      </c>
    </row>
    <row r="207" spans="1:9" s="6" customFormat="1" ht="12">
      <c r="A207" s="33" t="s">
        <v>18</v>
      </c>
      <c r="B207" s="34" t="s">
        <v>229</v>
      </c>
      <c r="C207" s="35">
        <v>1277270</v>
      </c>
      <c r="D207" s="36">
        <v>638640</v>
      </c>
      <c r="E207" s="37">
        <f t="shared" si="43"/>
        <v>63864</v>
      </c>
      <c r="F207" s="37"/>
      <c r="G207" s="38">
        <f t="shared" si="52"/>
        <v>574776</v>
      </c>
      <c r="H207" s="39">
        <f t="shared" si="45"/>
        <v>575</v>
      </c>
      <c r="I207" s="40">
        <v>574770</v>
      </c>
    </row>
    <row r="208" spans="1:9" s="6" customFormat="1" ht="12">
      <c r="A208" s="33" t="s">
        <v>18</v>
      </c>
      <c r="B208" s="34" t="s">
        <v>230</v>
      </c>
      <c r="C208" s="35">
        <v>821000</v>
      </c>
      <c r="D208" s="36">
        <v>410500</v>
      </c>
      <c r="E208" s="37">
        <f t="shared" si="43"/>
        <v>41050</v>
      </c>
      <c r="F208" s="37"/>
      <c r="G208" s="38">
        <f t="shared" si="52"/>
        <v>369450</v>
      </c>
      <c r="H208" s="39">
        <v>370</v>
      </c>
      <c r="I208" s="40">
        <v>369450</v>
      </c>
    </row>
    <row r="209" spans="1:9" s="6" customFormat="1" ht="12">
      <c r="A209" s="33" t="s">
        <v>18</v>
      </c>
      <c r="B209" s="34" t="s">
        <v>231</v>
      </c>
      <c r="C209" s="35">
        <v>87480</v>
      </c>
      <c r="D209" s="36">
        <v>43750</v>
      </c>
      <c r="E209" s="37">
        <f t="shared" si="43"/>
        <v>4375</v>
      </c>
      <c r="F209" s="37"/>
      <c r="G209" s="38">
        <f t="shared" si="52"/>
        <v>39375</v>
      </c>
      <c r="H209" s="39">
        <f t="shared" si="45"/>
        <v>39</v>
      </c>
      <c r="I209" s="40">
        <v>39360</v>
      </c>
    </row>
    <row r="210" spans="1:9" s="6" customFormat="1" ht="12">
      <c r="A210" s="41" t="s">
        <v>223</v>
      </c>
      <c r="B210" s="42" t="s">
        <v>80</v>
      </c>
      <c r="C210" s="43">
        <v>6787940</v>
      </c>
      <c r="D210" s="44">
        <v>3394020</v>
      </c>
      <c r="E210" s="45">
        <f t="shared" ref="E210:H210" si="53">SUM(E201:E209)</f>
        <v>339402</v>
      </c>
      <c r="F210" s="45">
        <f t="shared" si="53"/>
        <v>339402</v>
      </c>
      <c r="G210" s="46">
        <f t="shared" si="53"/>
        <v>3394020</v>
      </c>
      <c r="H210" s="47">
        <f t="shared" si="53"/>
        <v>3394</v>
      </c>
      <c r="I210" s="48">
        <v>3393920</v>
      </c>
    </row>
    <row r="211" spans="1:9" s="6" customFormat="1" ht="12">
      <c r="A211" s="33" t="s">
        <v>232</v>
      </c>
      <c r="B211" s="34" t="s">
        <v>232</v>
      </c>
      <c r="C211" s="35">
        <v>4145780</v>
      </c>
      <c r="D211" s="36">
        <v>2072890</v>
      </c>
      <c r="E211" s="37">
        <f t="shared" si="43"/>
        <v>207289</v>
      </c>
      <c r="F211" s="37">
        <f>E220</f>
        <v>492125</v>
      </c>
      <c r="G211" s="38">
        <f t="shared" ref="G211:G219" si="54">D211-E211+F211</f>
        <v>2357726</v>
      </c>
      <c r="H211" s="39">
        <f t="shared" si="45"/>
        <v>2358</v>
      </c>
      <c r="I211" s="40">
        <v>2357690</v>
      </c>
    </row>
    <row r="212" spans="1:9" s="6" customFormat="1" ht="12">
      <c r="A212" s="33" t="s">
        <v>232</v>
      </c>
      <c r="B212" s="34" t="s">
        <v>233</v>
      </c>
      <c r="C212" s="35">
        <v>984880</v>
      </c>
      <c r="D212" s="36">
        <v>492450</v>
      </c>
      <c r="E212" s="37">
        <f t="shared" si="43"/>
        <v>49245</v>
      </c>
      <c r="F212" s="37"/>
      <c r="G212" s="38">
        <f t="shared" si="54"/>
        <v>443205</v>
      </c>
      <c r="H212" s="39">
        <f t="shared" si="45"/>
        <v>443</v>
      </c>
      <c r="I212" s="40">
        <v>443190</v>
      </c>
    </row>
    <row r="213" spans="1:9" s="6" customFormat="1" ht="12">
      <c r="A213" s="33" t="s">
        <v>19</v>
      </c>
      <c r="B213" s="34" t="s">
        <v>234</v>
      </c>
      <c r="C213" s="35">
        <v>193920</v>
      </c>
      <c r="D213" s="36">
        <v>96970</v>
      </c>
      <c r="E213" s="37">
        <f t="shared" si="43"/>
        <v>9697</v>
      </c>
      <c r="F213" s="37"/>
      <c r="G213" s="38">
        <f t="shared" si="54"/>
        <v>87273</v>
      </c>
      <c r="H213" s="39">
        <f t="shared" si="45"/>
        <v>87</v>
      </c>
      <c r="I213" s="40">
        <v>87260</v>
      </c>
    </row>
    <row r="214" spans="1:9" s="6" customFormat="1" ht="12">
      <c r="A214" s="33" t="s">
        <v>19</v>
      </c>
      <c r="B214" s="34" t="s">
        <v>235</v>
      </c>
      <c r="C214" s="35">
        <v>828860</v>
      </c>
      <c r="D214" s="36">
        <v>414440</v>
      </c>
      <c r="E214" s="37">
        <f t="shared" si="43"/>
        <v>41444</v>
      </c>
      <c r="F214" s="37"/>
      <c r="G214" s="38">
        <f t="shared" si="54"/>
        <v>372996</v>
      </c>
      <c r="H214" s="39">
        <f t="shared" si="45"/>
        <v>373</v>
      </c>
      <c r="I214" s="40">
        <v>372980</v>
      </c>
    </row>
    <row r="215" spans="1:9" s="6" customFormat="1" ht="12">
      <c r="A215" s="33" t="s">
        <v>19</v>
      </c>
      <c r="B215" s="34" t="s">
        <v>236</v>
      </c>
      <c r="C215" s="35">
        <v>379800</v>
      </c>
      <c r="D215" s="36">
        <v>189900</v>
      </c>
      <c r="E215" s="37">
        <f t="shared" si="43"/>
        <v>18990</v>
      </c>
      <c r="F215" s="37"/>
      <c r="G215" s="38">
        <f t="shared" si="54"/>
        <v>170910</v>
      </c>
      <c r="H215" s="39">
        <f t="shared" si="45"/>
        <v>171</v>
      </c>
      <c r="I215" s="40">
        <v>170910</v>
      </c>
    </row>
    <row r="216" spans="1:9" s="6" customFormat="1" ht="12">
      <c r="A216" s="33" t="s">
        <v>19</v>
      </c>
      <c r="B216" s="34" t="s">
        <v>237</v>
      </c>
      <c r="C216" s="35">
        <v>919980</v>
      </c>
      <c r="D216" s="36">
        <v>460000</v>
      </c>
      <c r="E216" s="37">
        <f t="shared" si="43"/>
        <v>46000</v>
      </c>
      <c r="F216" s="37"/>
      <c r="G216" s="38">
        <f t="shared" si="54"/>
        <v>414000</v>
      </c>
      <c r="H216" s="39">
        <f t="shared" si="45"/>
        <v>414</v>
      </c>
      <c r="I216" s="40">
        <v>413990</v>
      </c>
    </row>
    <row r="217" spans="1:9" s="6" customFormat="1" ht="12">
      <c r="A217" s="33" t="s">
        <v>19</v>
      </c>
      <c r="B217" s="34" t="s">
        <v>238</v>
      </c>
      <c r="C217" s="35">
        <v>1019020</v>
      </c>
      <c r="D217" s="36">
        <v>509520</v>
      </c>
      <c r="E217" s="37">
        <f t="shared" si="43"/>
        <v>50952</v>
      </c>
      <c r="F217" s="37"/>
      <c r="G217" s="38">
        <f t="shared" si="54"/>
        <v>458568</v>
      </c>
      <c r="H217" s="39">
        <f t="shared" si="45"/>
        <v>459</v>
      </c>
      <c r="I217" s="40">
        <v>458550</v>
      </c>
    </row>
    <row r="218" spans="1:9" s="6" customFormat="1" ht="12">
      <c r="A218" s="33" t="s">
        <v>19</v>
      </c>
      <c r="B218" s="34" t="s">
        <v>239</v>
      </c>
      <c r="C218" s="35">
        <v>791480</v>
      </c>
      <c r="D218" s="36">
        <v>395750</v>
      </c>
      <c r="E218" s="37">
        <f t="shared" si="43"/>
        <v>39575</v>
      </c>
      <c r="F218" s="37"/>
      <c r="G218" s="38">
        <f t="shared" si="54"/>
        <v>356175</v>
      </c>
      <c r="H218" s="39">
        <f t="shared" si="45"/>
        <v>356</v>
      </c>
      <c r="I218" s="40">
        <v>356160</v>
      </c>
    </row>
    <row r="219" spans="1:9" s="6" customFormat="1" ht="12">
      <c r="A219" s="33" t="s">
        <v>19</v>
      </c>
      <c r="B219" s="34" t="s">
        <v>240</v>
      </c>
      <c r="C219" s="35">
        <v>578650</v>
      </c>
      <c r="D219" s="36">
        <v>289330</v>
      </c>
      <c r="E219" s="37">
        <f t="shared" si="43"/>
        <v>28933</v>
      </c>
      <c r="F219" s="37"/>
      <c r="G219" s="38">
        <f t="shared" si="54"/>
        <v>260397</v>
      </c>
      <c r="H219" s="39">
        <f t="shared" si="45"/>
        <v>260</v>
      </c>
      <c r="I219" s="40">
        <v>260390</v>
      </c>
    </row>
    <row r="220" spans="1:9" s="6" customFormat="1" ht="12">
      <c r="A220" s="41" t="s">
        <v>232</v>
      </c>
      <c r="B220" s="42" t="s">
        <v>80</v>
      </c>
      <c r="C220" s="43">
        <v>9842370</v>
      </c>
      <c r="D220" s="44">
        <v>4921250</v>
      </c>
      <c r="E220" s="45">
        <f t="shared" ref="E220:H220" si="55">SUM(E211:E219)</f>
        <v>492125</v>
      </c>
      <c r="F220" s="45">
        <f t="shared" si="55"/>
        <v>492125</v>
      </c>
      <c r="G220" s="46">
        <f t="shared" si="55"/>
        <v>4921250</v>
      </c>
      <c r="H220" s="47">
        <f t="shared" si="55"/>
        <v>4921</v>
      </c>
      <c r="I220" s="48">
        <v>4921120</v>
      </c>
    </row>
    <row r="221" spans="1:9" s="6" customFormat="1" ht="12">
      <c r="A221" s="33" t="s">
        <v>241</v>
      </c>
      <c r="B221" s="34" t="s">
        <v>241</v>
      </c>
      <c r="C221" s="35">
        <v>2814750</v>
      </c>
      <c r="D221" s="36">
        <v>1407380</v>
      </c>
      <c r="E221" s="37">
        <f t="shared" si="43"/>
        <v>140738</v>
      </c>
      <c r="F221" s="37">
        <f>E237</f>
        <v>698183</v>
      </c>
      <c r="G221" s="38">
        <f t="shared" ref="G221:G236" si="56">D221-E221+F221</f>
        <v>1964825</v>
      </c>
      <c r="H221" s="39">
        <f t="shared" ref="H221:H248" si="57">ROUND(G221/1000,0)</f>
        <v>1965</v>
      </c>
      <c r="I221" s="40">
        <v>1964730</v>
      </c>
    </row>
    <row r="222" spans="1:9" s="6" customFormat="1" ht="12">
      <c r="A222" s="33" t="s">
        <v>241</v>
      </c>
      <c r="B222" s="34" t="s">
        <v>242</v>
      </c>
      <c r="C222" s="35">
        <v>707930</v>
      </c>
      <c r="D222" s="36">
        <v>353980</v>
      </c>
      <c r="E222" s="37">
        <f t="shared" si="43"/>
        <v>35398</v>
      </c>
      <c r="F222" s="37"/>
      <c r="G222" s="38">
        <f t="shared" si="56"/>
        <v>318582</v>
      </c>
      <c r="H222" s="39">
        <f t="shared" si="57"/>
        <v>319</v>
      </c>
      <c r="I222" s="40">
        <v>318560</v>
      </c>
    </row>
    <row r="223" spans="1:9" s="6" customFormat="1" ht="12">
      <c r="A223" s="33" t="s">
        <v>20</v>
      </c>
      <c r="B223" s="34" t="s">
        <v>243</v>
      </c>
      <c r="C223" s="35">
        <v>675540</v>
      </c>
      <c r="D223" s="36">
        <v>337780</v>
      </c>
      <c r="E223" s="37">
        <f t="shared" si="43"/>
        <v>33778</v>
      </c>
      <c r="F223" s="37"/>
      <c r="G223" s="38">
        <f t="shared" si="56"/>
        <v>304002</v>
      </c>
      <c r="H223" s="39">
        <f t="shared" si="57"/>
        <v>304</v>
      </c>
      <c r="I223" s="40">
        <v>303990</v>
      </c>
    </row>
    <row r="224" spans="1:9" s="6" customFormat="1" ht="12">
      <c r="A224" s="33" t="s">
        <v>20</v>
      </c>
      <c r="B224" s="34" t="s">
        <v>244</v>
      </c>
      <c r="C224" s="35">
        <v>381060</v>
      </c>
      <c r="D224" s="36">
        <v>190540</v>
      </c>
      <c r="E224" s="37">
        <f t="shared" si="43"/>
        <v>19054</v>
      </c>
      <c r="F224" s="37"/>
      <c r="G224" s="38">
        <f t="shared" si="56"/>
        <v>171486</v>
      </c>
      <c r="H224" s="39">
        <f t="shared" si="57"/>
        <v>171</v>
      </c>
      <c r="I224" s="40">
        <v>171470</v>
      </c>
    </row>
    <row r="225" spans="1:9" s="6" customFormat="1" ht="12">
      <c r="A225" s="33" t="s">
        <v>20</v>
      </c>
      <c r="B225" s="34" t="s">
        <v>245</v>
      </c>
      <c r="C225" s="35">
        <v>960820</v>
      </c>
      <c r="D225" s="36">
        <v>480420</v>
      </c>
      <c r="E225" s="37">
        <f t="shared" si="43"/>
        <v>48042</v>
      </c>
      <c r="F225" s="37"/>
      <c r="G225" s="38">
        <f t="shared" si="56"/>
        <v>432378</v>
      </c>
      <c r="H225" s="39">
        <f t="shared" si="57"/>
        <v>432</v>
      </c>
      <c r="I225" s="40">
        <v>432360</v>
      </c>
    </row>
    <row r="226" spans="1:9" s="6" customFormat="1" ht="12">
      <c r="A226" s="33" t="s">
        <v>20</v>
      </c>
      <c r="B226" s="34" t="s">
        <v>246</v>
      </c>
      <c r="C226" s="35">
        <v>1127470</v>
      </c>
      <c r="D226" s="36">
        <v>563740</v>
      </c>
      <c r="E226" s="37">
        <f t="shared" si="43"/>
        <v>56374</v>
      </c>
      <c r="F226" s="37"/>
      <c r="G226" s="38">
        <f t="shared" si="56"/>
        <v>507366</v>
      </c>
      <c r="H226" s="39">
        <f t="shared" si="57"/>
        <v>507</v>
      </c>
      <c r="I226" s="40">
        <v>507360</v>
      </c>
    </row>
    <row r="227" spans="1:9" s="6" customFormat="1" ht="12">
      <c r="A227" s="33" t="s">
        <v>20</v>
      </c>
      <c r="B227" s="34" t="s">
        <v>247</v>
      </c>
      <c r="C227" s="35">
        <v>922290</v>
      </c>
      <c r="D227" s="36">
        <v>461150</v>
      </c>
      <c r="E227" s="37">
        <f t="shared" si="43"/>
        <v>46115</v>
      </c>
      <c r="F227" s="37"/>
      <c r="G227" s="38">
        <f t="shared" si="56"/>
        <v>415035</v>
      </c>
      <c r="H227" s="39">
        <f t="shared" si="57"/>
        <v>415</v>
      </c>
      <c r="I227" s="40">
        <v>415030</v>
      </c>
    </row>
    <row r="228" spans="1:9" s="6" customFormat="1" ht="12">
      <c r="A228" s="33" t="s">
        <v>20</v>
      </c>
      <c r="B228" s="34" t="s">
        <v>248</v>
      </c>
      <c r="C228" s="35">
        <v>487980</v>
      </c>
      <c r="D228" s="36">
        <v>244000</v>
      </c>
      <c r="E228" s="37">
        <f t="shared" si="43"/>
        <v>24400</v>
      </c>
      <c r="F228" s="37"/>
      <c r="G228" s="38">
        <f t="shared" si="56"/>
        <v>219600</v>
      </c>
      <c r="H228" s="39">
        <f t="shared" si="57"/>
        <v>220</v>
      </c>
      <c r="I228" s="40">
        <v>219590</v>
      </c>
    </row>
    <row r="229" spans="1:9" s="6" customFormat="1" ht="12">
      <c r="A229" s="33" t="s">
        <v>20</v>
      </c>
      <c r="B229" s="34" t="s">
        <v>249</v>
      </c>
      <c r="C229" s="35">
        <v>1149830</v>
      </c>
      <c r="D229" s="36">
        <v>574920</v>
      </c>
      <c r="E229" s="37">
        <f t="shared" ref="E229:E246" si="58">D229*10%</f>
        <v>57492</v>
      </c>
      <c r="F229" s="37"/>
      <c r="G229" s="38">
        <f t="shared" si="56"/>
        <v>517428</v>
      </c>
      <c r="H229" s="39">
        <f t="shared" si="57"/>
        <v>517</v>
      </c>
      <c r="I229" s="40">
        <v>517420</v>
      </c>
    </row>
    <row r="230" spans="1:9" s="6" customFormat="1" ht="12">
      <c r="A230" s="33" t="s">
        <v>20</v>
      </c>
      <c r="B230" s="34" t="s">
        <v>250</v>
      </c>
      <c r="C230" s="35">
        <v>845880</v>
      </c>
      <c r="D230" s="36">
        <v>422950</v>
      </c>
      <c r="E230" s="37">
        <f t="shared" si="58"/>
        <v>42295</v>
      </c>
      <c r="F230" s="37"/>
      <c r="G230" s="38">
        <f t="shared" si="56"/>
        <v>380655</v>
      </c>
      <c r="H230" s="39">
        <f t="shared" si="57"/>
        <v>381</v>
      </c>
      <c r="I230" s="40">
        <v>380640</v>
      </c>
    </row>
    <row r="231" spans="1:9" s="6" customFormat="1" ht="12">
      <c r="A231" s="33" t="s">
        <v>20</v>
      </c>
      <c r="B231" s="34" t="s">
        <v>251</v>
      </c>
      <c r="C231" s="35">
        <v>701510</v>
      </c>
      <c r="D231" s="36">
        <v>350770</v>
      </c>
      <c r="E231" s="37">
        <f t="shared" si="58"/>
        <v>35077</v>
      </c>
      <c r="F231" s="37"/>
      <c r="G231" s="38">
        <f t="shared" si="56"/>
        <v>315693</v>
      </c>
      <c r="H231" s="39">
        <f t="shared" si="57"/>
        <v>316</v>
      </c>
      <c r="I231" s="40">
        <v>315670</v>
      </c>
    </row>
    <row r="232" spans="1:9" s="6" customFormat="1" ht="12">
      <c r="A232" s="33" t="s">
        <v>20</v>
      </c>
      <c r="B232" s="34" t="s">
        <v>252</v>
      </c>
      <c r="C232" s="35">
        <v>696770</v>
      </c>
      <c r="D232" s="36">
        <v>348400</v>
      </c>
      <c r="E232" s="37">
        <f t="shared" si="58"/>
        <v>34840</v>
      </c>
      <c r="F232" s="37"/>
      <c r="G232" s="38">
        <f t="shared" si="56"/>
        <v>313560</v>
      </c>
      <c r="H232" s="39">
        <f t="shared" si="57"/>
        <v>314</v>
      </c>
      <c r="I232" s="40">
        <v>313540</v>
      </c>
    </row>
    <row r="233" spans="1:9" s="6" customFormat="1" ht="12">
      <c r="A233" s="33" t="s">
        <v>20</v>
      </c>
      <c r="B233" s="34" t="s">
        <v>253</v>
      </c>
      <c r="C233" s="35">
        <v>757800</v>
      </c>
      <c r="D233" s="36">
        <v>378900</v>
      </c>
      <c r="E233" s="37">
        <f t="shared" si="58"/>
        <v>37890</v>
      </c>
      <c r="F233" s="37"/>
      <c r="G233" s="38">
        <f t="shared" si="56"/>
        <v>341010</v>
      </c>
      <c r="H233" s="39">
        <f t="shared" si="57"/>
        <v>341</v>
      </c>
      <c r="I233" s="40">
        <v>341010</v>
      </c>
    </row>
    <row r="234" spans="1:9" s="6" customFormat="1" ht="12">
      <c r="A234" s="33" t="s">
        <v>20</v>
      </c>
      <c r="B234" s="34" t="s">
        <v>254</v>
      </c>
      <c r="C234" s="35">
        <v>790710</v>
      </c>
      <c r="D234" s="36">
        <v>395370</v>
      </c>
      <c r="E234" s="37">
        <f t="shared" si="58"/>
        <v>39537</v>
      </c>
      <c r="F234" s="37"/>
      <c r="G234" s="38">
        <f t="shared" si="56"/>
        <v>355833</v>
      </c>
      <c r="H234" s="39">
        <f t="shared" si="57"/>
        <v>356</v>
      </c>
      <c r="I234" s="40">
        <v>355810</v>
      </c>
    </row>
    <row r="235" spans="1:9" s="6" customFormat="1" ht="12">
      <c r="A235" s="33" t="s">
        <v>20</v>
      </c>
      <c r="B235" s="34" t="s">
        <v>255</v>
      </c>
      <c r="C235" s="35">
        <v>693650</v>
      </c>
      <c r="D235" s="36">
        <v>346830</v>
      </c>
      <c r="E235" s="37">
        <f t="shared" si="58"/>
        <v>34683</v>
      </c>
      <c r="F235" s="37"/>
      <c r="G235" s="38">
        <f t="shared" si="56"/>
        <v>312147</v>
      </c>
      <c r="H235" s="39">
        <f t="shared" si="57"/>
        <v>312</v>
      </c>
      <c r="I235" s="40">
        <v>312140</v>
      </c>
    </row>
    <row r="236" spans="1:9" s="6" customFormat="1" ht="12">
      <c r="A236" s="33" t="s">
        <v>20</v>
      </c>
      <c r="B236" s="34" t="s">
        <v>256</v>
      </c>
      <c r="C236" s="35">
        <v>249380</v>
      </c>
      <c r="D236" s="36">
        <v>124700</v>
      </c>
      <c r="E236" s="37">
        <f t="shared" si="58"/>
        <v>12470</v>
      </c>
      <c r="F236" s="37"/>
      <c r="G236" s="38">
        <f t="shared" si="56"/>
        <v>112230</v>
      </c>
      <c r="H236" s="39">
        <f t="shared" si="57"/>
        <v>112</v>
      </c>
      <c r="I236" s="40">
        <v>112220</v>
      </c>
    </row>
    <row r="237" spans="1:9" s="6" customFormat="1" ht="12">
      <c r="A237" s="41" t="s">
        <v>241</v>
      </c>
      <c r="B237" s="42" t="s">
        <v>80</v>
      </c>
      <c r="C237" s="43">
        <v>13963370</v>
      </c>
      <c r="D237" s="44">
        <v>6981830</v>
      </c>
      <c r="E237" s="45">
        <f t="shared" ref="E237:H237" si="59">SUM(E221:E236)</f>
        <v>698183</v>
      </c>
      <c r="F237" s="45">
        <f t="shared" si="59"/>
        <v>698183</v>
      </c>
      <c r="G237" s="46">
        <f t="shared" si="59"/>
        <v>6981830</v>
      </c>
      <c r="H237" s="47">
        <f t="shared" si="59"/>
        <v>6982</v>
      </c>
      <c r="I237" s="48">
        <v>6981540</v>
      </c>
    </row>
    <row r="238" spans="1:9" s="6" customFormat="1" ht="12">
      <c r="A238" s="33" t="s">
        <v>257</v>
      </c>
      <c r="B238" s="34" t="s">
        <v>257</v>
      </c>
      <c r="C238" s="35">
        <v>1457100</v>
      </c>
      <c r="D238" s="36">
        <v>728550</v>
      </c>
      <c r="E238" s="37">
        <f t="shared" si="58"/>
        <v>72855</v>
      </c>
      <c r="F238" s="37">
        <f>E247</f>
        <v>405474</v>
      </c>
      <c r="G238" s="38">
        <f t="shared" ref="G238:G246" si="60">D238-E238+F238</f>
        <v>1061169</v>
      </c>
      <c r="H238" s="39">
        <f t="shared" si="57"/>
        <v>1061</v>
      </c>
      <c r="I238" s="40">
        <v>1061130</v>
      </c>
    </row>
    <row r="239" spans="1:9" s="6" customFormat="1" ht="12">
      <c r="A239" s="33" t="s">
        <v>257</v>
      </c>
      <c r="B239" s="34" t="s">
        <v>258</v>
      </c>
      <c r="C239" s="35">
        <v>1067610</v>
      </c>
      <c r="D239" s="36">
        <v>533810</v>
      </c>
      <c r="E239" s="37">
        <f t="shared" si="58"/>
        <v>53381</v>
      </c>
      <c r="F239" s="37"/>
      <c r="G239" s="38">
        <f t="shared" si="60"/>
        <v>480429</v>
      </c>
      <c r="H239" s="39">
        <v>481</v>
      </c>
      <c r="I239" s="40">
        <v>480420</v>
      </c>
    </row>
    <row r="240" spans="1:9" s="6" customFormat="1" ht="12">
      <c r="A240" s="33" t="s">
        <v>21</v>
      </c>
      <c r="B240" s="34" t="s">
        <v>259</v>
      </c>
      <c r="C240" s="35">
        <v>831310</v>
      </c>
      <c r="D240" s="36">
        <v>415670</v>
      </c>
      <c r="E240" s="37">
        <f t="shared" si="58"/>
        <v>41567</v>
      </c>
      <c r="F240" s="37"/>
      <c r="G240" s="38">
        <f t="shared" si="60"/>
        <v>374103</v>
      </c>
      <c r="H240" s="39">
        <f t="shared" si="57"/>
        <v>374</v>
      </c>
      <c r="I240" s="40">
        <v>374080</v>
      </c>
    </row>
    <row r="241" spans="1:9" s="6" customFormat="1" ht="12">
      <c r="A241" s="33" t="s">
        <v>21</v>
      </c>
      <c r="B241" s="34" t="s">
        <v>260</v>
      </c>
      <c r="C241" s="35">
        <v>1089250</v>
      </c>
      <c r="D241" s="36">
        <v>544630</v>
      </c>
      <c r="E241" s="37">
        <f t="shared" si="58"/>
        <v>54463</v>
      </c>
      <c r="F241" s="37"/>
      <c r="G241" s="38">
        <f t="shared" si="60"/>
        <v>490167</v>
      </c>
      <c r="H241" s="39">
        <f t="shared" si="57"/>
        <v>490</v>
      </c>
      <c r="I241" s="40">
        <v>490160</v>
      </c>
    </row>
    <row r="242" spans="1:9" s="6" customFormat="1" ht="12">
      <c r="A242" s="33" t="s">
        <v>21</v>
      </c>
      <c r="B242" s="34" t="s">
        <v>261</v>
      </c>
      <c r="C242" s="35">
        <v>812040</v>
      </c>
      <c r="D242" s="36">
        <v>406030</v>
      </c>
      <c r="E242" s="37">
        <f t="shared" si="58"/>
        <v>40603</v>
      </c>
      <c r="F242" s="37"/>
      <c r="G242" s="38">
        <f t="shared" si="60"/>
        <v>365427</v>
      </c>
      <c r="H242" s="39">
        <f t="shared" si="57"/>
        <v>365</v>
      </c>
      <c r="I242" s="40">
        <v>365410</v>
      </c>
    </row>
    <row r="243" spans="1:9" s="6" customFormat="1" ht="12">
      <c r="A243" s="33" t="s">
        <v>21</v>
      </c>
      <c r="B243" s="34" t="s">
        <v>262</v>
      </c>
      <c r="C243" s="35">
        <v>913220</v>
      </c>
      <c r="D243" s="36">
        <v>456620</v>
      </c>
      <c r="E243" s="37">
        <f t="shared" si="58"/>
        <v>45662</v>
      </c>
      <c r="F243" s="37"/>
      <c r="G243" s="38">
        <f t="shared" si="60"/>
        <v>410958</v>
      </c>
      <c r="H243" s="39">
        <f t="shared" si="57"/>
        <v>411</v>
      </c>
      <c r="I243" s="40">
        <v>410940</v>
      </c>
    </row>
    <row r="244" spans="1:9" s="6" customFormat="1" ht="12">
      <c r="A244" s="33" t="s">
        <v>21</v>
      </c>
      <c r="B244" s="34" t="s">
        <v>263</v>
      </c>
      <c r="C244" s="35">
        <v>774700</v>
      </c>
      <c r="D244" s="36">
        <v>387360</v>
      </c>
      <c r="E244" s="37">
        <f t="shared" si="58"/>
        <v>38736</v>
      </c>
      <c r="F244" s="37"/>
      <c r="G244" s="38">
        <f t="shared" si="60"/>
        <v>348624</v>
      </c>
      <c r="H244" s="39">
        <f t="shared" si="57"/>
        <v>349</v>
      </c>
      <c r="I244" s="40">
        <v>348610</v>
      </c>
    </row>
    <row r="245" spans="1:9" s="6" customFormat="1" ht="12">
      <c r="A245" s="33" t="s">
        <v>21</v>
      </c>
      <c r="B245" s="34" t="s">
        <v>264</v>
      </c>
      <c r="C245" s="35">
        <v>575710</v>
      </c>
      <c r="D245" s="36">
        <v>287870</v>
      </c>
      <c r="E245" s="37">
        <f t="shared" si="58"/>
        <v>28787</v>
      </c>
      <c r="F245" s="37"/>
      <c r="G245" s="38">
        <f t="shared" si="60"/>
        <v>259083</v>
      </c>
      <c r="H245" s="39">
        <f t="shared" si="57"/>
        <v>259</v>
      </c>
      <c r="I245" s="40">
        <v>259060</v>
      </c>
    </row>
    <row r="246" spans="1:9">
      <c r="A246" s="33" t="s">
        <v>21</v>
      </c>
      <c r="B246" s="34" t="s">
        <v>265</v>
      </c>
      <c r="C246" s="35">
        <v>588380</v>
      </c>
      <c r="D246" s="36">
        <v>294200</v>
      </c>
      <c r="E246" s="37">
        <f t="shared" si="58"/>
        <v>29420</v>
      </c>
      <c r="F246" s="37"/>
      <c r="G246" s="38">
        <f t="shared" si="60"/>
        <v>264780</v>
      </c>
      <c r="H246" s="39">
        <f t="shared" si="57"/>
        <v>265</v>
      </c>
      <c r="I246" s="40">
        <v>264770</v>
      </c>
    </row>
    <row r="247" spans="1:9" ht="13.5" customHeight="1">
      <c r="A247" s="41" t="s">
        <v>257</v>
      </c>
      <c r="B247" s="42" t="s">
        <v>80</v>
      </c>
      <c r="C247" s="43">
        <v>8109320</v>
      </c>
      <c r="D247" s="44">
        <v>4054740</v>
      </c>
      <c r="E247" s="45">
        <f t="shared" ref="E247:H247" si="61">SUM(E238:E246)</f>
        <v>405474</v>
      </c>
      <c r="F247" s="45">
        <f t="shared" si="61"/>
        <v>405474</v>
      </c>
      <c r="G247" s="46">
        <f t="shared" si="61"/>
        <v>4054740</v>
      </c>
      <c r="H247" s="47">
        <f t="shared" si="61"/>
        <v>4055</v>
      </c>
      <c r="I247" s="48">
        <v>4054580</v>
      </c>
    </row>
    <row r="248" spans="1:9" ht="15" customHeight="1">
      <c r="A248" s="33" t="s">
        <v>266</v>
      </c>
      <c r="B248" s="34" t="s">
        <v>266</v>
      </c>
      <c r="C248" s="35">
        <v>69760</v>
      </c>
      <c r="D248" s="36">
        <v>34880</v>
      </c>
      <c r="E248" s="52" t="s">
        <v>267</v>
      </c>
      <c r="F248" s="52" t="s">
        <v>267</v>
      </c>
      <c r="G248" s="53">
        <f>D248</f>
        <v>34880</v>
      </c>
      <c r="H248" s="39">
        <f t="shared" si="57"/>
        <v>35</v>
      </c>
      <c r="I248" s="40">
        <v>34880</v>
      </c>
    </row>
    <row r="249" spans="1:9">
      <c r="A249" s="41" t="s">
        <v>22</v>
      </c>
      <c r="B249" s="42" t="s">
        <v>80</v>
      </c>
      <c r="C249" s="43">
        <v>69760</v>
      </c>
      <c r="D249" s="44">
        <v>34880</v>
      </c>
      <c r="E249" s="45">
        <f t="shared" ref="E249:H249" si="62">SUM(E248)</f>
        <v>0</v>
      </c>
      <c r="F249" s="45">
        <f t="shared" si="62"/>
        <v>0</v>
      </c>
      <c r="G249" s="46">
        <f t="shared" si="62"/>
        <v>34880</v>
      </c>
      <c r="H249" s="47">
        <f t="shared" si="62"/>
        <v>35</v>
      </c>
      <c r="I249" s="48">
        <v>34880</v>
      </c>
    </row>
    <row r="250" spans="1:9" ht="14.25" thickBot="1">
      <c r="A250" s="54" t="s">
        <v>268</v>
      </c>
      <c r="B250" s="55"/>
      <c r="C250" s="56">
        <f>SUM(C15,C28,C41,C50,C64,C74,C84,C92,C106,C114,C127,C142,C149,C158,C164,C177,C187,C194,C200,C210,C220,C237,C247,C249)</f>
        <v>212113600</v>
      </c>
      <c r="D250" s="56">
        <f t="shared" ref="D250:I250" si="63">SUM(D15,D28,D41,D50,D64,D74,D84,D92,D106,D114,D127,D142,D149,D158,D164,D177,D187,D194,D200,D210,D220,D237,D247,D249)</f>
        <v>106058590</v>
      </c>
      <c r="E250" s="56">
        <f t="shared" si="63"/>
        <v>10602371</v>
      </c>
      <c r="F250" s="56">
        <f t="shared" si="63"/>
        <v>10602371</v>
      </c>
      <c r="G250" s="57">
        <f t="shared" si="63"/>
        <v>106058590</v>
      </c>
      <c r="H250" s="58">
        <f t="shared" si="63"/>
        <v>106058</v>
      </c>
      <c r="I250" s="59">
        <f t="shared" si="63"/>
        <v>106055010</v>
      </c>
    </row>
  </sheetData>
  <autoFilter ref="A5:I5"/>
  <mergeCells count="8">
    <mergeCell ref="A1:I1"/>
    <mergeCell ref="A3:A5"/>
    <mergeCell ref="B3:B5"/>
    <mergeCell ref="C3:C5"/>
    <mergeCell ref="D3:H3"/>
    <mergeCell ref="D4:D5"/>
    <mergeCell ref="E4:F4"/>
    <mergeCell ref="G4:G5"/>
  </mergeCells>
  <phoneticPr fontId="6" type="noConversion"/>
  <printOptions horizontalCentered="1"/>
  <pageMargins left="0.15748031496062992" right="0.23622047244094491" top="0.41" bottom="0.26" header="0.27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Normal="100" workbookViewId="0">
      <selection activeCell="F36" sqref="F36"/>
    </sheetView>
  </sheetViews>
  <sheetFormatPr defaultColWidth="8.88671875" defaultRowHeight="13.5"/>
  <sheetData/>
  <phoneticPr fontId="6" type="noConversion"/>
  <pageMargins left="0.74805557727813721" right="0.74805557727813721" top="0.98430556058883667" bottom="0.98430556058883667" header="0.51166665554046631" footer="0.51166665554046631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총괄국별</vt:lpstr>
      <vt:lpstr>소속국별</vt:lpstr>
      <vt:lpstr>Sheet3</vt:lpstr>
      <vt:lpstr>소속국별!Print_Titles</vt:lpstr>
      <vt:lpstr>총괄국별!Print_Titles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2017-02-24T12:40:28Z</cp:lastPrinted>
  <dcterms:created xsi:type="dcterms:W3CDTF">2016-07-08T06:46:32Z</dcterms:created>
  <dcterms:modified xsi:type="dcterms:W3CDTF">2017-02-24T13:03:39Z</dcterms:modified>
</cp:coreProperties>
</file>