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Sheet1!$A$10:$G$31</definedName>
    <definedName name="_xlnm.Print_Area" localSheetId="0">Sheet1!$A$1:$G$31</definedName>
  </definedNames>
  <calcPr calcId="144525"/>
</workbook>
</file>

<file path=xl/calcChain.xml><?xml version="1.0" encoding="utf-8"?>
<calcChain xmlns="http://schemas.openxmlformats.org/spreadsheetml/2006/main">
  <c r="F29" i="1"/>
  <c r="F25"/>
  <c r="F24"/>
  <c r="F26" s="1"/>
  <c r="F27" s="1"/>
  <c r="F28" s="1"/>
  <c r="F13" l="1"/>
  <c r="F12"/>
  <c r="F14" l="1"/>
  <c r="F15" s="1"/>
  <c r="F16"/>
  <c r="F19" l="1"/>
  <c r="F18"/>
  <c r="F20" l="1"/>
  <c r="F21" s="1"/>
  <c r="F22" s="1"/>
  <c r="H17" l="1"/>
  <c r="F30" l="1"/>
  <c r="F31" s="1"/>
</calcChain>
</file>

<file path=xl/sharedStrings.xml><?xml version="1.0" encoding="utf-8"?>
<sst xmlns="http://schemas.openxmlformats.org/spreadsheetml/2006/main" count="44" uniqueCount="36">
  <si>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</si>
  <si>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</si>
  <si>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</si>
  <si>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</si>
  <si>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</si>
  <si>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</si>
  <si>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</si>
  <si>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</si>
  <si>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</si>
  <si>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</si>
  <si>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</si>
  <si>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</si>
  <si>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</si>
  <si>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</si>
  <si>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</si>
  <si>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</si>
  <si>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</si>
  <si>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</si>
  <si>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</si>
  <si>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</si>
  <si>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</si>
  <si>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r>
      <t xml:space="preserve">       </t>
    </r>
    <r>
      <rPr>
        <b/>
        <sz val="14"/>
        <color theme="1"/>
        <rFont val="맑은 고딕"/>
        <family val="3"/>
        <charset val="129"/>
        <scheme val="minor"/>
      </rPr>
      <t xml:space="preserve"> (우편)</t>
    </r>
    <phoneticPr fontId="2" type="noConversion"/>
  </si>
  <si>
    <t>국제창구영업</t>
    <phoneticPr fontId="2" type="noConversion"/>
  </si>
  <si>
    <t>(8,180-4,620)×279</t>
    <phoneticPr fontId="2" type="noConversion"/>
  </si>
  <si>
    <t>우편창구전문가</t>
    <phoneticPr fontId="2" type="noConversion"/>
  </si>
  <si>
    <t>(8,180-4,620)×339</t>
    <phoneticPr fontId="2" type="noConversion"/>
  </si>
  <si>
    <t xml:space="preserve"> 2016년 12월   2일</t>
    <phoneticPr fontId="2" type="noConversion"/>
  </si>
  <si>
    <t>관내국장업무시스템 능력향상</t>
    <phoneticPr fontId="2" type="noConversion"/>
  </si>
  <si>
    <t>B5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</si>
  <si>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</si>
  <si>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</si>
  <si>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(8,180-4,620)×175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</si>
  <si>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</si>
  <si>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</si>
  <si>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</si>
  <si>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r>
      <t xml:space="preserve">        합계금액 : </t>
    </r>
    <r>
      <rPr>
        <b/>
        <sz val="14"/>
        <color theme="1"/>
        <rFont val="맑은 고딕"/>
        <family val="3"/>
        <charset val="129"/>
        <scheme val="minor"/>
      </rPr>
      <t>이백삼십팔만오천구백원</t>
    </r>
    <r>
      <rPr>
        <sz val="14"/>
        <color theme="1"/>
        <rFont val="맑은 고딕"/>
        <family val="3"/>
        <charset val="129"/>
        <scheme val="minor"/>
      </rPr>
      <t>整 (\</t>
    </r>
    <r>
      <rPr>
        <b/>
        <sz val="14"/>
        <color theme="1"/>
        <rFont val="맑은 고딕"/>
        <family val="3"/>
        <charset val="129"/>
        <scheme val="minor"/>
      </rPr>
      <t>2,385,900</t>
    </r>
    <r>
      <rPr>
        <sz val="14"/>
        <color theme="1"/>
        <rFont val="맑은 고딕"/>
        <family val="3"/>
        <charset val="129"/>
        <scheme val="minor"/>
      </rPr>
      <t>)   (공급가액+세액)</t>
    </r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</si>
</sst>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"/>
  <sheetViews>
    <sheetView tabSelected="1" view="pageBreakPreview" zoomScaleNormal="100" zoomScaleSheetLayoutView="100" workbookViewId="0">
      <selection activeCell="A3" sqref="A3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6" t="s">
        <v>17</v>
      </c>
      <c r="B2" s="37"/>
      <c r="C2" s="37"/>
      <c r="D2" s="37"/>
      <c r="E2" s="37"/>
      <c r="F2" s="37"/>
      <c r="G2" s="37"/>
    </row>
    <row r="3" spans="1:7" ht="20.25" customHeight="1"/>
    <row r="4" spans="1:7" ht="25.5" customHeight="1">
      <c r="A4" s="38" t="s">
        <v>26</v>
      </c>
      <c r="B4" s="39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40" t="s">
        <v>35</v>
      </c>
      <c r="B7" s="40"/>
      <c r="C7" s="40"/>
      <c r="D7" s="40"/>
      <c r="E7" s="40"/>
      <c r="F7" s="40"/>
      <c r="G7" s="40"/>
    </row>
    <row r="8" spans="1:7" ht="24.75" customHeight="1">
      <c r="A8" s="41" t="s">
        <v>21</v>
      </c>
      <c r="B8" s="41"/>
      <c r="C8" s="41"/>
      <c r="D8" s="41"/>
      <c r="E8" s="41"/>
      <c r="F8" s="41"/>
      <c r="G8" s="41"/>
    </row>
    <row r="9" spans="1:7" ht="9.75" customHeight="1" thickBot="1">
      <c r="A9" s="48"/>
      <c r="B9" s="49"/>
      <c r="C9" s="49"/>
      <c r="D9" s="49"/>
      <c r="E9" s="49"/>
      <c r="F9" s="49"/>
      <c r="G9" s="49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22</v>
      </c>
      <c r="B11" s="23" t="s">
        <v>11</v>
      </c>
      <c r="C11" s="23">
        <v>50</v>
      </c>
      <c r="D11" s="23">
        <v>279</v>
      </c>
      <c r="E11" s="23"/>
      <c r="F11" s="23"/>
      <c r="G11" s="24"/>
    </row>
    <row r="12" spans="1:7" s="1" customFormat="1" ht="18" customHeight="1">
      <c r="A12" s="12" t="s">
        <v>6</v>
      </c>
      <c r="B12" s="33" t="s">
        <v>8</v>
      </c>
      <c r="C12" s="33"/>
      <c r="D12" s="33"/>
      <c r="E12" s="33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33" t="s">
        <v>23</v>
      </c>
      <c r="C13" s="33"/>
      <c r="D13" s="33"/>
      <c r="E13" s="33"/>
      <c r="F13" s="2">
        <f>(8180-4620)*(RIGHT(B13,3))</f>
        <v>993240</v>
      </c>
      <c r="G13" s="6"/>
    </row>
    <row r="14" spans="1:7" s="1" customFormat="1" ht="18" customHeight="1">
      <c r="A14" s="12"/>
      <c r="B14" s="34" t="s">
        <v>9</v>
      </c>
      <c r="C14" s="34"/>
      <c r="D14" s="34"/>
      <c r="E14" s="34"/>
      <c r="F14" s="2">
        <f>SUM(F12:F13)</f>
        <v>1269900</v>
      </c>
      <c r="G14" s="6"/>
    </row>
    <row r="15" spans="1:7" s="1" customFormat="1" ht="18" customHeight="1">
      <c r="A15" s="12"/>
      <c r="B15" s="34" t="s">
        <v>13</v>
      </c>
      <c r="C15" s="34"/>
      <c r="D15" s="34"/>
      <c r="E15" s="34"/>
      <c r="F15" s="2">
        <f>F14*0.594</f>
        <v>754320.6</v>
      </c>
      <c r="G15" s="6"/>
    </row>
    <row r="16" spans="1:7" ht="18" customHeight="1">
      <c r="A16" s="12"/>
      <c r="B16" s="35" t="s">
        <v>10</v>
      </c>
      <c r="C16" s="35"/>
      <c r="D16" s="35"/>
      <c r="E16" s="35"/>
      <c r="F16" s="28">
        <f>ROUNDDOWN(F15,-3)</f>
        <v>754000</v>
      </c>
      <c r="G16" s="7"/>
    </row>
    <row r="17" spans="1:8" ht="18" customHeight="1">
      <c r="A17" s="11" t="s">
        <v>24</v>
      </c>
      <c r="B17" s="8" t="s">
        <v>11</v>
      </c>
      <c r="C17" s="8">
        <v>50</v>
      </c>
      <c r="D17" s="8">
        <v>339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6</v>
      </c>
      <c r="B18" s="33" t="s">
        <v>8</v>
      </c>
      <c r="C18" s="33"/>
      <c r="D18" s="33"/>
      <c r="E18" s="33"/>
      <c r="F18" s="2">
        <f>15370*RIGHT(B18,2)</f>
        <v>276660</v>
      </c>
      <c r="G18" s="6"/>
    </row>
    <row r="19" spans="1:8" ht="18" customHeight="1">
      <c r="A19" s="12" t="s">
        <v>7</v>
      </c>
      <c r="B19" s="33" t="s">
        <v>25</v>
      </c>
      <c r="C19" s="33"/>
      <c r="D19" s="33"/>
      <c r="E19" s="33"/>
      <c r="F19" s="2">
        <f>(8180-4620)*(RIGHT(B19,3))</f>
        <v>1206840</v>
      </c>
      <c r="G19" s="6"/>
    </row>
    <row r="20" spans="1:8" ht="18" customHeight="1">
      <c r="A20" s="12"/>
      <c r="B20" s="34" t="s">
        <v>9</v>
      </c>
      <c r="C20" s="34"/>
      <c r="D20" s="34"/>
      <c r="E20" s="34"/>
      <c r="F20" s="2">
        <f>SUM(F18:F19)</f>
        <v>1483500</v>
      </c>
      <c r="G20" s="6"/>
    </row>
    <row r="21" spans="1:8" ht="18" customHeight="1">
      <c r="A21" s="12"/>
      <c r="B21" s="34" t="s">
        <v>13</v>
      </c>
      <c r="C21" s="34"/>
      <c r="D21" s="34"/>
      <c r="E21" s="34"/>
      <c r="F21" s="2">
        <f>F20*0.594</f>
        <v>881199</v>
      </c>
      <c r="G21" s="6"/>
    </row>
    <row r="22" spans="1:8" ht="18" customHeight="1">
      <c r="A22" s="12"/>
      <c r="B22" s="35" t="s">
        <v>10</v>
      </c>
      <c r="C22" s="35"/>
      <c r="D22" s="35"/>
      <c r="E22" s="35"/>
      <c r="F22" s="28">
        <f>ROUNDDOWN(F21,-3)</f>
        <v>881000</v>
      </c>
      <c r="G22" s="7"/>
    </row>
    <row r="23" spans="1:8" s="5" customFormat="1" ht="18" customHeight="1">
      <c r="A23" s="11" t="s">
        <v>27</v>
      </c>
      <c r="B23" s="8" t="s">
        <v>28</v>
      </c>
      <c r="C23" s="8">
        <v>50</v>
      </c>
      <c r="D23" s="8">
        <v>175</v>
      </c>
      <c r="E23" s="8"/>
      <c r="F23" s="8"/>
      <c r="G23" s="9"/>
    </row>
    <row r="24" spans="1:8" s="1" customFormat="1" ht="18" customHeight="1">
      <c r="A24" s="12" t="s">
        <v>29</v>
      </c>
      <c r="B24" s="33" t="s">
        <v>8</v>
      </c>
      <c r="C24" s="33"/>
      <c r="D24" s="33"/>
      <c r="E24" s="33"/>
      <c r="F24" s="2">
        <f>15370*RIGHT(B24,2)</f>
        <v>276660</v>
      </c>
      <c r="G24" s="6"/>
    </row>
    <row r="25" spans="1:8" s="1" customFormat="1" ht="18" customHeight="1">
      <c r="A25" s="12" t="s">
        <v>30</v>
      </c>
      <c r="B25" s="33" t="s">
        <v>31</v>
      </c>
      <c r="C25" s="33"/>
      <c r="D25" s="33"/>
      <c r="E25" s="33"/>
      <c r="F25" s="2">
        <f>(8180-4620)*(RIGHT(B25,3))</f>
        <v>623000</v>
      </c>
      <c r="G25" s="6"/>
    </row>
    <row r="26" spans="1:8" s="1" customFormat="1" ht="18" customHeight="1">
      <c r="A26" s="12"/>
      <c r="B26" s="34" t="s">
        <v>32</v>
      </c>
      <c r="C26" s="34"/>
      <c r="D26" s="34"/>
      <c r="E26" s="34"/>
      <c r="F26" s="2">
        <f>SUM(F24:F25)</f>
        <v>899660</v>
      </c>
      <c r="G26" s="6"/>
    </row>
    <row r="27" spans="1:8" s="1" customFormat="1" ht="18" customHeight="1">
      <c r="A27" s="12"/>
      <c r="B27" s="34" t="s">
        <v>33</v>
      </c>
      <c r="C27" s="34"/>
      <c r="D27" s="34"/>
      <c r="E27" s="34"/>
      <c r="F27" s="2">
        <f>F26*0.594</f>
        <v>534398.03999999992</v>
      </c>
      <c r="G27" s="6"/>
    </row>
    <row r="28" spans="1:8" ht="18" customHeight="1">
      <c r="A28" s="12"/>
      <c r="B28" s="35" t="s">
        <v>34</v>
      </c>
      <c r="C28" s="35"/>
      <c r="D28" s="35"/>
      <c r="E28" s="35"/>
      <c r="F28" s="28">
        <f>ROUNDDOWN(F27,-3)</f>
        <v>534000</v>
      </c>
      <c r="G28" s="7"/>
    </row>
    <row r="29" spans="1:8" ht="18" customHeight="1">
      <c r="A29" s="25" t="s">
        <v>14</v>
      </c>
      <c r="B29" s="42"/>
      <c r="C29" s="43"/>
      <c r="D29" s="43"/>
      <c r="E29" s="44"/>
      <c r="F29" s="26">
        <f>+F16+F22+F28</f>
        <v>2169000</v>
      </c>
      <c r="G29" s="27"/>
    </row>
    <row r="30" spans="1:8" ht="18" customHeight="1">
      <c r="A30" s="14" t="s">
        <v>15</v>
      </c>
      <c r="B30" s="42"/>
      <c r="C30" s="43"/>
      <c r="D30" s="43"/>
      <c r="E30" s="44"/>
      <c r="F30" s="13">
        <f>+F29*0.1</f>
        <v>216900</v>
      </c>
      <c r="G30" s="15">
        <v>0.1</v>
      </c>
    </row>
    <row r="31" spans="1:8" ht="18" customHeight="1" thickBot="1">
      <c r="A31" s="16" t="s">
        <v>16</v>
      </c>
      <c r="B31" s="45"/>
      <c r="C31" s="46"/>
      <c r="D31" s="46"/>
      <c r="E31" s="47"/>
      <c r="F31" s="17">
        <f>SUM(F29:F30)</f>
        <v>2385900</v>
      </c>
      <c r="G31" s="18"/>
    </row>
    <row r="32" spans="1:8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spans="8:8" ht="18" customHeight="1"/>
    <row r="50" spans="8:8" ht="18" customHeight="1"/>
    <row r="51" spans="8:8" ht="18" customHeight="1"/>
    <row r="52" spans="8:8" ht="18" customHeight="1">
      <c r="H52" s="29"/>
    </row>
    <row r="53" spans="8:8" ht="18" customHeight="1">
      <c r="H53" s="29"/>
    </row>
    <row r="54" spans="8:8" ht="18" customHeight="1">
      <c r="H54" s="29"/>
    </row>
    <row r="55" spans="8:8" ht="18" customHeight="1">
      <c r="H55" s="29"/>
    </row>
    <row r="56" spans="8:8" ht="18" customHeight="1">
      <c r="H56" s="29"/>
    </row>
    <row r="57" spans="8:8" ht="18" customHeight="1">
      <c r="H57" s="29"/>
    </row>
    <row r="58" spans="8:8" ht="18" customHeight="1">
      <c r="H58" s="29"/>
    </row>
    <row r="59" spans="8:8" ht="24.75" customHeight="1"/>
    <row r="60" spans="8:8" ht="24.75" customHeight="1"/>
    <row r="61" spans="8:8" ht="24.75" customHeight="1"/>
  </sheetData>
  <autoFilter ref="A10:G31"/>
  <mergeCells count="23">
    <mergeCell ref="B30:E30"/>
    <mergeCell ref="B31:E31"/>
    <mergeCell ref="B29:E29"/>
    <mergeCell ref="A9:G9"/>
    <mergeCell ref="B12:E12"/>
    <mergeCell ref="B13:E13"/>
    <mergeCell ref="B14:E14"/>
    <mergeCell ref="B15:E15"/>
    <mergeCell ref="B16:E16"/>
    <mergeCell ref="B25:E25"/>
    <mergeCell ref="B26:E26"/>
    <mergeCell ref="B27:E27"/>
    <mergeCell ref="B28:E28"/>
    <mergeCell ref="B18:E18"/>
    <mergeCell ref="B19:E19"/>
    <mergeCell ref="B20:E20"/>
    <mergeCell ref="B24:E24"/>
    <mergeCell ref="B21:E21"/>
    <mergeCell ref="B22:E22"/>
    <mergeCell ref="A2:G2"/>
    <mergeCell ref="A4:B4"/>
    <mergeCell ref="A7:G7"/>
    <mergeCell ref="A8:G8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33"/>
      <c r="B2" s="33"/>
      <c r="C2" s="33"/>
      <c r="D2" s="33"/>
      <c r="E2" s="2"/>
    </row>
    <row r="3" spans="1:5">
      <c r="A3" s="34"/>
      <c r="B3" s="34"/>
      <c r="C3" s="34"/>
      <c r="D3" s="34"/>
      <c r="E3" s="2"/>
    </row>
    <row r="4" spans="1:5">
      <c r="A4" s="34"/>
      <c r="B4" s="34"/>
      <c r="C4" s="34"/>
      <c r="D4" s="34"/>
      <c r="E4" s="2"/>
    </row>
    <row r="5" spans="1:5">
      <c r="A5" s="34"/>
      <c r="B5" s="34"/>
      <c r="C5" s="34"/>
      <c r="D5" s="34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2016-12-02T04:32:28Z</cp:lastPrinted>
  <dcterms:created xsi:type="dcterms:W3CDTF">2016-03-23T09:54:41Z</dcterms:created>
  <dcterms:modified xsi:type="dcterms:W3CDTF">2016-12-05T05:38:45Z</dcterms:modified>
</cp:coreProperties>
</file>