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05" windowWidth="18195" windowHeight="7770"/>
  </bookViews>
  <sheets>
    <sheet name="소독견적서" sheetId="1" r:id="rId1"/>
  </sheets>
  <calcPr calcId="145621"/>
</workbook>
</file>

<file path=xl/calcChain.xml><?xml version="1.0" encoding="utf-8"?>
<calcChain xmlns="http://schemas.openxmlformats.org/spreadsheetml/2006/main">
  <c r="G15" i="1"/>
  <c r="G16"/>
  <c r="G19" l="1"/>
  <c r="D37"/>
  <c r="F37" s="1"/>
  <c r="F36"/>
  <c r="F35"/>
  <c r="F34"/>
  <c r="G24"/>
  <c r="G23"/>
  <c r="G20"/>
  <c r="G14"/>
  <c r="G13"/>
  <c r="G26" l="1"/>
  <c r="G22"/>
  <c r="G18"/>
  <c r="G27" l="1"/>
  <c r="G28" s="1"/>
  <c r="G29" l="1"/>
  <c r="G30" s="1"/>
  <c r="G31" s="1"/>
</calcChain>
</file>

<file path=xl/sharedStrings.xml><?xml version="1.0" encoding="utf-8"?>
<sst xmlns="http://schemas.openxmlformats.org/spreadsheetml/2006/main" count="54" uniqueCount="47">
  <si>
    <t>見     積     書</t>
    <phoneticPr fontId="3" type="noConversion"/>
  </si>
  <si>
    <t>區分</t>
    <phoneticPr fontId="3" type="noConversion"/>
  </si>
  <si>
    <t>品  目</t>
    <phoneticPr fontId="3" type="noConversion"/>
  </si>
  <si>
    <t>規   格</t>
    <phoneticPr fontId="3" type="noConversion"/>
  </si>
  <si>
    <t>單位</t>
    <phoneticPr fontId="3" type="noConversion"/>
  </si>
  <si>
    <t>數量</t>
    <phoneticPr fontId="3" type="noConversion"/>
  </si>
  <si>
    <t>單價</t>
    <phoneticPr fontId="3" type="noConversion"/>
  </si>
  <si>
    <t>金額</t>
    <phoneticPr fontId="3" type="noConversion"/>
  </si>
  <si>
    <t>재료비</t>
    <phoneticPr fontId="3" type="noConversion"/>
  </si>
  <si>
    <t>살균소독약제(보존에어크린)</t>
    <phoneticPr fontId="3" type="noConversion"/>
  </si>
  <si>
    <t>L</t>
    <phoneticPr fontId="3" type="noConversion"/>
  </si>
  <si>
    <t>살충소독약제(보존크린)</t>
    <phoneticPr fontId="3" type="noConversion"/>
  </si>
  <si>
    <t>L</t>
    <phoneticPr fontId="3" type="noConversion"/>
  </si>
  <si>
    <t>가스정화통</t>
  </si>
  <si>
    <t>EA</t>
    <phoneticPr fontId="3" type="noConversion"/>
  </si>
  <si>
    <t>효과판정(균.충)</t>
    <phoneticPr fontId="3" type="noConversion"/>
  </si>
  <si>
    <t>EA</t>
    <phoneticPr fontId="3" type="noConversion"/>
  </si>
  <si>
    <t>식</t>
    <phoneticPr fontId="3" type="noConversion"/>
  </si>
  <si>
    <t>소    계</t>
    <phoneticPr fontId="3" type="noConversion"/>
  </si>
  <si>
    <t>인건비</t>
    <phoneticPr fontId="3" type="noConversion"/>
  </si>
  <si>
    <t>포집 연구원</t>
    <phoneticPr fontId="3" type="noConversion"/>
  </si>
  <si>
    <t>인</t>
    <phoneticPr fontId="3" type="noConversion"/>
  </si>
  <si>
    <t>소독기사</t>
    <phoneticPr fontId="3" type="noConversion"/>
  </si>
  <si>
    <t>경비</t>
    <phoneticPr fontId="3" type="noConversion"/>
  </si>
  <si>
    <t>운반비</t>
    <phoneticPr fontId="3" type="noConversion"/>
  </si>
  <si>
    <t>회</t>
    <phoneticPr fontId="3" type="noConversion"/>
  </si>
  <si>
    <t>일반관리비</t>
    <phoneticPr fontId="3" type="noConversion"/>
  </si>
  <si>
    <t>(재+노+경)*6%</t>
    <phoneticPr fontId="3" type="noConversion"/>
  </si>
  <si>
    <t>이윤</t>
    <phoneticPr fontId="3" type="noConversion"/>
  </si>
  <si>
    <t>(노+경+일)*8%</t>
    <phoneticPr fontId="3" type="noConversion"/>
  </si>
  <si>
    <t>소    계</t>
    <phoneticPr fontId="3" type="noConversion"/>
  </si>
  <si>
    <t>부가가치세</t>
    <phoneticPr fontId="3" type="noConversion"/>
  </si>
  <si>
    <t>합    계</t>
    <phoneticPr fontId="3" type="noConversion"/>
  </si>
  <si>
    <t>명칭</t>
    <phoneticPr fontId="3" type="noConversion"/>
  </si>
  <si>
    <t>면적</t>
    <phoneticPr fontId="3" type="noConversion"/>
  </si>
  <si>
    <t>용적</t>
    <phoneticPr fontId="3" type="noConversion"/>
  </si>
  <si>
    <r>
      <t>m</t>
    </r>
    <r>
      <rPr>
        <b/>
        <vertAlign val="superscript"/>
        <sz val="11"/>
        <rFont val="굴림"/>
        <family val="3"/>
        <charset val="129"/>
      </rPr>
      <t>2</t>
    </r>
    <phoneticPr fontId="3" type="noConversion"/>
  </si>
  <si>
    <t>㎥</t>
    <phoneticPr fontId="3" type="noConversion"/>
  </si>
  <si>
    <t>합계</t>
    <phoneticPr fontId="3" type="noConversion"/>
  </si>
  <si>
    <t>㎡</t>
    <phoneticPr fontId="3" type="noConversion"/>
  </si>
  <si>
    <t>㎥</t>
    <phoneticPr fontId="3" type="noConversion"/>
  </si>
  <si>
    <t>장비사용료</t>
    <phoneticPr fontId="3" type="noConversion"/>
  </si>
  <si>
    <t>* 우정박물관 수장고 및 전시실  소독 견적</t>
    <phoneticPr fontId="3" type="noConversion"/>
  </si>
  <si>
    <t>수장고</t>
    <phoneticPr fontId="3" type="noConversion"/>
  </si>
  <si>
    <t>1전시실</t>
    <phoneticPr fontId="2" type="noConversion"/>
  </si>
  <si>
    <t>2전시실</t>
    <phoneticPr fontId="2" type="noConversion"/>
  </si>
  <si>
    <t>*천단위 절사</t>
    <phoneticPr fontId="3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</si>
</sst>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 "/>
    <numFmt numFmtId="177" formatCode="#,##0;[Red]#,##0"/>
    <numFmt numFmtId="178" formatCode="#,##0_);[Red]\(#,##0\)"/>
    <numFmt numFmtId="179" formatCode="0.0%"/>
    <numFmt numFmtId="180" formatCode="_-* #,##0.00_-;\-* #,##0.00_-;_-* &quot;-&quot;_-;_-@_-"/>
  </numFmts>
  <fonts count="18">
    <font>
      <sz val="11"/>
      <color theme="1"/>
      <name val="맑은 고딕"/>
      <family val="2"/>
      <charset val="129"/>
      <scheme val="minor"/>
    </font>
    <font>
      <b/>
      <u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휴먼옛체"/>
      <family val="1"/>
      <charset val="129"/>
    </font>
    <font>
      <sz val="11"/>
      <name val="휴먼옛체"/>
      <family val="1"/>
      <charset val="129"/>
    </font>
    <font>
      <b/>
      <sz val="14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b/>
      <sz val="11"/>
      <name val="돋움"/>
      <family val="3"/>
      <charset val="129"/>
    </font>
    <font>
      <b/>
      <sz val="12"/>
      <name val="휴먼옛체"/>
      <family val="1"/>
      <charset val="129"/>
    </font>
    <font>
      <b/>
      <sz val="12"/>
      <name val="굴림"/>
      <family val="3"/>
      <charset val="129"/>
    </font>
    <font>
      <b/>
      <vertAlign val="superscript"/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1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0" fontId="0" fillId="0" borderId="0" xfId="0" applyAlignment="1"/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0" borderId="7" xfId="0" applyFont="1" applyBorder="1" applyAlignment="1">
      <alignment vertical="center"/>
    </xf>
    <xf numFmtId="0" fontId="7" fillId="0" borderId="7" xfId="0" applyFont="1" applyBorder="1" applyAlignment="1">
      <alignment horizontal="left" vertical="center"/>
    </xf>
    <xf numFmtId="176" fontId="7" fillId="0" borderId="8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7" fontId="7" fillId="0" borderId="7" xfId="0" applyNumberFormat="1" applyFont="1" applyBorder="1" applyAlignment="1">
      <alignment horizontal="center" vertical="center"/>
    </xf>
    <xf numFmtId="41" fontId="7" fillId="0" borderId="7" xfId="1" applyFont="1" applyBorder="1" applyAlignment="1">
      <alignment horizontal="right" vertical="center"/>
    </xf>
    <xf numFmtId="178" fontId="7" fillId="0" borderId="7" xfId="1" applyNumberFormat="1" applyFont="1" applyBorder="1" applyAlignment="1">
      <alignment horizontal="right" vertical="center"/>
    </xf>
    <xf numFmtId="0" fontId="7" fillId="0" borderId="7" xfId="0" applyFont="1" applyBorder="1" applyAlignment="1"/>
    <xf numFmtId="0" fontId="7" fillId="0" borderId="0" xfId="0" applyFont="1" applyAlignment="1">
      <alignment horizontal="center" vertical="center"/>
    </xf>
    <xf numFmtId="9" fontId="7" fillId="0" borderId="7" xfId="0" applyNumberFormat="1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center" vertical="center"/>
    </xf>
    <xf numFmtId="177" fontId="7" fillId="0" borderId="9" xfId="0" applyNumberFormat="1" applyFont="1" applyBorder="1" applyAlignment="1">
      <alignment horizontal="center" vertical="center"/>
    </xf>
    <xf numFmtId="41" fontId="7" fillId="0" borderId="9" xfId="1" applyFont="1" applyBorder="1" applyAlignment="1">
      <alignment horizontal="right" vertical="center"/>
    </xf>
    <xf numFmtId="0" fontId="7" fillId="0" borderId="7" xfId="0" applyFont="1" applyFill="1" applyBorder="1" applyAlignment="1">
      <alignment horizontal="left" vertical="center"/>
    </xf>
    <xf numFmtId="176" fontId="7" fillId="0" borderId="7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177" fontId="7" fillId="0" borderId="7" xfId="0" applyNumberFormat="1" applyFont="1" applyBorder="1" applyAlignment="1">
      <alignment vertical="center"/>
    </xf>
    <xf numFmtId="41" fontId="0" fillId="0" borderId="7" xfId="1" applyFont="1" applyBorder="1" applyAlignment="1">
      <alignment horizontal="right"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right" vertical="center"/>
    </xf>
    <xf numFmtId="177" fontId="7" fillId="0" borderId="7" xfId="0" applyNumberFormat="1" applyFont="1" applyFill="1" applyBorder="1" applyAlignment="1">
      <alignment vertical="center"/>
    </xf>
    <xf numFmtId="176" fontId="7" fillId="0" borderId="10" xfId="0" applyNumberFormat="1" applyFont="1" applyFill="1" applyBorder="1" applyAlignment="1">
      <alignment horizontal="center" vertical="center"/>
    </xf>
    <xf numFmtId="177" fontId="7" fillId="0" borderId="10" xfId="0" applyNumberFormat="1" applyFont="1" applyFill="1" applyBorder="1" applyAlignment="1">
      <alignment horizontal="center" vertical="center"/>
    </xf>
    <xf numFmtId="179" fontId="7" fillId="0" borderId="7" xfId="0" applyNumberFormat="1" applyFont="1" applyFill="1" applyBorder="1" applyAlignment="1">
      <alignment horizontal="center" vertical="center"/>
    </xf>
    <xf numFmtId="178" fontId="7" fillId="0" borderId="7" xfId="0" applyNumberFormat="1" applyFont="1" applyFill="1" applyBorder="1" applyAlignment="1">
      <alignment vertical="center"/>
    </xf>
    <xf numFmtId="9" fontId="7" fillId="0" borderId="7" xfId="0" applyNumberFormat="1" applyFont="1" applyFill="1" applyBorder="1" applyAlignment="1">
      <alignment horizontal="center" vertical="center"/>
    </xf>
    <xf numFmtId="0" fontId="0" fillId="0" borderId="11" xfId="0" applyBorder="1" applyAlignment="1"/>
    <xf numFmtId="0" fontId="10" fillId="0" borderId="12" xfId="0" applyFont="1" applyBorder="1" applyAlignment="1">
      <alignment horizontal="center"/>
    </xf>
    <xf numFmtId="0" fontId="0" fillId="0" borderId="12" xfId="0" applyBorder="1" applyAlignment="1"/>
    <xf numFmtId="0" fontId="0" fillId="0" borderId="12" xfId="0" applyBorder="1" applyAlignment="1">
      <alignment horizontal="center"/>
    </xf>
    <xf numFmtId="41" fontId="0" fillId="0" borderId="12" xfId="1" applyFont="1" applyBorder="1"/>
    <xf numFmtId="41" fontId="0" fillId="0" borderId="13" xfId="1" applyFont="1" applyBorder="1"/>
    <xf numFmtId="0" fontId="0" fillId="0" borderId="14" xfId="0" applyBorder="1" applyAlignment="1"/>
    <xf numFmtId="0" fontId="0" fillId="0" borderId="15" xfId="0" applyBorder="1" applyAlignment="1"/>
    <xf numFmtId="0" fontId="0" fillId="0" borderId="16" xfId="0" applyBorder="1" applyAlignment="1"/>
    <xf numFmtId="0" fontId="11" fillId="0" borderId="17" xfId="0" applyFont="1" applyBorder="1" applyAlignment="1"/>
    <xf numFmtId="0" fontId="12" fillId="0" borderId="7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0" fillId="0" borderId="17" xfId="0" applyBorder="1" applyAlignment="1"/>
    <xf numFmtId="0" fontId="7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180" fontId="7" fillId="0" borderId="7" xfId="1" applyNumberFormat="1" applyFont="1" applyBorder="1" applyAlignment="1">
      <alignment horizontal="center"/>
    </xf>
    <xf numFmtId="0" fontId="14" fillId="0" borderId="18" xfId="0" applyFont="1" applyFill="1" applyBorder="1" applyAlignment="1">
      <alignment horizontal="center"/>
    </xf>
    <xf numFmtId="0" fontId="5" fillId="0" borderId="17" xfId="0" applyFont="1" applyBorder="1" applyAlignment="1"/>
    <xf numFmtId="0" fontId="15" fillId="0" borderId="7" xfId="0" applyFont="1" applyBorder="1" applyAlignment="1">
      <alignment horizontal="center"/>
    </xf>
    <xf numFmtId="0" fontId="16" fillId="0" borderId="18" xfId="0" applyFont="1" applyFill="1" applyBorder="1" applyAlignment="1">
      <alignment horizontal="center"/>
    </xf>
    <xf numFmtId="0" fontId="0" fillId="0" borderId="0" xfId="0" applyBorder="1" applyAlignment="1"/>
    <xf numFmtId="0" fontId="10" fillId="0" borderId="0" xfId="0" applyFont="1" applyFill="1" applyBorder="1" applyAlignment="1">
      <alignment horizontal="left"/>
    </xf>
    <xf numFmtId="0" fontId="10" fillId="0" borderId="19" xfId="0" applyFont="1" applyFill="1" applyBorder="1" applyAlignment="1">
      <alignment horizontal="left"/>
    </xf>
    <xf numFmtId="41" fontId="17" fillId="0" borderId="7" xfId="1" applyFont="1" applyBorder="1" applyAlignment="1">
      <alignment horizontal="right" vertical="center"/>
    </xf>
    <xf numFmtId="0" fontId="7" fillId="0" borderId="10" xfId="0" applyFont="1" applyFill="1" applyBorder="1" applyAlignment="1">
      <alignment horizontal="left" vertical="center"/>
    </xf>
    <xf numFmtId="41" fontId="7" fillId="0" borderId="10" xfId="1" applyFont="1" applyFill="1" applyBorder="1" applyAlignment="1">
      <alignment horizontal="right" vertical="center"/>
    </xf>
    <xf numFmtId="178" fontId="7" fillId="0" borderId="9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161925</xdr:rowOff>
    </xdr:from>
    <xdr:to>
      <xdr:col>2</xdr:col>
      <xdr:colOff>333375</xdr:colOff>
      <xdr:row>4</xdr:row>
      <xdr:rowOff>123825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9525" y="733425"/>
          <a:ext cx="27241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400" b="1" i="0" u="sng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ko-KR" sz="1400" b="1" i="0" u="sng" strike="noStrike">
              <a:solidFill>
                <a:srgbClr val="000000"/>
              </a:solidFill>
              <a:latin typeface="Arial"/>
              <a:cs typeface="Arial"/>
            </a:rPr>
            <a:t>2016</a:t>
          </a:r>
          <a:r>
            <a:rPr lang="ko-KR" altLang="en-US" sz="1400" b="1" i="0" u="sng" strike="noStrike">
              <a:solidFill>
                <a:srgbClr val="000000"/>
              </a:solidFill>
              <a:latin typeface="돋움"/>
              <a:ea typeface="돋움"/>
            </a:rPr>
            <a:t>年</a:t>
          </a:r>
          <a:r>
            <a:rPr lang="ko-KR" altLang="en-US" sz="1400" b="1" i="0" u="sng" strike="noStrike">
              <a:solidFill>
                <a:srgbClr val="000000"/>
              </a:solidFill>
              <a:latin typeface="Arial"/>
              <a:cs typeface="Arial"/>
            </a:rPr>
            <a:t>    </a:t>
          </a:r>
          <a:r>
            <a:rPr lang="en-US" altLang="ko-KR" sz="1400" b="1" i="0" u="sng" strike="noStrike">
              <a:solidFill>
                <a:srgbClr val="000000"/>
              </a:solidFill>
              <a:latin typeface="Arial"/>
              <a:cs typeface="Arial"/>
            </a:rPr>
            <a:t>9</a:t>
          </a:r>
          <a:r>
            <a:rPr lang="en-US" altLang="ko-KR" sz="1400" b="1" i="0" u="sng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ko-KR" altLang="en-US" sz="1400" b="1" i="0" u="sng" strike="noStrike">
              <a:solidFill>
                <a:srgbClr val="000000"/>
              </a:solidFill>
              <a:latin typeface="돋움"/>
              <a:ea typeface="돋움"/>
            </a:rPr>
            <a:t>月</a:t>
          </a:r>
          <a:r>
            <a:rPr lang="ko-KR" altLang="en-US" sz="1400" b="1" i="0" u="sng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ko-KR" sz="1400" b="1" i="0" u="sng" strike="noStrike">
              <a:solidFill>
                <a:srgbClr val="000000"/>
              </a:solidFill>
              <a:latin typeface="Arial"/>
              <a:cs typeface="Arial"/>
            </a:rPr>
            <a:t>12</a:t>
          </a:r>
          <a:r>
            <a:rPr lang="ko-KR" altLang="en-US" sz="1400" b="1" i="0" u="sng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ko-KR" altLang="en-US" sz="1400" b="1" i="0" u="sng" strike="noStrike">
              <a:solidFill>
                <a:srgbClr val="000000"/>
              </a:solidFill>
              <a:latin typeface="돋움"/>
              <a:ea typeface="돋움"/>
            </a:rPr>
            <a:t>日</a:t>
          </a:r>
        </a:p>
      </xdr:txBody>
    </xdr:sp>
    <xdr:clientData/>
  </xdr:twoCellAnchor>
  <xdr:twoCellAnchor>
    <xdr:from>
      <xdr:col>0</xdr:col>
      <xdr:colOff>28575</xdr:colOff>
      <xdr:row>4</xdr:row>
      <xdr:rowOff>21745</xdr:rowOff>
    </xdr:from>
    <xdr:to>
      <xdr:col>2</xdr:col>
      <xdr:colOff>619125</xdr:colOff>
      <xdr:row>5</xdr:row>
      <xdr:rowOff>163362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8575" y="1021870"/>
          <a:ext cx="2990850" cy="3225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400" b="1" i="0" u="sng" strike="noStrike">
              <a:solidFill>
                <a:srgbClr val="000000"/>
              </a:solidFill>
              <a:latin typeface="Arial"/>
              <a:cs typeface="Arial"/>
            </a:rPr>
            <a:t>    우정박물관  </a:t>
          </a:r>
          <a:r>
            <a:rPr lang="ko-KR" altLang="en-US" sz="1400" b="1" i="0" u="sng" strike="noStrike">
              <a:solidFill>
                <a:srgbClr val="000000"/>
              </a:solidFill>
              <a:latin typeface="굴림체"/>
              <a:ea typeface="굴림체"/>
            </a:rPr>
            <a:t>貴中</a:t>
          </a:r>
        </a:p>
      </xdr:txBody>
    </xdr:sp>
    <xdr:clientData/>
  </xdr:twoCellAnchor>
  <xdr:twoCellAnchor>
    <xdr:from>
      <xdr:col>0</xdr:col>
      <xdr:colOff>181152</xdr:colOff>
      <xdr:row>7</xdr:row>
      <xdr:rowOff>65058</xdr:rowOff>
    </xdr:from>
    <xdr:to>
      <xdr:col>2</xdr:col>
      <xdr:colOff>866952</xdr:colOff>
      <xdr:row>9</xdr:row>
      <xdr:rowOff>26958</xdr:rowOff>
    </xdr:to>
    <xdr:sp macro="" textlink="">
      <xdr:nvSpPr>
        <xdr:cNvPr id="4" name="Text Box 4"/>
        <xdr:cNvSpPr txBox="1">
          <a:spLocks noChangeArrowheads="1"/>
        </xdr:cNvSpPr>
      </xdr:nvSpPr>
      <xdr:spPr bwMode="auto">
        <a:xfrm>
          <a:off x="181152" y="1608108"/>
          <a:ext cx="30861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400" b="1" i="0" u="sng" strike="noStrike">
              <a:solidFill>
                <a:srgbClr val="000000"/>
              </a:solidFill>
              <a:latin typeface="Arial"/>
              <a:cs typeface="Arial"/>
            </a:rPr>
            <a:t>   </a:t>
          </a:r>
          <a:r>
            <a:rPr lang="ko-KR" altLang="en-US" sz="1400" b="1" i="0" u="sng" strike="noStrike">
              <a:solidFill>
                <a:srgbClr val="000000"/>
              </a:solidFill>
              <a:latin typeface="굴림체"/>
              <a:ea typeface="굴림체"/>
            </a:rPr>
            <a:t>￦</a:t>
          </a:r>
          <a:r>
            <a:rPr lang="ko-KR" altLang="en-US" sz="1400" b="1" i="0" u="sng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ko-KR" sz="1400" b="1" i="0" u="sng" strike="noStrike">
              <a:solidFill>
                <a:srgbClr val="000000"/>
              </a:solidFill>
              <a:latin typeface="Arial"/>
              <a:cs typeface="Arial"/>
            </a:rPr>
            <a:t>7,400,000</a:t>
          </a:r>
          <a:r>
            <a:rPr lang="ko-KR" altLang="en-US" sz="1400" b="1" i="0" u="sng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ko-KR" sz="1400" b="1" i="0" u="sng" strike="noStrike">
              <a:solidFill>
                <a:srgbClr val="000000"/>
              </a:solidFill>
              <a:latin typeface="Arial"/>
              <a:cs typeface="Arial"/>
            </a:rPr>
            <a:t>.-</a:t>
          </a:r>
        </a:p>
      </xdr:txBody>
    </xdr:sp>
    <xdr:clientData/>
  </xdr:twoCellAnchor>
  <xdr:twoCellAnchor>
    <xdr:from>
      <xdr:col>0</xdr:col>
      <xdr:colOff>0</xdr:colOff>
      <xdr:row>5</xdr:row>
      <xdr:rowOff>135326</xdr:rowOff>
    </xdr:from>
    <xdr:to>
      <xdr:col>3</xdr:col>
      <xdr:colOff>466725</xdr:colOff>
      <xdr:row>7</xdr:row>
      <xdr:rowOff>98484</xdr:rowOff>
    </xdr:to>
    <xdr:sp macro="" textlink="">
      <xdr:nvSpPr>
        <xdr:cNvPr id="5" name="Text Box 5"/>
        <xdr:cNvSpPr txBox="1">
          <a:spLocks noChangeArrowheads="1"/>
        </xdr:cNvSpPr>
      </xdr:nvSpPr>
      <xdr:spPr bwMode="auto">
        <a:xfrm>
          <a:off x="0" y="1316426"/>
          <a:ext cx="3867150" cy="3251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400" b="1" i="0" u="sng" strike="noStrike">
              <a:solidFill>
                <a:srgbClr val="000000"/>
              </a:solidFill>
              <a:latin typeface="Arial"/>
              <a:cs typeface="Arial"/>
            </a:rPr>
            <a:t>   </a:t>
          </a:r>
          <a:r>
            <a:rPr lang="ko-KR" altLang="en-US" sz="1400" b="1" i="0" u="sng" strike="noStrike">
              <a:solidFill>
                <a:srgbClr val="000000"/>
              </a:solidFill>
              <a:latin typeface="굴림체"/>
              <a:ea typeface="굴림체"/>
            </a:rPr>
            <a:t>一金  </a:t>
          </a:r>
          <a:r>
            <a:rPr lang="ko-KR" altLang="en-US" sz="1400" b="1" i="0" u="sng" strike="noStrike">
              <a:solidFill>
                <a:srgbClr val="000000"/>
              </a:solidFill>
              <a:latin typeface="+mn-ea"/>
              <a:ea typeface="+mn-ea"/>
            </a:rPr>
            <a:t>칠백사십만</a:t>
          </a:r>
          <a:r>
            <a:rPr lang="ko-KR" altLang="en-US" sz="1400" b="1" i="0" u="sng" strike="noStrike">
              <a:solidFill>
                <a:srgbClr val="000000"/>
              </a:solidFill>
              <a:latin typeface="+mn-ea"/>
              <a:ea typeface="+mn-ea"/>
              <a:cs typeface="Arial"/>
            </a:rPr>
            <a:t> </a:t>
          </a:r>
          <a:r>
            <a:rPr lang="ko-KR" altLang="en-US" sz="1400" b="1" i="0" u="sng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ko-KR" altLang="en-US" sz="1400" b="1" i="0" u="sng" strike="noStrike">
              <a:solidFill>
                <a:srgbClr val="000000"/>
              </a:solidFill>
              <a:latin typeface="굴림체"/>
              <a:ea typeface="굴림체"/>
            </a:rPr>
            <a:t>원整</a:t>
          </a:r>
        </a:p>
      </xdr:txBody>
    </xdr:sp>
    <xdr:clientData/>
  </xdr:twoCellAnchor>
  <xdr:twoCellAnchor>
    <xdr:from>
      <xdr:col>4</xdr:col>
      <xdr:colOff>161925</xdr:colOff>
      <xdr:row>2</xdr:row>
      <xdr:rowOff>123825</xdr:rowOff>
    </xdr:from>
    <xdr:to>
      <xdr:col>7</xdr:col>
      <xdr:colOff>125802</xdr:colOff>
      <xdr:row>9</xdr:row>
      <xdr:rowOff>28575</xdr:rowOff>
    </xdr:to>
    <xdr:sp macro="" textlink="">
      <xdr:nvSpPr>
        <xdr:cNvPr id="6" name="Text Box 8"/>
        <xdr:cNvSpPr txBox="1">
          <a:spLocks noChangeArrowheads="1"/>
        </xdr:cNvSpPr>
      </xdr:nvSpPr>
      <xdr:spPr bwMode="auto">
        <a:xfrm>
          <a:off x="4124325" y="695325"/>
          <a:ext cx="2621352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lnSpc>
              <a:spcPts val="1900"/>
            </a:lnSpc>
            <a:defRPr sz="1000"/>
          </a:pPr>
          <a:r>
            <a:rPr lang="en-US" altLang="ko-KR" sz="1600" b="1" i="0" strike="noStrike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주</a:t>
          </a:r>
          <a:r>
            <a:rPr lang="en-US" altLang="ko-KR" sz="1600" b="1" i="0" strike="noStrike">
              <a:solidFill>
                <a:srgbClr val="000000"/>
              </a:solidFill>
              <a:latin typeface="돋움"/>
              <a:ea typeface="돋움"/>
            </a:rPr>
            <a:t>)  </a:t>
          </a: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한켐문화재보존</a:t>
          </a:r>
        </a:p>
        <a:p>
          <a:pPr algn="l" rtl="0">
            <a:lnSpc>
              <a:spcPts val="1400"/>
            </a:lnSpc>
            <a:defRPr sz="1000"/>
          </a:pPr>
          <a:r>
            <a:rPr lang="ko-KR" altLang="en-US" sz="1200" b="1" i="0" strike="noStrike">
              <a:solidFill>
                <a:srgbClr val="000000"/>
              </a:solidFill>
              <a:latin typeface="돋움"/>
              <a:ea typeface="돋움"/>
            </a:rPr>
            <a:t>서울시 강남구 삼성동 </a:t>
          </a:r>
          <a:r>
            <a:rPr lang="en-US" altLang="ko-KR" sz="1200" b="1" i="0" strike="noStrike">
              <a:solidFill>
                <a:srgbClr val="000000"/>
              </a:solidFill>
              <a:latin typeface="돋움"/>
              <a:ea typeface="돋움"/>
            </a:rPr>
            <a:t>109-5 </a:t>
          </a:r>
          <a:r>
            <a:rPr lang="ko-KR" altLang="en-US" sz="1200" b="1" i="0" strike="noStrike">
              <a:solidFill>
                <a:srgbClr val="000000"/>
              </a:solidFill>
              <a:latin typeface="돋움"/>
              <a:ea typeface="돋움"/>
            </a:rPr>
            <a:t>대표이사  </a:t>
          </a:r>
          <a:r>
            <a:rPr lang="en-US" altLang="ko-KR" sz="1200" b="1" i="0" strike="noStrike">
              <a:solidFill>
                <a:srgbClr val="000000"/>
              </a:solidFill>
              <a:latin typeface="돋움"/>
              <a:ea typeface="돋움"/>
            </a:rPr>
            <a:t>: </a:t>
          </a:r>
          <a:r>
            <a:rPr lang="en-US" altLang="ko-KR" sz="1200" b="1" i="0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ko-KR" altLang="en-US" sz="1200" b="1" i="0" strike="noStrike" baseline="0">
              <a:solidFill>
                <a:srgbClr val="000000"/>
              </a:solidFill>
              <a:latin typeface="돋움"/>
              <a:ea typeface="돋움"/>
            </a:rPr>
            <a:t>이       장       연</a:t>
          </a:r>
          <a:endParaRPr lang="ko-KR" altLang="en-US" sz="12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lnSpc>
              <a:spcPts val="1500"/>
            </a:lnSpc>
            <a:defRPr sz="1000"/>
          </a:pPr>
          <a:r>
            <a:rPr lang="en-US" altLang="ko-KR" sz="1200" b="1" i="0" strike="noStrike">
              <a:solidFill>
                <a:srgbClr val="000000"/>
              </a:solidFill>
              <a:latin typeface="돋움"/>
              <a:ea typeface="돋움"/>
            </a:rPr>
            <a:t>       Tel   (02) 468 - 2181</a:t>
          </a:r>
        </a:p>
        <a:p>
          <a:pPr algn="l" rtl="0">
            <a:lnSpc>
              <a:spcPts val="1400"/>
            </a:lnSpc>
            <a:defRPr sz="1000"/>
          </a:pPr>
          <a:r>
            <a:rPr lang="en-US" altLang="ko-KR" sz="1200" b="1" i="0" strike="noStrike">
              <a:solidFill>
                <a:srgbClr val="000000"/>
              </a:solidFill>
              <a:latin typeface="돋움"/>
              <a:ea typeface="돋움"/>
            </a:rPr>
            <a:t>       Fax  (02) 468 - 2284</a:t>
          </a:r>
        </a:p>
      </xdr:txBody>
    </xdr:sp>
    <xdr:clientData/>
  </xdr:twoCellAnchor>
  <xdr:twoCellAnchor editAs="oneCell">
    <xdr:from>
      <xdr:col>6</xdr:col>
      <xdr:colOff>428625</xdr:colOff>
      <xdr:row>3</xdr:row>
      <xdr:rowOff>142876</xdr:rowOff>
    </xdr:from>
    <xdr:to>
      <xdr:col>6</xdr:col>
      <xdr:colOff>857250</xdr:colOff>
      <xdr:row>6</xdr:row>
      <xdr:rowOff>19050</xdr:rowOff>
    </xdr:to>
    <xdr:pic>
      <xdr:nvPicPr>
        <xdr:cNvPr id="7" name="Picture 1" descr="사본 - 사용인감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915025" y="1009651"/>
          <a:ext cx="428625" cy="504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workbookViewId="0">
      <selection activeCell="D7" sqref="D7"/>
    </sheetView>
  </sheetViews>
  <sheetFormatPr defaultRowHeight="16.5"/>
  <cols>
    <col min="2" max="2" width="22.5" customWidth="1"/>
    <col min="3" max="3" width="8.5" customWidth="1"/>
    <col min="4" max="4" width="6.875" customWidth="1"/>
    <col min="5" max="5" width="6.75" customWidth="1"/>
    <col min="6" max="6" width="12.875" customWidth="1"/>
    <col min="7" max="7" width="13.375" customWidth="1"/>
  </cols>
  <sheetData>
    <row r="1" spans="1:7" ht="31.5">
      <c r="A1" s="66" t="s">
        <v>0</v>
      </c>
      <c r="B1" s="66"/>
      <c r="C1" s="66"/>
      <c r="D1" s="66"/>
      <c r="E1" s="66"/>
      <c r="F1" s="66"/>
      <c r="G1" s="66"/>
    </row>
    <row r="2" spans="1:7">
      <c r="A2" s="1"/>
      <c r="B2" s="1"/>
      <c r="C2" s="1"/>
      <c r="D2" s="1"/>
      <c r="E2" s="1"/>
      <c r="F2" s="1"/>
      <c r="G2" s="1"/>
    </row>
    <row r="3" spans="1:7" ht="20.25">
      <c r="A3" s="1"/>
      <c r="B3" s="1"/>
      <c r="C3" s="1"/>
      <c r="D3" s="1"/>
      <c r="E3" s="67"/>
      <c r="F3" s="67"/>
      <c r="G3" s="67"/>
    </row>
    <row r="4" spans="1:7">
      <c r="A4" s="1"/>
      <c r="B4" s="1"/>
      <c r="C4" s="1"/>
      <c r="D4" s="1"/>
      <c r="E4" s="68"/>
      <c r="F4" s="68"/>
      <c r="G4" s="68"/>
    </row>
    <row r="5" spans="1:7">
      <c r="A5" s="1"/>
      <c r="B5" s="1"/>
      <c r="C5" s="1"/>
      <c r="D5" s="1"/>
      <c r="E5" s="68"/>
      <c r="F5" s="68"/>
      <c r="G5" s="68"/>
    </row>
    <row r="6" spans="1:7">
      <c r="A6" s="1"/>
      <c r="B6" s="1"/>
      <c r="C6" s="1"/>
      <c r="D6" s="1"/>
      <c r="E6" s="68"/>
      <c r="F6" s="68"/>
      <c r="G6" s="68"/>
    </row>
    <row r="7" spans="1:7">
      <c r="A7" s="1"/>
      <c r="B7" s="1"/>
      <c r="C7" s="1"/>
      <c r="D7" s="1"/>
      <c r="E7" s="68"/>
      <c r="F7" s="68"/>
      <c r="G7" s="68"/>
    </row>
    <row r="8" spans="1:7">
      <c r="A8" s="1"/>
      <c r="B8" s="1"/>
      <c r="C8" s="1"/>
      <c r="D8" s="1"/>
      <c r="E8" s="1"/>
      <c r="F8" s="1"/>
      <c r="G8" s="1"/>
    </row>
    <row r="9" spans="1:7" ht="17.25" thickBot="1">
      <c r="A9" s="1"/>
      <c r="B9" s="1"/>
      <c r="C9" s="1"/>
      <c r="D9" s="1"/>
      <c r="E9" s="1"/>
      <c r="F9" s="1"/>
      <c r="G9" s="1"/>
    </row>
    <row r="10" spans="1:7" ht="17.25" thickBot="1">
      <c r="A10" s="60" t="s">
        <v>42</v>
      </c>
      <c r="B10" s="61"/>
      <c r="C10" s="61"/>
      <c r="D10" s="61"/>
      <c r="E10" s="61"/>
      <c r="F10" s="61"/>
      <c r="G10" s="62"/>
    </row>
    <row r="11" spans="1:7" ht="17.25" thickBot="1">
      <c r="A11" s="1"/>
      <c r="B11" s="1"/>
      <c r="C11" s="1"/>
      <c r="D11" s="1"/>
      <c r="E11" s="1"/>
      <c r="F11" s="1"/>
      <c r="G11" s="1"/>
    </row>
    <row r="12" spans="1:7" ht="18.75">
      <c r="A12" s="2" t="s">
        <v>1</v>
      </c>
      <c r="B12" s="3" t="s">
        <v>2</v>
      </c>
      <c r="C12" s="3" t="s">
        <v>3</v>
      </c>
      <c r="D12" s="3" t="s">
        <v>4</v>
      </c>
      <c r="E12" s="3" t="s">
        <v>5</v>
      </c>
      <c r="F12" s="3" t="s">
        <v>6</v>
      </c>
      <c r="G12" s="4" t="s">
        <v>7</v>
      </c>
    </row>
    <row r="13" spans="1:7">
      <c r="A13" s="5" t="s">
        <v>8</v>
      </c>
      <c r="B13" s="6" t="s">
        <v>9</v>
      </c>
      <c r="C13" s="7"/>
      <c r="D13" s="8" t="s">
        <v>10</v>
      </c>
      <c r="E13" s="9">
        <v>4</v>
      </c>
      <c r="F13" s="10">
        <v>700000</v>
      </c>
      <c r="G13" s="11">
        <f>SUM(E13*F13)</f>
        <v>2800000</v>
      </c>
    </row>
    <row r="14" spans="1:7">
      <c r="A14" s="12"/>
      <c r="B14" s="6" t="s">
        <v>11</v>
      </c>
      <c r="C14" s="13"/>
      <c r="D14" s="8" t="s">
        <v>12</v>
      </c>
      <c r="E14" s="9">
        <v>4</v>
      </c>
      <c r="F14" s="10">
        <v>700000</v>
      </c>
      <c r="G14" s="11">
        <f>SUM(E14*F14)</f>
        <v>2800000</v>
      </c>
    </row>
    <row r="15" spans="1:7">
      <c r="A15" s="5"/>
      <c r="B15" s="6" t="s">
        <v>13</v>
      </c>
      <c r="C15" s="7"/>
      <c r="D15" s="8" t="s">
        <v>14</v>
      </c>
      <c r="E15" s="9">
        <v>4</v>
      </c>
      <c r="F15" s="10">
        <v>15000</v>
      </c>
      <c r="G15" s="11">
        <f>SUM(E15*F15)</f>
        <v>60000</v>
      </c>
    </row>
    <row r="16" spans="1:7">
      <c r="A16" s="5"/>
      <c r="B16" s="6" t="s">
        <v>15</v>
      </c>
      <c r="C16" s="14"/>
      <c r="D16" s="15" t="s">
        <v>16</v>
      </c>
      <c r="E16" s="16">
        <v>3</v>
      </c>
      <c r="F16" s="17">
        <v>50000</v>
      </c>
      <c r="G16" s="11">
        <f>SUM(E16*F16)</f>
        <v>150000</v>
      </c>
    </row>
    <row r="17" spans="1:7">
      <c r="A17" s="5"/>
      <c r="B17" s="6"/>
      <c r="C17" s="14"/>
      <c r="D17" s="15"/>
      <c r="E17" s="16"/>
      <c r="F17" s="17"/>
      <c r="G17" s="11"/>
    </row>
    <row r="18" spans="1:7">
      <c r="A18" s="5"/>
      <c r="B18" s="20" t="s">
        <v>18</v>
      </c>
      <c r="C18" s="19"/>
      <c r="D18" s="8"/>
      <c r="E18" s="21"/>
      <c r="F18" s="22"/>
      <c r="G18" s="11">
        <f>SUM(G13:G17)</f>
        <v>5810000</v>
      </c>
    </row>
    <row r="19" spans="1:7">
      <c r="A19" s="5" t="s">
        <v>19</v>
      </c>
      <c r="B19" s="6" t="s">
        <v>20</v>
      </c>
      <c r="C19" s="8"/>
      <c r="D19" s="23" t="s">
        <v>21</v>
      </c>
      <c r="E19" s="9">
        <v>1</v>
      </c>
      <c r="F19" s="10">
        <v>106569</v>
      </c>
      <c r="G19" s="11">
        <f>SUM(E19*F19)</f>
        <v>106569</v>
      </c>
    </row>
    <row r="20" spans="1:7">
      <c r="A20" s="24"/>
      <c r="B20" s="18" t="s">
        <v>22</v>
      </c>
      <c r="C20" s="19"/>
      <c r="D20" s="19" t="s">
        <v>21</v>
      </c>
      <c r="E20" s="25">
        <v>2</v>
      </c>
      <c r="F20" s="26">
        <v>86686</v>
      </c>
      <c r="G20" s="11">
        <f>E20*F20</f>
        <v>173372</v>
      </c>
    </row>
    <row r="21" spans="1:7">
      <c r="A21" s="24"/>
      <c r="B21" s="18"/>
      <c r="C21" s="19"/>
      <c r="D21" s="19"/>
      <c r="E21" s="25"/>
      <c r="F21" s="26"/>
      <c r="G21" s="11"/>
    </row>
    <row r="22" spans="1:7">
      <c r="A22" s="24"/>
      <c r="B22" s="20" t="s">
        <v>18</v>
      </c>
      <c r="C22" s="19"/>
      <c r="D22" s="19"/>
      <c r="E22" s="27"/>
      <c r="F22" s="22"/>
      <c r="G22" s="11">
        <f>SUM(G19:G21)</f>
        <v>279941</v>
      </c>
    </row>
    <row r="23" spans="1:7">
      <c r="A23" s="24" t="s">
        <v>23</v>
      </c>
      <c r="B23" s="18" t="s">
        <v>24</v>
      </c>
      <c r="C23" s="19"/>
      <c r="D23" s="19" t="s">
        <v>25</v>
      </c>
      <c r="E23" s="25">
        <v>1</v>
      </c>
      <c r="F23" s="56">
        <v>100000</v>
      </c>
      <c r="G23" s="11">
        <f>SUM(E23*F23)</f>
        <v>100000</v>
      </c>
    </row>
    <row r="24" spans="1:7">
      <c r="A24" s="24"/>
      <c r="B24" s="18" t="s">
        <v>41</v>
      </c>
      <c r="C24" s="19"/>
      <c r="D24" s="19" t="s">
        <v>17</v>
      </c>
      <c r="E24" s="25">
        <v>1</v>
      </c>
      <c r="F24" s="26">
        <v>100000</v>
      </c>
      <c r="G24" s="11">
        <f>E24*F24</f>
        <v>100000</v>
      </c>
    </row>
    <row r="25" spans="1:7">
      <c r="A25" s="24"/>
      <c r="B25" s="57"/>
      <c r="C25" s="28"/>
      <c r="D25" s="28"/>
      <c r="E25" s="29"/>
      <c r="F25" s="58"/>
      <c r="G25" s="59"/>
    </row>
    <row r="26" spans="1:7">
      <c r="A26" s="24"/>
      <c r="B26" s="20" t="s">
        <v>18</v>
      </c>
      <c r="C26" s="19"/>
      <c r="D26" s="19"/>
      <c r="E26" s="25"/>
      <c r="F26" s="31"/>
      <c r="G26" s="11">
        <f>SUM(G23:G25)</f>
        <v>200000</v>
      </c>
    </row>
    <row r="27" spans="1:7">
      <c r="A27" s="24" t="s">
        <v>26</v>
      </c>
      <c r="B27" s="18"/>
      <c r="C27" s="30" t="s">
        <v>27</v>
      </c>
      <c r="D27" s="19"/>
      <c r="E27" s="25"/>
      <c r="F27" s="31"/>
      <c r="G27" s="11">
        <f>(G18+G22+G26)*6%</f>
        <v>377396.45999999996</v>
      </c>
    </row>
    <row r="28" spans="1:7">
      <c r="A28" s="24" t="s">
        <v>28</v>
      </c>
      <c r="B28" s="18"/>
      <c r="C28" s="32" t="s">
        <v>29</v>
      </c>
      <c r="D28" s="19"/>
      <c r="E28" s="25"/>
      <c r="F28" s="31"/>
      <c r="G28" s="11">
        <f>(G22+G26+G27)*8%</f>
        <v>68586.996799999994</v>
      </c>
    </row>
    <row r="29" spans="1:7">
      <c r="A29" s="24"/>
      <c r="B29" s="20" t="s">
        <v>30</v>
      </c>
      <c r="C29" s="32"/>
      <c r="D29" s="19"/>
      <c r="E29" s="25"/>
      <c r="F29" s="31"/>
      <c r="G29" s="11">
        <f>G18+G22+G26+G27+G28</f>
        <v>6735924.4567999998</v>
      </c>
    </row>
    <row r="30" spans="1:7">
      <c r="A30" s="24" t="s">
        <v>31</v>
      </c>
      <c r="B30" s="18"/>
      <c r="C30" s="32">
        <v>0.1</v>
      </c>
      <c r="D30" s="19"/>
      <c r="E30" s="25"/>
      <c r="F30" s="31"/>
      <c r="G30" s="11">
        <f>G29*C30</f>
        <v>673592.44568</v>
      </c>
    </row>
    <row r="31" spans="1:7" ht="17.25" thickBot="1">
      <c r="A31" s="33"/>
      <c r="B31" s="34" t="s">
        <v>32</v>
      </c>
      <c r="C31" s="35"/>
      <c r="D31" s="36"/>
      <c r="E31" s="37"/>
      <c r="F31" s="37"/>
      <c r="G31" s="38">
        <f>G29+G30</f>
        <v>7409516.9024799997</v>
      </c>
    </row>
    <row r="32" spans="1:7">
      <c r="A32" s="39"/>
      <c r="B32" s="40"/>
      <c r="C32" s="40"/>
      <c r="D32" s="40"/>
      <c r="E32" s="40"/>
      <c r="F32" s="40"/>
      <c r="G32" s="41" t="s">
        <v>46</v>
      </c>
    </row>
    <row r="33" spans="1:7">
      <c r="A33" s="42"/>
      <c r="B33" s="1"/>
      <c r="C33" s="43" t="s">
        <v>33</v>
      </c>
      <c r="D33" s="43" t="s">
        <v>34</v>
      </c>
      <c r="E33" s="43"/>
      <c r="F33" s="43" t="s">
        <v>35</v>
      </c>
      <c r="G33" s="44"/>
    </row>
    <row r="34" spans="1:7" ht="19.5">
      <c r="A34" s="45"/>
      <c r="B34" s="1"/>
      <c r="C34" s="46" t="s">
        <v>43</v>
      </c>
      <c r="D34" s="46">
        <v>302.39999999999998</v>
      </c>
      <c r="E34" s="47" t="s">
        <v>36</v>
      </c>
      <c r="F34" s="48">
        <f>D34*3</f>
        <v>907.19999999999993</v>
      </c>
      <c r="G34" s="49" t="s">
        <v>37</v>
      </c>
    </row>
    <row r="35" spans="1:7" ht="19.5">
      <c r="A35" s="50"/>
      <c r="B35" s="1"/>
      <c r="C35" s="46" t="s">
        <v>44</v>
      </c>
      <c r="D35" s="46">
        <v>394.4</v>
      </c>
      <c r="E35" s="47" t="s">
        <v>36</v>
      </c>
      <c r="F35" s="48">
        <f>D35*3</f>
        <v>1183.1999999999998</v>
      </c>
      <c r="G35" s="49" t="s">
        <v>37</v>
      </c>
    </row>
    <row r="36" spans="1:7" ht="19.5">
      <c r="A36" s="50"/>
      <c r="B36" s="1"/>
      <c r="C36" s="46" t="s">
        <v>45</v>
      </c>
      <c r="D36" s="46">
        <v>373.1</v>
      </c>
      <c r="E36" s="47" t="s">
        <v>36</v>
      </c>
      <c r="F36" s="48">
        <f>D36*3</f>
        <v>1119.3000000000002</v>
      </c>
      <c r="G36" s="49" t="s">
        <v>37</v>
      </c>
    </row>
    <row r="37" spans="1:7" ht="17.25">
      <c r="A37" s="50"/>
      <c r="B37" s="1"/>
      <c r="C37" s="46" t="s">
        <v>38</v>
      </c>
      <c r="D37" s="46">
        <f>SUM(D34:D36)</f>
        <v>1069.9000000000001</v>
      </c>
      <c r="E37" s="51" t="s">
        <v>39</v>
      </c>
      <c r="F37" s="48">
        <f>D37*3</f>
        <v>3209.7000000000003</v>
      </c>
      <c r="G37" s="52" t="s">
        <v>40</v>
      </c>
    </row>
    <row r="38" spans="1:7">
      <c r="A38" s="45"/>
      <c r="B38" s="53"/>
      <c r="C38" s="54"/>
      <c r="D38" s="54"/>
      <c r="E38" s="54"/>
      <c r="F38" s="54"/>
      <c r="G38" s="55"/>
    </row>
    <row r="39" spans="1:7" ht="17.25" thickBot="1">
      <c r="A39" s="63"/>
      <c r="B39" s="64"/>
      <c r="C39" s="64"/>
      <c r="D39" s="64"/>
      <c r="E39" s="64"/>
      <c r="F39" s="64"/>
      <c r="G39" s="65"/>
    </row>
  </sheetData>
  <mergeCells count="8">
    <mergeCell ref="A10:G10"/>
    <mergeCell ref="A39:G39"/>
    <mergeCell ref="A1:G1"/>
    <mergeCell ref="E3:G3"/>
    <mergeCell ref="E4:G4"/>
    <mergeCell ref="E5:G5"/>
    <mergeCell ref="E6:G6"/>
    <mergeCell ref="E7:G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소독견적서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박영민</dc:creator>
  <cp:lastModifiedBy>user</cp:lastModifiedBy>
  <cp:lastPrinted>2016-09-13T05:20:00Z</cp:lastPrinted>
  <dcterms:created xsi:type="dcterms:W3CDTF">2011-12-05T08:36:29Z</dcterms:created>
  <dcterms:modified xsi:type="dcterms:W3CDTF">2016-09-13T05:20:29Z</dcterms:modified>
</cp:coreProperties>
</file>