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8315" windowHeight="11295"/>
  </bookViews>
  <sheets>
    <sheet name="FC생산성" sheetId="1" r:id="rId1"/>
    <sheet name="2014년 fc실적" sheetId="2" state="hidden" r:id="rId2"/>
    <sheet name="2015년 fc실적" sheetId="3" state="hidden" r:id="rId3"/>
    <sheet name="2013년 인원" sheetId="4" state="hidden" r:id="rId4"/>
    <sheet name="2014년 인원" sheetId="5" state="hidden" r:id="rId5"/>
    <sheet name="2015년 인원" sheetId="6" state="hidden" r:id="rId6"/>
  </sheets>
  <calcPr calcId="125725"/>
</workbook>
</file>

<file path=xl/calcChain.xml><?xml version="1.0" encoding="utf-8"?>
<calcChain xmlns="http://schemas.openxmlformats.org/spreadsheetml/2006/main">
  <c r="N41" i="1"/>
  <c r="N40"/>
  <c r="N39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N20"/>
  <c r="N19"/>
  <c r="N18"/>
  <c r="N17"/>
  <c r="N16"/>
  <c r="N15"/>
  <c r="N14"/>
  <c r="N13"/>
  <c r="N12"/>
  <c r="N11"/>
  <c r="N10"/>
  <c r="N9"/>
  <c r="N8"/>
  <c r="N7"/>
  <c r="N6"/>
  <c r="N5"/>
  <c r="N4"/>
  <c r="K41"/>
  <c r="K40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K18"/>
  <c r="K17"/>
  <c r="K16"/>
  <c r="K15"/>
  <c r="K14"/>
  <c r="K13"/>
  <c r="K12"/>
  <c r="K11"/>
  <c r="K10"/>
  <c r="K9"/>
  <c r="K8"/>
  <c r="K7"/>
  <c r="K6"/>
  <c r="K5"/>
  <c r="K4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4"/>
  <c r="O4"/>
  <c r="Q4" s="1"/>
  <c r="P4"/>
  <c r="O5"/>
  <c r="Q5" s="1"/>
  <c r="P5"/>
  <c r="O6"/>
  <c r="Q6" s="1"/>
  <c r="P6"/>
  <c r="O7"/>
  <c r="Q7" s="1"/>
  <c r="P7"/>
  <c r="O8"/>
  <c r="Q8" s="1"/>
  <c r="P8"/>
  <c r="O9"/>
  <c r="Q9" s="1"/>
  <c r="P9"/>
  <c r="O10"/>
  <c r="Q10" s="1"/>
  <c r="P10"/>
  <c r="O11"/>
  <c r="Q11" s="1"/>
  <c r="P11"/>
  <c r="O12"/>
  <c r="Q12" s="1"/>
  <c r="P12"/>
  <c r="O13"/>
  <c r="Q13" s="1"/>
  <c r="P13"/>
  <c r="O14"/>
  <c r="Q14" s="1"/>
  <c r="P14"/>
  <c r="O15"/>
  <c r="Q15" s="1"/>
  <c r="P15"/>
  <c r="O16"/>
  <c r="Q16" s="1"/>
  <c r="P16"/>
  <c r="O17"/>
  <c r="Q17" s="1"/>
  <c r="P17"/>
  <c r="O18"/>
  <c r="Q18" s="1"/>
  <c r="P18"/>
  <c r="O19"/>
  <c r="Q19" s="1"/>
  <c r="P19"/>
  <c r="O20"/>
  <c r="Q20" s="1"/>
  <c r="P20"/>
  <c r="O21"/>
  <c r="Q21" s="1"/>
  <c r="P21"/>
  <c r="O22"/>
  <c r="Q22" s="1"/>
  <c r="P22"/>
  <c r="O23"/>
  <c r="Q23" s="1"/>
  <c r="P23"/>
  <c r="O24"/>
  <c r="P24"/>
  <c r="Q24"/>
  <c r="O25"/>
  <c r="Q25" s="1"/>
  <c r="P25"/>
  <c r="O26"/>
  <c r="Q26" s="1"/>
  <c r="P26"/>
  <c r="O27"/>
  <c r="Q27" s="1"/>
  <c r="P27"/>
  <c r="O28"/>
  <c r="Q28" s="1"/>
  <c r="P28"/>
  <c r="O29"/>
  <c r="Q29" s="1"/>
  <c r="P29"/>
  <c r="O30"/>
  <c r="Q30" s="1"/>
  <c r="P30"/>
  <c r="O31"/>
  <c r="Q31" s="1"/>
  <c r="P31"/>
  <c r="O32"/>
  <c r="Q32" s="1"/>
  <c r="P32"/>
  <c r="O33"/>
  <c r="Q33" s="1"/>
  <c r="P33"/>
  <c r="O34"/>
  <c r="Q34" s="1"/>
  <c r="P34"/>
  <c r="O35"/>
  <c r="Q35" s="1"/>
  <c r="P35"/>
  <c r="O36"/>
  <c r="Q36" s="1"/>
  <c r="P36"/>
  <c r="O37"/>
  <c r="Q37" s="1"/>
  <c r="P37"/>
  <c r="O38"/>
  <c r="Q38" s="1"/>
  <c r="P38"/>
  <c r="O39"/>
  <c r="Q39" s="1"/>
  <c r="P39"/>
  <c r="O40"/>
  <c r="Q40" s="1"/>
  <c r="P40"/>
  <c r="O41"/>
  <c r="Q41" s="1"/>
  <c r="P41"/>
  <c r="D4" i="6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" i="5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</calcChain>
</file>

<file path=xl/comments1.xml><?xml version="1.0" encoding="utf-8"?>
<comments xmlns="http://schemas.openxmlformats.org/spreadsheetml/2006/main">
  <authors>
    <author>user</author>
  </authors>
  <commentList>
    <comment ref="D11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임순섭</t>
        </r>
        <r>
          <rPr>
            <sz val="9"/>
            <color indexed="81"/>
            <rFont val="Tahoma"/>
            <family val="2"/>
          </rPr>
          <t xml:space="preserve">FC(2016.01.04.) </t>
        </r>
        <r>
          <rPr>
            <sz val="9"/>
            <color indexed="81"/>
            <rFont val="돋움"/>
            <family val="3"/>
            <charset val="129"/>
          </rPr>
          <t>유지국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 xml:space="preserve"> / </t>
        </r>
        <r>
          <rPr>
            <sz val="9"/>
            <color indexed="81"/>
            <rFont val="돋움"/>
            <family val="3"/>
            <charset val="129"/>
          </rPr>
          <t>연간목표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반영
</t>
        </r>
      </text>
    </comment>
    <comment ref="D13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김경옥</t>
        </r>
        <r>
          <rPr>
            <sz val="9"/>
            <color indexed="81"/>
            <rFont val="Tahoma"/>
            <family val="2"/>
          </rPr>
          <t>FC 2,350</t>
        </r>
        <r>
          <rPr>
            <sz val="9"/>
            <color indexed="81"/>
            <rFont val="돋움"/>
            <family val="3"/>
            <charset val="129"/>
          </rPr>
          <t>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 xml:space="preserve">(2016.01.04.) </t>
        </r>
        <r>
          <rPr>
            <sz val="9"/>
            <color indexed="81"/>
            <rFont val="돋움"/>
            <family val="3"/>
            <charset val="129"/>
          </rPr>
          <t>반영</t>
        </r>
        <r>
          <rPr>
            <sz val="9"/>
            <color indexed="81"/>
            <rFont val="Tahoma"/>
            <family val="2"/>
          </rPr>
          <t xml:space="preserve"> /</t>
        </r>
        <r>
          <rPr>
            <sz val="9"/>
            <color indexed="81"/>
            <rFont val="돋움"/>
            <family val="3"/>
            <charset val="129"/>
          </rPr>
          <t>연간목표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반영
</t>
        </r>
      </text>
    </comment>
    <comment ref="D30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2016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연간목표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반영
</t>
        </r>
      </text>
    </comment>
  </commentList>
</comments>
</file>

<file path=xl/sharedStrings.xml><?xml version="1.0" encoding="utf-8"?>
<sst xmlns="http://schemas.openxmlformats.org/spreadsheetml/2006/main" count="627" uniqueCount="182">
  <si>
    <t>1.월정산실적(청)-&gt;총괄국</t>
  </si>
  <si>
    <t>리포트 필터:</t>
  </si>
  <si>
    <t>("201401" 와 "201412" 사이 기준월 (ID)) 와 (청 = 11:경인청)</t>
  </si>
  <si>
    <t>보기 필터:</t>
  </si>
  <si>
    <t>직군 = 01:우체국FC</t>
  </si>
  <si>
    <t>청</t>
  </si>
  <si>
    <t>보안총괄국</t>
  </si>
  <si>
    <t>기준월</t>
  </si>
  <si>
    <t>2014년01월</t>
  </si>
  <si>
    <t>2014년02월</t>
  </si>
  <si>
    <t>2014년03월</t>
  </si>
  <si>
    <t>2014년04월</t>
  </si>
  <si>
    <t>2014년05월</t>
  </si>
  <si>
    <t>2014년06월</t>
  </si>
  <si>
    <t>2014년07월</t>
  </si>
  <si>
    <t>2014년08월</t>
  </si>
  <si>
    <t>2014년09월</t>
  </si>
  <si>
    <t>2014년10월</t>
  </si>
  <si>
    <t>2014년11월</t>
  </si>
  <si>
    <t>2014년12월</t>
  </si>
  <si>
    <t>Total</t>
  </si>
  <si>
    <t>메트릭</t>
  </si>
  <si>
    <t>저축성일시납제외
정산초회보험료</t>
  </si>
  <si>
    <t>11</t>
  </si>
  <si>
    <t>경인청</t>
  </si>
  <si>
    <t>100057</t>
  </si>
  <si>
    <t>평택우체국</t>
  </si>
  <si>
    <t>100073</t>
  </si>
  <si>
    <t>인천우체국</t>
  </si>
  <si>
    <t>100115</t>
  </si>
  <si>
    <t>부평우체국</t>
  </si>
  <si>
    <t>100131</t>
  </si>
  <si>
    <t>오산우체국</t>
  </si>
  <si>
    <t>100164</t>
  </si>
  <si>
    <t>안성우체국</t>
  </si>
  <si>
    <t>100354</t>
  </si>
  <si>
    <t>가평우체국</t>
  </si>
  <si>
    <t>100362</t>
  </si>
  <si>
    <t>파주우체국</t>
  </si>
  <si>
    <t>100479</t>
  </si>
  <si>
    <t>강화우체국</t>
  </si>
  <si>
    <t>100495</t>
  </si>
  <si>
    <t>경기광주우체국</t>
  </si>
  <si>
    <t>100503</t>
  </si>
  <si>
    <t>여주우체국</t>
  </si>
  <si>
    <t>100529</t>
  </si>
  <si>
    <t>김포우체국</t>
  </si>
  <si>
    <t>100552</t>
  </si>
  <si>
    <t>포천우체국</t>
  </si>
  <si>
    <t>100636</t>
  </si>
  <si>
    <t>이천우체국</t>
  </si>
  <si>
    <t>100735</t>
  </si>
  <si>
    <t>의정부우체국</t>
  </si>
  <si>
    <t>100750</t>
  </si>
  <si>
    <t>용인우체국</t>
  </si>
  <si>
    <t>100834</t>
  </si>
  <si>
    <t>동두천우체국</t>
  </si>
  <si>
    <t>100941</t>
  </si>
  <si>
    <t>수원우체국</t>
  </si>
  <si>
    <t>101261</t>
  </si>
  <si>
    <t>하남우체국</t>
  </si>
  <si>
    <t>102087</t>
  </si>
  <si>
    <t>시흥우체국</t>
  </si>
  <si>
    <t>102152</t>
  </si>
  <si>
    <t>구리우체국</t>
  </si>
  <si>
    <t>102335</t>
  </si>
  <si>
    <t>성남우체국</t>
  </si>
  <si>
    <t>103432</t>
  </si>
  <si>
    <t>광명우체국</t>
  </si>
  <si>
    <t>103556</t>
  </si>
  <si>
    <t>남인천우체국</t>
  </si>
  <si>
    <t>103937</t>
  </si>
  <si>
    <t>안산우체국</t>
  </si>
  <si>
    <t>103960</t>
  </si>
  <si>
    <t>서수원우체국</t>
  </si>
  <si>
    <t>104604</t>
  </si>
  <si>
    <t>동수원우체국</t>
  </si>
  <si>
    <t>104729</t>
  </si>
  <si>
    <t>군포우체국</t>
  </si>
  <si>
    <t>104851</t>
  </si>
  <si>
    <t>안양우체국</t>
  </si>
  <si>
    <t>104869</t>
  </si>
  <si>
    <t>성남분당우체국</t>
  </si>
  <si>
    <t>104877</t>
  </si>
  <si>
    <t>고양일산우체국</t>
  </si>
  <si>
    <t>104885</t>
  </si>
  <si>
    <t>서인천우체국</t>
  </si>
  <si>
    <t>104976</t>
  </si>
  <si>
    <t>부천우체국</t>
  </si>
  <si>
    <t>104984</t>
  </si>
  <si>
    <t>고양덕양우체국</t>
  </si>
  <si>
    <t>107110</t>
  </si>
  <si>
    <t>인천계양우체국</t>
  </si>
  <si>
    <t>107250</t>
  </si>
  <si>
    <t>용인수지우체국</t>
  </si>
  <si>
    <t>107458</t>
  </si>
  <si>
    <t>남양주우체국</t>
  </si>
  <si>
    <t>107482</t>
  </si>
  <si>
    <t>화성우체국</t>
  </si>
  <si>
    <t>일일-청별월정산실적(관서별)-&gt;총괄국</t>
  </si>
  <si>
    <t>("201501" 와 "201502" 사이 기준월 (ID)) 와 (청 = 11:경인청)</t>
  </si>
  <si>
    <t>2015년01월</t>
  </si>
  <si>
    <t>2015년02월</t>
  </si>
  <si>
    <t>2015년03월</t>
  </si>
  <si>
    <t>2015년04월</t>
  </si>
  <si>
    <t>2015년05월</t>
  </si>
  <si>
    <t>2015년06월</t>
  </si>
  <si>
    <t>2015년07월</t>
  </si>
  <si>
    <t>2015년08월</t>
  </si>
  <si>
    <t>2015년09월</t>
  </si>
  <si>
    <t>2015년10월</t>
    <phoneticPr fontId="13" type="noConversion"/>
  </si>
  <si>
    <t>100487</t>
  </si>
  <si>
    <t>양평우체국</t>
  </si>
  <si>
    <t>화성</t>
  </si>
  <si>
    <t>남양주</t>
  </si>
  <si>
    <t>용인수지</t>
  </si>
  <si>
    <t>인천계양</t>
  </si>
  <si>
    <t>고양덕양</t>
  </si>
  <si>
    <t>부천</t>
  </si>
  <si>
    <t>서인천</t>
  </si>
  <si>
    <t>고양일산</t>
  </si>
  <si>
    <t>성남분당</t>
  </si>
  <si>
    <t>안양</t>
  </si>
  <si>
    <t>군포</t>
  </si>
  <si>
    <t>인천남동</t>
  </si>
  <si>
    <t>104711</t>
  </si>
  <si>
    <t>동수원</t>
  </si>
  <si>
    <t>서수원</t>
  </si>
  <si>
    <t>안산</t>
  </si>
  <si>
    <t>남인천</t>
  </si>
  <si>
    <t>광명</t>
  </si>
  <si>
    <t>성남</t>
  </si>
  <si>
    <t>구리</t>
  </si>
  <si>
    <t>시흥</t>
  </si>
  <si>
    <t>하남</t>
  </si>
  <si>
    <t>수원</t>
  </si>
  <si>
    <t>동두천</t>
  </si>
  <si>
    <t>용인</t>
  </si>
  <si>
    <t>의정부</t>
  </si>
  <si>
    <t>이천</t>
  </si>
  <si>
    <t>포천</t>
  </si>
  <si>
    <t>김포</t>
  </si>
  <si>
    <t>여주</t>
  </si>
  <si>
    <t>경기광주</t>
  </si>
  <si>
    <t>양평</t>
  </si>
  <si>
    <t>강화</t>
  </si>
  <si>
    <t>파주</t>
  </si>
  <si>
    <t>가평</t>
  </si>
  <si>
    <t>안성</t>
  </si>
  <si>
    <t>오산</t>
  </si>
  <si>
    <t>부평</t>
  </si>
  <si>
    <t>인천</t>
  </si>
  <si>
    <t>평택</t>
  </si>
  <si>
    <t>12월</t>
  </si>
  <si>
    <t>11월</t>
  </si>
  <si>
    <t>10월</t>
  </si>
  <si>
    <t>9월</t>
  </si>
  <si>
    <t>8월</t>
  </si>
  <si>
    <t>7월</t>
  </si>
  <si>
    <t>6월</t>
  </si>
  <si>
    <t>5월</t>
  </si>
  <si>
    <t>4월</t>
  </si>
  <si>
    <t>3월</t>
  </si>
  <si>
    <t>2월</t>
  </si>
  <si>
    <t>1월</t>
    <phoneticPr fontId="2" type="noConversion"/>
  </si>
  <si>
    <t>총괄국</t>
  </si>
  <si>
    <t>2013년 월별 인원현황</t>
    <phoneticPr fontId="2" type="noConversion"/>
  </si>
  <si>
    <t>평균</t>
    <phoneticPr fontId="2" type="noConversion"/>
  </si>
  <si>
    <t>2014년</t>
    <phoneticPr fontId="2" type="noConversion"/>
  </si>
  <si>
    <t>2015년</t>
    <phoneticPr fontId="2" type="noConversion"/>
  </si>
  <si>
    <t>인천남동우체국</t>
  </si>
  <si>
    <t>2015년11월</t>
    <phoneticPr fontId="13" type="noConversion"/>
  </si>
  <si>
    <t>1월</t>
    <phoneticPr fontId="2" type="noConversion"/>
  </si>
  <si>
    <t>3월</t>
    <phoneticPr fontId="2" type="noConversion"/>
  </si>
  <si>
    <t>2월</t>
    <phoneticPr fontId="2" type="noConversion"/>
  </si>
  <si>
    <t>2015년 총괄국별 1분기 FC생산성</t>
    <phoneticPr fontId="2" type="noConversion"/>
  </si>
  <si>
    <t>(단위 : 원, 명)</t>
    <phoneticPr fontId="2" type="noConversion"/>
  </si>
  <si>
    <t>구 분</t>
    <phoneticPr fontId="2" type="noConversion"/>
  </si>
  <si>
    <t>1분기(월평균)</t>
    <phoneticPr fontId="2" type="noConversion"/>
  </si>
  <si>
    <t>2016년 1분기 FC생산성 목표</t>
    <phoneticPr fontId="2" type="noConversion"/>
  </si>
  <si>
    <t>(단위 : 천 원)</t>
    <phoneticPr fontId="2" type="noConversion"/>
  </si>
  <si>
    <t xml:space="preserve">1인당 FC 생산성 </t>
    <phoneticPr fontId="2" type="noConversion"/>
  </si>
</sst>
</file>

<file path=xl/styles.xml><?xml version="1.0" encoding="utf-8"?>
<styleSheet xmlns="http://schemas.openxmlformats.org/spreadsheetml/2006/main">
  <numFmts count="5">
    <numFmt numFmtId="41" formatCode="_-* #,##0_-;\-* #,##0_-;_-* &quot;-&quot;_-;_-@_-"/>
    <numFmt numFmtId="43" formatCode="_-* #,##0.00_-;\-* #,##0.00_-;_-* &quot;-&quot;??_-;_-@_-"/>
    <numFmt numFmtId="176" formatCode="#,##0;\(#,##0\)"/>
    <numFmt numFmtId="177" formatCode="0_ "/>
    <numFmt numFmtId="178" formatCode="_-* #,##0_-;\-* #,##0_-;_-* &quot;-&quot;??_-;_-@_-"/>
  </numFmts>
  <fonts count="27">
    <font>
      <sz val="11"/>
      <color theme="1"/>
      <name val="맑은 고딕"/>
      <family val="2"/>
      <charset val="129"/>
      <scheme val="minor"/>
    </font>
    <font>
      <sz val="18"/>
      <name val="Tahoma"/>
      <family val="2"/>
    </font>
    <font>
      <sz val="8"/>
      <name val="맑은 고딕"/>
      <family val="2"/>
      <charset val="129"/>
      <scheme val="minor"/>
    </font>
    <font>
      <sz val="10"/>
      <name val="바탕"/>
      <family val="1"/>
      <charset val="129"/>
    </font>
    <font>
      <sz val="8"/>
      <name val="Tahoma"/>
      <family val="2"/>
    </font>
    <font>
      <b/>
      <sz val="9"/>
      <color rgb="FFFFFFFF"/>
      <name val="굴림"/>
      <family val="3"/>
      <charset val="129"/>
    </font>
    <font>
      <sz val="9"/>
      <color rgb="FFC6C3C6"/>
      <name val="굴림"/>
      <family val="3"/>
      <charset val="129"/>
    </font>
    <font>
      <b/>
      <sz val="9"/>
      <color rgb="FFFFFFFF"/>
      <name val="돋움"/>
      <family val="3"/>
      <charset val="129"/>
    </font>
    <font>
      <sz val="9"/>
      <color rgb="FF0000FF"/>
      <name val="굴림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b/>
      <sz val="9"/>
      <color rgb="FF0000FF"/>
      <name val="굴림"/>
      <family val="3"/>
      <charset val="129"/>
    </font>
    <font>
      <sz val="9"/>
      <color rgb="FFC6C3C6"/>
      <name val="돋움"/>
      <family val="3"/>
      <charset val="129"/>
    </font>
    <font>
      <sz val="8"/>
      <name val="굴림체"/>
      <family val="3"/>
      <charset val="129"/>
    </font>
    <font>
      <sz val="9"/>
      <color rgb="FF0000FF"/>
      <name val="돋움"/>
      <family val="3"/>
      <charset val="129"/>
    </font>
    <font>
      <b/>
      <sz val="9"/>
      <name val="굴림"/>
      <family val="3"/>
      <charset val="129"/>
    </font>
    <font>
      <sz val="9"/>
      <name val="굴림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HY견고딕"/>
      <family val="1"/>
      <charset val="129"/>
    </font>
    <font>
      <sz val="1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b/>
      <sz val="14"/>
      <color theme="1"/>
      <name val="HY견고딕"/>
      <family val="1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63659C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thin">
        <color rgb="FFC6C3C6"/>
      </left>
      <right/>
      <top style="thin">
        <color rgb="FFC6C3C6"/>
      </top>
      <bottom/>
      <diagonal/>
    </border>
    <border>
      <left/>
      <right style="thin">
        <color rgb="FFC6C3C6"/>
      </right>
      <top style="thin">
        <color rgb="FFC6C3C6"/>
      </top>
      <bottom/>
      <diagonal/>
    </border>
    <border>
      <left style="thin">
        <color rgb="FFC6C3C6"/>
      </left>
      <right style="thin">
        <color rgb="FFC6C3C6"/>
      </right>
      <top style="thin">
        <color rgb="FFC6C3C6"/>
      </top>
      <bottom/>
      <diagonal/>
    </border>
    <border>
      <left style="thin">
        <color rgb="FFC6C3C6"/>
      </left>
      <right/>
      <top/>
      <bottom style="thin">
        <color rgb="FFC6C3C6"/>
      </bottom>
      <diagonal/>
    </border>
    <border>
      <left/>
      <right style="thin">
        <color rgb="FFC6C3C6"/>
      </right>
      <top/>
      <bottom style="thin">
        <color rgb="FFC6C3C6"/>
      </bottom>
      <diagonal/>
    </border>
    <border>
      <left style="thin">
        <color rgb="FFC6C3C6"/>
      </left>
      <right/>
      <top/>
      <bottom/>
      <diagonal/>
    </border>
    <border>
      <left style="thin">
        <color rgb="FFC6C3C6"/>
      </left>
      <right style="thin">
        <color rgb="FFC6C3C6"/>
      </right>
      <top/>
      <bottom/>
      <diagonal/>
    </border>
    <border>
      <left style="thin">
        <color rgb="FFC6C3C6"/>
      </left>
      <right style="thin">
        <color rgb="FFC6C3C6"/>
      </right>
      <top/>
      <bottom style="thin">
        <color rgb="FFC6C3C6"/>
      </bottom>
      <diagonal/>
    </border>
    <border>
      <left style="thin">
        <color rgb="FFC6C3C6"/>
      </left>
      <right/>
      <top style="thin">
        <color rgb="FFC6C3C6"/>
      </top>
      <bottom style="thin">
        <color rgb="FFC6C3C6"/>
      </bottom>
      <diagonal/>
    </border>
    <border>
      <left/>
      <right style="thin">
        <color rgb="FFC6C3C6"/>
      </right>
      <top style="thin">
        <color rgb="FFC6C3C6"/>
      </top>
      <bottom style="thin">
        <color rgb="FFC6C3C6"/>
      </bottom>
      <diagonal/>
    </border>
    <border>
      <left/>
      <right/>
      <top style="thin">
        <color rgb="FFC6C3C6"/>
      </top>
      <bottom style="thin">
        <color rgb="FFC6C3C6"/>
      </bottom>
      <diagonal/>
    </border>
    <border>
      <left/>
      <right/>
      <top style="thin">
        <color rgb="FFC6C3C6"/>
      </top>
      <bottom/>
      <diagonal/>
    </border>
    <border>
      <left/>
      <right/>
      <top/>
      <bottom style="thin">
        <color rgb="FFC6C3C6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indexed="64"/>
      </bottom>
      <diagonal/>
    </border>
    <border>
      <left style="hair">
        <color auto="1"/>
      </left>
      <right/>
      <top style="medium">
        <color auto="1"/>
      </top>
      <bottom style="medium">
        <color indexed="64"/>
      </bottom>
      <diagonal/>
    </border>
    <border>
      <left/>
      <right/>
      <top style="medium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8" fillId="0" borderId="0" applyFont="0" applyFill="0" applyBorder="0" applyAlignment="0" applyProtection="0">
      <alignment vertical="center"/>
    </xf>
  </cellStyleXfs>
  <cellXfs count="98">
    <xf numFmtId="0" fontId="0" fillId="0" borderId="0" xfId="0">
      <alignment vertical="center"/>
    </xf>
    <xf numFmtId="0" fontId="3" fillId="0" borderId="0" xfId="0" applyFont="1" applyAlignment="1"/>
    <xf numFmtId="0" fontId="6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wrapText="1"/>
    </xf>
    <xf numFmtId="0" fontId="5" fillId="2" borderId="3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wrapText="1"/>
    </xf>
    <xf numFmtId="0" fontId="7" fillId="2" borderId="7" xfId="0" applyFont="1" applyFill="1" applyBorder="1" applyAlignment="1">
      <alignment horizontal="center"/>
    </xf>
    <xf numFmtId="0" fontId="8" fillId="0" borderId="4" xfId="0" applyFont="1" applyBorder="1" applyAlignment="1">
      <alignment horizontal="left" vertical="center" wrapText="1"/>
    </xf>
    <xf numFmtId="0" fontId="8" fillId="0" borderId="4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176" fontId="9" fillId="0" borderId="4" xfId="0" applyNumberFormat="1" applyFont="1" applyBorder="1" applyAlignment="1">
      <alignment horizontal="right" vertical="center"/>
    </xf>
    <xf numFmtId="176" fontId="10" fillId="0" borderId="8" xfId="0" applyNumberFormat="1" applyFont="1" applyBorder="1" applyAlignment="1">
      <alignment horizontal="right" vertical="center"/>
    </xf>
    <xf numFmtId="0" fontId="8" fillId="0" borderId="9" xfId="0" applyFont="1" applyBorder="1" applyAlignment="1">
      <alignment vertical="center" wrapText="1"/>
    </xf>
    <xf numFmtId="0" fontId="8" fillId="0" borderId="10" xfId="0" applyFont="1" applyBorder="1" applyAlignment="1">
      <alignment vertical="center" wrapText="1"/>
    </xf>
    <xf numFmtId="176" fontId="10" fillId="0" borderId="4" xfId="0" applyNumberFormat="1" applyFont="1" applyBorder="1" applyAlignment="1">
      <alignment horizontal="right" vertical="center"/>
    </xf>
    <xf numFmtId="0" fontId="12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wrapText="1"/>
    </xf>
    <xf numFmtId="0" fontId="12" fillId="2" borderId="6" xfId="0" applyFont="1" applyFill="1" applyBorder="1" applyAlignment="1">
      <alignment horizontal="center" vertical="center"/>
    </xf>
    <xf numFmtId="0" fontId="14" fillId="0" borderId="4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 wrapText="1"/>
    </xf>
    <xf numFmtId="3" fontId="9" fillId="0" borderId="4" xfId="0" applyNumberFormat="1" applyFont="1" applyBorder="1" applyAlignment="1">
      <alignment horizontal="right" vertical="center"/>
    </xf>
    <xf numFmtId="3" fontId="15" fillId="0" borderId="4" xfId="0" applyNumberFormat="1" applyFont="1" applyBorder="1" applyAlignment="1">
      <alignment horizontal="center" vertical="center"/>
    </xf>
    <xf numFmtId="3" fontId="16" fillId="0" borderId="4" xfId="0" applyNumberFormat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177" fontId="0" fillId="0" borderId="0" xfId="0" applyNumberFormat="1">
      <alignment vertical="center"/>
    </xf>
    <xf numFmtId="177" fontId="8" fillId="0" borderId="4" xfId="0" applyNumberFormat="1" applyFont="1" applyBorder="1" applyAlignment="1">
      <alignment horizontal="center" vertical="center" wrapText="1"/>
    </xf>
    <xf numFmtId="177" fontId="5" fillId="2" borderId="12" xfId="0" applyNumberFormat="1" applyFont="1" applyFill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19" fillId="0" borderId="0" xfId="0" applyFont="1">
      <alignment vertical="center"/>
    </xf>
    <xf numFmtId="0" fontId="22" fillId="0" borderId="20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41" fontId="0" fillId="0" borderId="0" xfId="1" applyFont="1">
      <alignment vertical="center"/>
    </xf>
    <xf numFmtId="41" fontId="19" fillId="0" borderId="0" xfId="1" applyFont="1">
      <alignment vertical="center"/>
    </xf>
    <xf numFmtId="41" fontId="21" fillId="0" borderId="21" xfId="1" applyFont="1" applyBorder="1" applyAlignment="1">
      <alignment horizontal="center" vertical="center"/>
    </xf>
    <xf numFmtId="41" fontId="21" fillId="0" borderId="15" xfId="1" applyFont="1" applyBorder="1" applyAlignment="1">
      <alignment horizontal="center" vertical="center"/>
    </xf>
    <xf numFmtId="41" fontId="21" fillId="0" borderId="18" xfId="1" applyFont="1" applyBorder="1" applyAlignment="1">
      <alignment horizontal="center" vertical="center"/>
    </xf>
    <xf numFmtId="41" fontId="17" fillId="0" borderId="0" xfId="1" applyFont="1">
      <alignment vertical="center"/>
    </xf>
    <xf numFmtId="41" fontId="19" fillId="0" borderId="21" xfId="1" applyFont="1" applyBorder="1" applyAlignment="1">
      <alignment horizontal="center" vertical="center"/>
    </xf>
    <xf numFmtId="41" fontId="19" fillId="0" borderId="22" xfId="1" applyFont="1" applyBorder="1" applyAlignment="1">
      <alignment horizontal="center" vertical="center"/>
    </xf>
    <xf numFmtId="41" fontId="19" fillId="0" borderId="15" xfId="1" applyFont="1" applyBorder="1" applyAlignment="1">
      <alignment horizontal="center" vertical="center"/>
    </xf>
    <xf numFmtId="41" fontId="19" fillId="0" borderId="16" xfId="1" applyFont="1" applyBorder="1" applyAlignment="1">
      <alignment horizontal="center" vertical="center"/>
    </xf>
    <xf numFmtId="41" fontId="21" fillId="0" borderId="18" xfId="1" applyFont="1" applyFill="1" applyBorder="1" applyAlignment="1">
      <alignment horizontal="center" vertical="center"/>
    </xf>
    <xf numFmtId="41" fontId="19" fillId="0" borderId="19" xfId="1" applyFont="1" applyBorder="1" applyAlignment="1">
      <alignment horizontal="center" vertical="center"/>
    </xf>
    <xf numFmtId="0" fontId="22" fillId="0" borderId="28" xfId="0" applyFont="1" applyBorder="1" applyAlignment="1">
      <alignment horizontal="center" vertical="center" wrapText="1"/>
    </xf>
    <xf numFmtId="0" fontId="22" fillId="0" borderId="30" xfId="0" applyFont="1" applyBorder="1" applyAlignment="1">
      <alignment horizontal="center" vertical="center" wrapText="1"/>
    </xf>
    <xf numFmtId="0" fontId="22" fillId="0" borderId="29" xfId="0" applyFont="1" applyBorder="1" applyAlignment="1">
      <alignment horizontal="center" vertical="center" wrapText="1"/>
    </xf>
    <xf numFmtId="41" fontId="22" fillId="0" borderId="28" xfId="1" applyFont="1" applyBorder="1" applyAlignment="1">
      <alignment horizontal="center" vertical="center" wrapText="1"/>
    </xf>
    <xf numFmtId="41" fontId="22" fillId="0" borderId="30" xfId="1" applyFont="1" applyBorder="1" applyAlignment="1">
      <alignment horizontal="center" vertical="center" wrapText="1"/>
    </xf>
    <xf numFmtId="41" fontId="22" fillId="0" borderId="29" xfId="1" applyFont="1" applyBorder="1" applyAlignment="1">
      <alignment horizontal="center" vertical="center" wrapText="1"/>
    </xf>
    <xf numFmtId="177" fontId="22" fillId="0" borderId="28" xfId="0" applyNumberFormat="1" applyFont="1" applyBorder="1" applyAlignment="1">
      <alignment horizontal="center" vertical="center" wrapText="1"/>
    </xf>
    <xf numFmtId="177" fontId="22" fillId="0" borderId="30" xfId="0" applyNumberFormat="1" applyFont="1" applyBorder="1" applyAlignment="1">
      <alignment horizontal="center" vertical="center" wrapText="1"/>
    </xf>
    <xf numFmtId="177" fontId="22" fillId="0" borderId="29" xfId="0" applyNumberFormat="1" applyFont="1" applyBorder="1" applyAlignment="1">
      <alignment horizontal="center" vertical="center" wrapText="1"/>
    </xf>
    <xf numFmtId="0" fontId="19" fillId="3" borderId="31" xfId="0" applyFont="1" applyFill="1" applyBorder="1" applyAlignment="1">
      <alignment vertical="center"/>
    </xf>
    <xf numFmtId="41" fontId="19" fillId="0" borderId="0" xfId="1" applyFont="1" applyAlignment="1">
      <alignment horizontal="right" vertical="center"/>
    </xf>
    <xf numFmtId="43" fontId="0" fillId="0" borderId="0" xfId="0" applyNumberFormat="1">
      <alignment vertical="center"/>
    </xf>
    <xf numFmtId="178" fontId="0" fillId="0" borderId="0" xfId="0" applyNumberFormat="1">
      <alignment vertical="center"/>
    </xf>
    <xf numFmtId="0" fontId="19" fillId="3" borderId="32" xfId="0" applyFont="1" applyFill="1" applyBorder="1" applyAlignment="1">
      <alignment horizontal="center" vertical="center"/>
    </xf>
    <xf numFmtId="0" fontId="19" fillId="3" borderId="33" xfId="0" applyFont="1" applyFill="1" applyBorder="1" applyAlignment="1">
      <alignment vertical="center"/>
    </xf>
    <xf numFmtId="0" fontId="19" fillId="3" borderId="34" xfId="0" applyFont="1" applyFill="1" applyBorder="1" applyAlignment="1">
      <alignment vertical="center"/>
    </xf>
    <xf numFmtId="0" fontId="19" fillId="3" borderId="34" xfId="0" applyFont="1" applyFill="1" applyBorder="1" applyAlignment="1">
      <alignment horizontal="center" vertical="center"/>
    </xf>
    <xf numFmtId="41" fontId="19" fillId="3" borderId="23" xfId="1" applyFont="1" applyFill="1" applyBorder="1" applyAlignment="1">
      <alignment horizontal="center" vertical="center"/>
    </xf>
    <xf numFmtId="41" fontId="19" fillId="3" borderId="24" xfId="1" applyFont="1" applyFill="1" applyBorder="1" applyAlignment="1">
      <alignment horizontal="center" vertical="center"/>
    </xf>
    <xf numFmtId="41" fontId="19" fillId="3" borderId="26" xfId="1" applyFont="1" applyFill="1" applyBorder="1" applyAlignment="1">
      <alignment horizontal="center" vertical="center"/>
    </xf>
    <xf numFmtId="41" fontId="19" fillId="0" borderId="27" xfId="1" applyFont="1" applyBorder="1" applyAlignment="1">
      <alignment horizontal="right" vertical="center"/>
    </xf>
    <xf numFmtId="0" fontId="23" fillId="0" borderId="0" xfId="0" applyFont="1" applyAlignment="1">
      <alignment horizontal="center" vertical="center"/>
    </xf>
    <xf numFmtId="41" fontId="20" fillId="0" borderId="0" xfId="1" applyFont="1" applyAlignment="1">
      <alignment horizontal="center" vertical="center"/>
    </xf>
    <xf numFmtId="41" fontId="19" fillId="3" borderId="25" xfId="1" applyFont="1" applyFill="1" applyBorder="1" applyAlignment="1">
      <alignment horizontal="center" vertical="center"/>
    </xf>
    <xf numFmtId="0" fontId="8" fillId="0" borderId="3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11" fillId="0" borderId="9" xfId="0" applyFont="1" applyBorder="1" applyAlignment="1">
      <alignment horizontal="left" vertical="center"/>
    </xf>
    <xf numFmtId="0" fontId="11" fillId="0" borderId="11" xfId="0" applyFont="1" applyBorder="1" applyAlignment="1">
      <alignment horizontal="left" vertical="center"/>
    </xf>
    <xf numFmtId="0" fontId="11" fillId="0" borderId="10" xfId="0" applyFont="1" applyBorder="1" applyAlignment="1">
      <alignment horizontal="left" vertical="center"/>
    </xf>
    <xf numFmtId="0" fontId="1" fillId="0" borderId="0" xfId="0" applyFont="1" applyAlignment="1"/>
    <xf numFmtId="0" fontId="4" fillId="0" borderId="0" xfId="0" applyFont="1" applyAlignment="1">
      <alignment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left" vertical="center" wrapText="1"/>
    </xf>
    <xf numFmtId="0" fontId="14" fillId="0" borderId="9" xfId="0" applyFont="1" applyBorder="1" applyAlignment="1">
      <alignment horizontal="left" vertical="center" wrapText="1"/>
    </xf>
    <xf numFmtId="0" fontId="14" fillId="0" borderId="10" xfId="0" applyFont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 wrapText="1"/>
    </xf>
    <xf numFmtId="0" fontId="14" fillId="0" borderId="5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22" fillId="4" borderId="14" xfId="0" applyFont="1" applyFill="1" applyBorder="1" applyAlignment="1">
      <alignment horizontal="center" vertical="center" wrapText="1"/>
    </xf>
    <xf numFmtId="177" fontId="22" fillId="4" borderId="30" xfId="0" applyNumberFormat="1" applyFont="1" applyFill="1" applyBorder="1" applyAlignment="1">
      <alignment horizontal="center" vertical="center" wrapText="1"/>
    </xf>
    <xf numFmtId="41" fontId="22" fillId="4" borderId="30" xfId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T41"/>
  <sheetViews>
    <sheetView tabSelected="1" workbookViewId="0">
      <selection activeCell="A3" sqref="A3"/>
    </sheetView>
  </sheetViews>
  <sheetFormatPr defaultRowHeight="16.5"/>
  <cols>
    <col min="1" max="1" width="19" customWidth="1"/>
    <col min="2" max="3" width="1.5" hidden="1" customWidth="1"/>
    <col min="4" max="4" width="21.125" style="35" customWidth="1"/>
    <col min="5" max="5" width="0" hidden="1" customWidth="1"/>
    <col min="6" max="6" width="14.75" style="35" hidden="1" customWidth="1"/>
    <col min="7" max="7" width="9.25" style="35" hidden="1" customWidth="1"/>
    <col min="8" max="8" width="11.5" style="40" hidden="1" customWidth="1"/>
    <col min="9" max="9" width="13.25" style="35" hidden="1" customWidth="1"/>
    <col min="10" max="10" width="9.125" style="35" hidden="1" customWidth="1"/>
    <col min="11" max="11" width="10.875" style="40" hidden="1" customWidth="1"/>
    <col min="12" max="12" width="13.75" style="35" hidden="1" customWidth="1"/>
    <col min="13" max="13" width="9.125" style="35" hidden="1" customWidth="1"/>
    <col min="14" max="14" width="10.875" style="40" hidden="1" customWidth="1"/>
    <col min="15" max="15" width="13.5" style="35" hidden="1" customWidth="1"/>
    <col min="16" max="16" width="9.125" style="35" hidden="1" customWidth="1"/>
    <col min="17" max="17" width="10.875" style="40" hidden="1" customWidth="1"/>
    <col min="18" max="18" width="0" hidden="1" customWidth="1"/>
    <col min="19" max="19" width="9.75" bestFit="1" customWidth="1"/>
    <col min="20" max="20" width="10.875" bestFit="1" customWidth="1"/>
  </cols>
  <sheetData>
    <row r="1" spans="1:20" ht="22.5">
      <c r="A1" s="68" t="s">
        <v>179</v>
      </c>
      <c r="B1" s="68"/>
      <c r="C1" s="68"/>
      <c r="D1" s="68"/>
      <c r="H1" s="69" t="s">
        <v>175</v>
      </c>
      <c r="I1" s="69"/>
      <c r="J1" s="69"/>
      <c r="K1" s="69"/>
      <c r="L1" s="69"/>
      <c r="M1" s="69"/>
    </row>
    <row r="2" spans="1:20" ht="17.25" thickBot="1">
      <c r="A2" s="31"/>
      <c r="B2" s="31"/>
      <c r="C2" s="31"/>
      <c r="D2" s="57" t="s">
        <v>180</v>
      </c>
      <c r="E2" s="31"/>
      <c r="F2" s="36"/>
      <c r="G2" s="36"/>
      <c r="H2" s="36"/>
      <c r="I2" s="36"/>
      <c r="J2" s="36"/>
      <c r="K2" s="36"/>
      <c r="L2" s="36"/>
      <c r="M2" s="36"/>
      <c r="N2" s="36"/>
      <c r="O2" s="36"/>
      <c r="P2" s="67" t="s">
        <v>176</v>
      </c>
      <c r="Q2" s="67"/>
    </row>
    <row r="3" spans="1:20" ht="17.25" thickBot="1">
      <c r="A3" s="60" t="s">
        <v>177</v>
      </c>
      <c r="B3" s="61"/>
      <c r="C3" s="62"/>
      <c r="D3" s="63" t="s">
        <v>181</v>
      </c>
      <c r="E3" s="56"/>
      <c r="F3" s="64" t="s">
        <v>172</v>
      </c>
      <c r="G3" s="65"/>
      <c r="H3" s="70"/>
      <c r="I3" s="64" t="s">
        <v>174</v>
      </c>
      <c r="J3" s="65"/>
      <c r="K3" s="70"/>
      <c r="L3" s="64" t="s">
        <v>173</v>
      </c>
      <c r="M3" s="65"/>
      <c r="N3" s="70"/>
      <c r="O3" s="64" t="s">
        <v>178</v>
      </c>
      <c r="P3" s="65"/>
      <c r="Q3" s="66"/>
    </row>
    <row r="4" spans="1:20">
      <c r="A4" s="32" t="s">
        <v>152</v>
      </c>
      <c r="B4" s="53">
        <v>13.666666666666666</v>
      </c>
      <c r="C4" s="53"/>
      <c r="D4" s="50">
        <v>3850</v>
      </c>
      <c r="E4" s="47"/>
      <c r="F4" s="37">
        <v>56786766</v>
      </c>
      <c r="G4" s="37">
        <v>14</v>
      </c>
      <c r="H4" s="37">
        <f>IFERROR(F4/G4,0)</f>
        <v>4056197.5714285714</v>
      </c>
      <c r="I4" s="37">
        <v>44680550</v>
      </c>
      <c r="J4" s="37">
        <v>14</v>
      </c>
      <c r="K4" s="37">
        <f>IFERROR(I4/J4,0)</f>
        <v>3191467.8571428573</v>
      </c>
      <c r="L4" s="37">
        <v>56396996</v>
      </c>
      <c r="M4" s="37">
        <v>13</v>
      </c>
      <c r="N4" s="37">
        <f>IFERROR(L4/M4,0)</f>
        <v>4338230.461538462</v>
      </c>
      <c r="O4" s="41">
        <f>F4+I4+L4</f>
        <v>157864312</v>
      </c>
      <c r="P4" s="41">
        <f>(G4+J4+M4)/3</f>
        <v>13.666666666666666</v>
      </c>
      <c r="Q4" s="42">
        <f t="shared" ref="Q4:Q41" si="0">IFERROR(O4/(G4+J4+M4),0)</f>
        <v>3850349.0731707318</v>
      </c>
      <c r="S4" s="58"/>
      <c r="T4" s="59"/>
    </row>
    <row r="5" spans="1:20">
      <c r="A5" s="33" t="s">
        <v>151</v>
      </c>
      <c r="B5" s="54">
        <v>22.666666666666668</v>
      </c>
      <c r="C5" s="54"/>
      <c r="D5" s="51">
        <v>1900</v>
      </c>
      <c r="E5" s="48"/>
      <c r="F5" s="38">
        <v>42380511</v>
      </c>
      <c r="G5" s="38">
        <v>22</v>
      </c>
      <c r="H5" s="38">
        <f t="shared" ref="H5:H41" si="1">IFERROR(F5/G5,0)</f>
        <v>1926386.8636363635</v>
      </c>
      <c r="I5" s="38">
        <v>44192369</v>
      </c>
      <c r="J5" s="38">
        <v>24</v>
      </c>
      <c r="K5" s="38">
        <f t="shared" ref="K5:K41" si="2">IFERROR(I5/J5,0)</f>
        <v>1841348.7083333333</v>
      </c>
      <c r="L5" s="38">
        <v>42636993</v>
      </c>
      <c r="M5" s="38">
        <v>22</v>
      </c>
      <c r="N5" s="38">
        <f t="shared" ref="N5:N41" si="3">IFERROR(L5/M5,0)</f>
        <v>1938045.1363636365</v>
      </c>
      <c r="O5" s="43">
        <f t="shared" ref="O5:O41" si="4">F5+I5+L5</f>
        <v>129209873</v>
      </c>
      <c r="P5" s="43">
        <f t="shared" ref="P5:P41" si="5">(G5+J5+M5)/3</f>
        <v>22.666666666666668</v>
      </c>
      <c r="Q5" s="44">
        <f t="shared" si="0"/>
        <v>1900145.1911764706</v>
      </c>
      <c r="S5" s="58"/>
      <c r="T5" s="59"/>
    </row>
    <row r="6" spans="1:20">
      <c r="A6" s="33" t="s">
        <v>150</v>
      </c>
      <c r="B6" s="54">
        <v>25</v>
      </c>
      <c r="C6" s="54"/>
      <c r="D6" s="51">
        <v>2212</v>
      </c>
      <c r="E6" s="48"/>
      <c r="F6" s="38">
        <v>52194105</v>
      </c>
      <c r="G6" s="38">
        <v>26</v>
      </c>
      <c r="H6" s="38">
        <f t="shared" si="1"/>
        <v>2007465.576923077</v>
      </c>
      <c r="I6" s="38">
        <v>44335456</v>
      </c>
      <c r="J6" s="38">
        <v>25</v>
      </c>
      <c r="K6" s="38">
        <f t="shared" si="2"/>
        <v>1773418.24</v>
      </c>
      <c r="L6" s="38">
        <v>69404195</v>
      </c>
      <c r="M6" s="38">
        <v>24</v>
      </c>
      <c r="N6" s="38">
        <f t="shared" si="3"/>
        <v>2891841.4583333335</v>
      </c>
      <c r="O6" s="43">
        <f t="shared" si="4"/>
        <v>165933756</v>
      </c>
      <c r="P6" s="43">
        <f t="shared" si="5"/>
        <v>25</v>
      </c>
      <c r="Q6" s="44">
        <f t="shared" si="0"/>
        <v>2212450.08</v>
      </c>
      <c r="S6" s="58"/>
      <c r="T6" s="59"/>
    </row>
    <row r="7" spans="1:20">
      <c r="A7" s="33" t="s">
        <v>149</v>
      </c>
      <c r="B7" s="54">
        <v>11</v>
      </c>
      <c r="C7" s="54"/>
      <c r="D7" s="51">
        <v>2553</v>
      </c>
      <c r="E7" s="48"/>
      <c r="F7" s="38">
        <v>35476108</v>
      </c>
      <c r="G7" s="38">
        <v>11</v>
      </c>
      <c r="H7" s="38">
        <f t="shared" si="1"/>
        <v>3225100.7272727271</v>
      </c>
      <c r="I7" s="38">
        <v>22347532</v>
      </c>
      <c r="J7" s="38">
        <v>11</v>
      </c>
      <c r="K7" s="38">
        <f t="shared" si="2"/>
        <v>2031593.8181818181</v>
      </c>
      <c r="L7" s="38">
        <v>26421465</v>
      </c>
      <c r="M7" s="38">
        <v>11</v>
      </c>
      <c r="N7" s="38">
        <f t="shared" si="3"/>
        <v>2401951.3636363638</v>
      </c>
      <c r="O7" s="43">
        <f t="shared" si="4"/>
        <v>84245105</v>
      </c>
      <c r="P7" s="43">
        <f t="shared" si="5"/>
        <v>11</v>
      </c>
      <c r="Q7" s="44">
        <f t="shared" si="0"/>
        <v>2552881.9696969697</v>
      </c>
      <c r="S7" s="58"/>
      <c r="T7" s="59"/>
    </row>
    <row r="8" spans="1:20">
      <c r="A8" s="33" t="s">
        <v>148</v>
      </c>
      <c r="B8" s="54">
        <v>7.333333333333333</v>
      </c>
      <c r="C8" s="54"/>
      <c r="D8" s="51">
        <v>1993</v>
      </c>
      <c r="E8" s="48"/>
      <c r="F8" s="38">
        <v>15659625</v>
      </c>
      <c r="G8" s="38">
        <v>6</v>
      </c>
      <c r="H8" s="38">
        <f t="shared" si="1"/>
        <v>2609937.5</v>
      </c>
      <c r="I8" s="38">
        <v>11840346</v>
      </c>
      <c r="J8" s="38">
        <v>7</v>
      </c>
      <c r="K8" s="38">
        <f t="shared" si="2"/>
        <v>1691478</v>
      </c>
      <c r="L8" s="38">
        <v>16356002</v>
      </c>
      <c r="M8" s="38">
        <v>9</v>
      </c>
      <c r="N8" s="38">
        <f t="shared" si="3"/>
        <v>1817333.5555555555</v>
      </c>
      <c r="O8" s="43">
        <f t="shared" si="4"/>
        <v>43855973</v>
      </c>
      <c r="P8" s="43">
        <f t="shared" si="5"/>
        <v>7.333333333333333</v>
      </c>
      <c r="Q8" s="44">
        <f t="shared" si="0"/>
        <v>1993453.3181818181</v>
      </c>
      <c r="S8" s="58"/>
      <c r="T8" s="59"/>
    </row>
    <row r="9" spans="1:20">
      <c r="A9" s="33" t="s">
        <v>146</v>
      </c>
      <c r="B9" s="54">
        <v>14.333333333333334</v>
      </c>
      <c r="C9" s="54"/>
      <c r="D9" s="51">
        <v>1453</v>
      </c>
      <c r="E9" s="48"/>
      <c r="F9" s="38">
        <v>20779210</v>
      </c>
      <c r="G9" s="38">
        <v>14</v>
      </c>
      <c r="H9" s="38">
        <f t="shared" si="1"/>
        <v>1484229.2857142857</v>
      </c>
      <c r="I9" s="38">
        <v>17905814</v>
      </c>
      <c r="J9" s="38">
        <v>14</v>
      </c>
      <c r="K9" s="38">
        <f t="shared" si="2"/>
        <v>1278986.7142857143</v>
      </c>
      <c r="L9" s="38">
        <v>23776579</v>
      </c>
      <c r="M9" s="38">
        <v>15</v>
      </c>
      <c r="N9" s="38">
        <f t="shared" si="3"/>
        <v>1585105.2666666666</v>
      </c>
      <c r="O9" s="43">
        <f t="shared" si="4"/>
        <v>62461603</v>
      </c>
      <c r="P9" s="43">
        <f t="shared" si="5"/>
        <v>14.333333333333334</v>
      </c>
      <c r="Q9" s="44">
        <f t="shared" si="0"/>
        <v>1452595.4186046512</v>
      </c>
      <c r="S9" s="58"/>
      <c r="T9" s="59"/>
    </row>
    <row r="10" spans="1:20">
      <c r="A10" s="33" t="s">
        <v>145</v>
      </c>
      <c r="B10" s="54">
        <v>1</v>
      </c>
      <c r="C10" s="54"/>
      <c r="D10" s="51">
        <v>1950</v>
      </c>
      <c r="E10" s="48"/>
      <c r="F10" s="38">
        <v>1526909</v>
      </c>
      <c r="G10" s="38">
        <v>1</v>
      </c>
      <c r="H10" s="38">
        <f t="shared" si="1"/>
        <v>1526909</v>
      </c>
      <c r="I10" s="38">
        <v>2285982</v>
      </c>
      <c r="J10" s="38">
        <v>1</v>
      </c>
      <c r="K10" s="38">
        <f t="shared" si="2"/>
        <v>2285982</v>
      </c>
      <c r="L10" s="38">
        <v>2037353</v>
      </c>
      <c r="M10" s="38">
        <v>1</v>
      </c>
      <c r="N10" s="38">
        <f t="shared" si="3"/>
        <v>2037353</v>
      </c>
      <c r="O10" s="43">
        <f t="shared" si="4"/>
        <v>5850244</v>
      </c>
      <c r="P10" s="43">
        <f t="shared" si="5"/>
        <v>1</v>
      </c>
      <c r="Q10" s="44">
        <f t="shared" si="0"/>
        <v>1950081.3333333333</v>
      </c>
      <c r="S10" s="58"/>
      <c r="T10" s="59"/>
    </row>
    <row r="11" spans="1:20">
      <c r="A11" s="95" t="s">
        <v>144</v>
      </c>
      <c r="B11" s="96">
        <v>0.33333333333333331</v>
      </c>
      <c r="C11" s="96"/>
      <c r="D11" s="97">
        <v>1002</v>
      </c>
      <c r="E11" s="48"/>
      <c r="F11" s="38">
        <v>0</v>
      </c>
      <c r="G11" s="38">
        <v>0</v>
      </c>
      <c r="H11" s="38">
        <f t="shared" si="1"/>
        <v>0</v>
      </c>
      <c r="I11" s="38">
        <v>0</v>
      </c>
      <c r="J11" s="38">
        <v>0</v>
      </c>
      <c r="K11" s="38">
        <f t="shared" si="2"/>
        <v>0</v>
      </c>
      <c r="L11" s="38">
        <v>47415</v>
      </c>
      <c r="M11" s="38">
        <v>1</v>
      </c>
      <c r="N11" s="38">
        <f t="shared" si="3"/>
        <v>47415</v>
      </c>
      <c r="O11" s="43">
        <f t="shared" si="4"/>
        <v>47415</v>
      </c>
      <c r="P11" s="43">
        <f t="shared" si="5"/>
        <v>0.33333333333333331</v>
      </c>
      <c r="Q11" s="44">
        <f t="shared" si="0"/>
        <v>47415</v>
      </c>
      <c r="S11" s="58"/>
      <c r="T11" s="59"/>
    </row>
    <row r="12" spans="1:20">
      <c r="A12" s="33" t="s">
        <v>143</v>
      </c>
      <c r="B12" s="54">
        <v>12</v>
      </c>
      <c r="C12" s="54"/>
      <c r="D12" s="51">
        <v>1872</v>
      </c>
      <c r="E12" s="48"/>
      <c r="F12" s="38">
        <v>23743487</v>
      </c>
      <c r="G12" s="38">
        <v>12</v>
      </c>
      <c r="H12" s="38">
        <f t="shared" si="1"/>
        <v>1978623.9166666667</v>
      </c>
      <c r="I12" s="38">
        <v>19963168</v>
      </c>
      <c r="J12" s="38">
        <v>12</v>
      </c>
      <c r="K12" s="38">
        <f t="shared" si="2"/>
        <v>1663597.3333333333</v>
      </c>
      <c r="L12" s="38">
        <v>23668252</v>
      </c>
      <c r="M12" s="38">
        <v>12</v>
      </c>
      <c r="N12" s="38">
        <f t="shared" si="3"/>
        <v>1972354.3333333333</v>
      </c>
      <c r="O12" s="43">
        <f t="shared" si="4"/>
        <v>67374907</v>
      </c>
      <c r="P12" s="43">
        <f t="shared" si="5"/>
        <v>12</v>
      </c>
      <c r="Q12" s="44">
        <f t="shared" si="0"/>
        <v>1871525.1944444445</v>
      </c>
      <c r="S12" s="58"/>
      <c r="T12" s="59"/>
    </row>
    <row r="13" spans="1:20">
      <c r="A13" s="95" t="s">
        <v>142</v>
      </c>
      <c r="B13" s="96">
        <v>8</v>
      </c>
      <c r="C13" s="96"/>
      <c r="D13" s="97">
        <v>1833</v>
      </c>
      <c r="E13" s="48"/>
      <c r="F13" s="38">
        <v>18460460</v>
      </c>
      <c r="G13" s="38">
        <v>8</v>
      </c>
      <c r="H13" s="38">
        <f t="shared" si="1"/>
        <v>2307557.5</v>
      </c>
      <c r="I13" s="38">
        <v>13480543</v>
      </c>
      <c r="J13" s="38">
        <v>8</v>
      </c>
      <c r="K13" s="38">
        <f t="shared" si="2"/>
        <v>1685067.875</v>
      </c>
      <c r="L13" s="38">
        <v>13527541</v>
      </c>
      <c r="M13" s="38">
        <v>8</v>
      </c>
      <c r="N13" s="38">
        <f t="shared" si="3"/>
        <v>1690942.625</v>
      </c>
      <c r="O13" s="43">
        <f t="shared" si="4"/>
        <v>45468544</v>
      </c>
      <c r="P13" s="43">
        <f t="shared" si="5"/>
        <v>8</v>
      </c>
      <c r="Q13" s="44">
        <f t="shared" si="0"/>
        <v>1894522.6666666667</v>
      </c>
      <c r="S13" s="58"/>
      <c r="T13" s="59"/>
    </row>
    <row r="14" spans="1:20">
      <c r="A14" s="33" t="s">
        <v>141</v>
      </c>
      <c r="B14" s="54">
        <v>15</v>
      </c>
      <c r="C14" s="54"/>
      <c r="D14" s="51">
        <v>1825</v>
      </c>
      <c r="E14" s="48"/>
      <c r="F14" s="38">
        <v>26150847</v>
      </c>
      <c r="G14" s="38">
        <v>15</v>
      </c>
      <c r="H14" s="38">
        <f t="shared" si="1"/>
        <v>1743389.8</v>
      </c>
      <c r="I14" s="38">
        <v>25848337</v>
      </c>
      <c r="J14" s="38">
        <v>15</v>
      </c>
      <c r="K14" s="38">
        <f t="shared" si="2"/>
        <v>1723222.4666666666</v>
      </c>
      <c r="L14" s="38">
        <v>30121980</v>
      </c>
      <c r="M14" s="38">
        <v>15</v>
      </c>
      <c r="N14" s="38">
        <f t="shared" si="3"/>
        <v>2008132</v>
      </c>
      <c r="O14" s="43">
        <f t="shared" si="4"/>
        <v>82121164</v>
      </c>
      <c r="P14" s="43">
        <f t="shared" si="5"/>
        <v>15</v>
      </c>
      <c r="Q14" s="44">
        <f t="shared" si="0"/>
        <v>1824914.7555555555</v>
      </c>
      <c r="S14" s="58"/>
      <c r="T14" s="59"/>
    </row>
    <row r="15" spans="1:20">
      <c r="A15" s="33" t="s">
        <v>140</v>
      </c>
      <c r="B15" s="54">
        <v>8</v>
      </c>
      <c r="C15" s="54"/>
      <c r="D15" s="51">
        <v>2606</v>
      </c>
      <c r="E15" s="48"/>
      <c r="F15" s="38">
        <v>21261676</v>
      </c>
      <c r="G15" s="38">
        <v>8</v>
      </c>
      <c r="H15" s="38">
        <f t="shared" si="1"/>
        <v>2657709.5</v>
      </c>
      <c r="I15" s="38">
        <v>17638205</v>
      </c>
      <c r="J15" s="38">
        <v>8</v>
      </c>
      <c r="K15" s="38">
        <f t="shared" si="2"/>
        <v>2204775.625</v>
      </c>
      <c r="L15" s="38">
        <v>23640781</v>
      </c>
      <c r="M15" s="38">
        <v>8</v>
      </c>
      <c r="N15" s="38">
        <f t="shared" si="3"/>
        <v>2955097.625</v>
      </c>
      <c r="O15" s="43">
        <f t="shared" si="4"/>
        <v>62540662</v>
      </c>
      <c r="P15" s="43">
        <f t="shared" si="5"/>
        <v>8</v>
      </c>
      <c r="Q15" s="44">
        <f t="shared" si="0"/>
        <v>2605860.9166666665</v>
      </c>
      <c r="S15" s="58"/>
      <c r="T15" s="59"/>
    </row>
    <row r="16" spans="1:20">
      <c r="A16" s="33" t="s">
        <v>139</v>
      </c>
      <c r="B16" s="54">
        <v>4</v>
      </c>
      <c r="C16" s="54"/>
      <c r="D16" s="51">
        <v>1496</v>
      </c>
      <c r="E16" s="48"/>
      <c r="F16" s="38">
        <v>7434512</v>
      </c>
      <c r="G16" s="38">
        <v>4</v>
      </c>
      <c r="H16" s="38">
        <f t="shared" si="1"/>
        <v>1858628</v>
      </c>
      <c r="I16" s="38">
        <v>4310484</v>
      </c>
      <c r="J16" s="38">
        <v>4</v>
      </c>
      <c r="K16" s="38">
        <f t="shared" si="2"/>
        <v>1077621</v>
      </c>
      <c r="L16" s="38">
        <v>6208417</v>
      </c>
      <c r="M16" s="38">
        <v>4</v>
      </c>
      <c r="N16" s="38">
        <f t="shared" si="3"/>
        <v>1552104.25</v>
      </c>
      <c r="O16" s="43">
        <f t="shared" si="4"/>
        <v>17953413</v>
      </c>
      <c r="P16" s="43">
        <f t="shared" si="5"/>
        <v>4</v>
      </c>
      <c r="Q16" s="44">
        <f t="shared" si="0"/>
        <v>1496117.75</v>
      </c>
      <c r="S16" s="58"/>
      <c r="T16" s="59"/>
    </row>
    <row r="17" spans="1:20">
      <c r="A17" s="33" t="s">
        <v>138</v>
      </c>
      <c r="B17" s="54">
        <v>33</v>
      </c>
      <c r="C17" s="54"/>
      <c r="D17" s="51">
        <v>2366</v>
      </c>
      <c r="E17" s="48"/>
      <c r="F17" s="38">
        <v>70450151</v>
      </c>
      <c r="G17" s="38">
        <v>33</v>
      </c>
      <c r="H17" s="38">
        <f t="shared" si="1"/>
        <v>2134853.0606060605</v>
      </c>
      <c r="I17" s="38">
        <v>77933974</v>
      </c>
      <c r="J17" s="38">
        <v>33</v>
      </c>
      <c r="K17" s="38">
        <f t="shared" si="2"/>
        <v>2361635.5757575757</v>
      </c>
      <c r="L17" s="38">
        <v>85826359</v>
      </c>
      <c r="M17" s="38">
        <v>33</v>
      </c>
      <c r="N17" s="38">
        <f t="shared" si="3"/>
        <v>2600798.7575757578</v>
      </c>
      <c r="O17" s="43">
        <f t="shared" si="4"/>
        <v>234210484</v>
      </c>
      <c r="P17" s="43">
        <f t="shared" si="5"/>
        <v>33</v>
      </c>
      <c r="Q17" s="44">
        <f t="shared" si="0"/>
        <v>2365762.4646464647</v>
      </c>
      <c r="S17" s="58"/>
      <c r="T17" s="59"/>
    </row>
    <row r="18" spans="1:20">
      <c r="A18" s="33" t="s">
        <v>137</v>
      </c>
      <c r="B18" s="54">
        <v>17.666666666666668</v>
      </c>
      <c r="C18" s="54"/>
      <c r="D18" s="51">
        <v>2187</v>
      </c>
      <c r="E18" s="48"/>
      <c r="F18" s="38">
        <v>32049454</v>
      </c>
      <c r="G18" s="38">
        <v>17</v>
      </c>
      <c r="H18" s="38">
        <f t="shared" si="1"/>
        <v>1885262</v>
      </c>
      <c r="I18" s="38">
        <v>35298368</v>
      </c>
      <c r="J18" s="38">
        <v>18</v>
      </c>
      <c r="K18" s="38">
        <f t="shared" si="2"/>
        <v>1961020.4444444445</v>
      </c>
      <c r="L18" s="38">
        <v>48584323</v>
      </c>
      <c r="M18" s="38">
        <v>18</v>
      </c>
      <c r="N18" s="38">
        <f t="shared" si="3"/>
        <v>2699129.0555555555</v>
      </c>
      <c r="O18" s="43">
        <f t="shared" si="4"/>
        <v>115932145</v>
      </c>
      <c r="P18" s="43">
        <f t="shared" si="5"/>
        <v>17.666666666666668</v>
      </c>
      <c r="Q18" s="44">
        <f t="shared" si="0"/>
        <v>2187398.9622641508</v>
      </c>
      <c r="S18" s="58"/>
      <c r="T18" s="59"/>
    </row>
    <row r="19" spans="1:20">
      <c r="A19" s="33" t="s">
        <v>136</v>
      </c>
      <c r="B19" s="54">
        <v>15</v>
      </c>
      <c r="C19" s="54"/>
      <c r="D19" s="51">
        <v>2038</v>
      </c>
      <c r="E19" s="48"/>
      <c r="F19" s="38">
        <v>31701480</v>
      </c>
      <c r="G19" s="38">
        <v>15</v>
      </c>
      <c r="H19" s="38">
        <f t="shared" si="1"/>
        <v>2113432</v>
      </c>
      <c r="I19" s="38">
        <v>25451957</v>
      </c>
      <c r="J19" s="38">
        <v>15</v>
      </c>
      <c r="K19" s="38">
        <f t="shared" si="2"/>
        <v>1696797.1333333333</v>
      </c>
      <c r="L19" s="38">
        <v>34539378</v>
      </c>
      <c r="M19" s="38">
        <v>15</v>
      </c>
      <c r="N19" s="38">
        <f t="shared" si="3"/>
        <v>2302625.2000000002</v>
      </c>
      <c r="O19" s="43">
        <f t="shared" si="4"/>
        <v>91692815</v>
      </c>
      <c r="P19" s="43">
        <f t="shared" si="5"/>
        <v>15</v>
      </c>
      <c r="Q19" s="44">
        <f t="shared" si="0"/>
        <v>2037618.111111111</v>
      </c>
      <c r="S19" s="58"/>
      <c r="T19" s="59"/>
    </row>
    <row r="20" spans="1:20">
      <c r="A20" s="33" t="s">
        <v>135</v>
      </c>
      <c r="B20" s="54">
        <v>37.666666666666664</v>
      </c>
      <c r="C20" s="54"/>
      <c r="D20" s="51">
        <v>2786</v>
      </c>
      <c r="E20" s="48"/>
      <c r="F20" s="38">
        <v>110490312</v>
      </c>
      <c r="G20" s="38">
        <v>37</v>
      </c>
      <c r="H20" s="38">
        <f t="shared" si="1"/>
        <v>2986224.6486486485</v>
      </c>
      <c r="I20" s="38">
        <v>89476339</v>
      </c>
      <c r="J20" s="38">
        <v>38</v>
      </c>
      <c r="K20" s="38">
        <f t="shared" si="2"/>
        <v>2354640.5</v>
      </c>
      <c r="L20" s="38">
        <v>114850557</v>
      </c>
      <c r="M20" s="38">
        <v>38</v>
      </c>
      <c r="N20" s="38">
        <f t="shared" si="3"/>
        <v>3022383.0789473685</v>
      </c>
      <c r="O20" s="43">
        <f t="shared" si="4"/>
        <v>314817208</v>
      </c>
      <c r="P20" s="43">
        <f t="shared" si="5"/>
        <v>37.666666666666664</v>
      </c>
      <c r="Q20" s="44">
        <f t="shared" si="0"/>
        <v>2785992.9911504425</v>
      </c>
      <c r="S20" s="58"/>
      <c r="T20" s="59"/>
    </row>
    <row r="21" spans="1:20">
      <c r="A21" s="33" t="s">
        <v>134</v>
      </c>
      <c r="B21" s="54">
        <v>8.3333333333333339</v>
      </c>
      <c r="C21" s="54"/>
      <c r="D21" s="51">
        <v>2122</v>
      </c>
      <c r="E21" s="48"/>
      <c r="F21" s="38">
        <v>19247656</v>
      </c>
      <c r="G21" s="38">
        <v>9</v>
      </c>
      <c r="H21" s="38">
        <f t="shared" si="1"/>
        <v>2138628.4444444445</v>
      </c>
      <c r="I21" s="38">
        <v>14130115</v>
      </c>
      <c r="J21" s="38">
        <v>8</v>
      </c>
      <c r="K21" s="38">
        <f t="shared" si="2"/>
        <v>1766264.375</v>
      </c>
      <c r="L21" s="38">
        <v>19672034</v>
      </c>
      <c r="M21" s="38">
        <v>8</v>
      </c>
      <c r="N21" s="38">
        <f t="shared" si="3"/>
        <v>2459004.25</v>
      </c>
      <c r="O21" s="43">
        <f t="shared" si="4"/>
        <v>53049805</v>
      </c>
      <c r="P21" s="43">
        <f t="shared" si="5"/>
        <v>8.3333333333333339</v>
      </c>
      <c r="Q21" s="44">
        <f t="shared" si="0"/>
        <v>2121992.2000000002</v>
      </c>
      <c r="S21" s="58"/>
      <c r="T21" s="59"/>
    </row>
    <row r="22" spans="1:20">
      <c r="A22" s="33" t="s">
        <v>133</v>
      </c>
      <c r="B22" s="54">
        <v>36</v>
      </c>
      <c r="C22" s="54"/>
      <c r="D22" s="51">
        <v>2682</v>
      </c>
      <c r="E22" s="48"/>
      <c r="F22" s="38">
        <v>102985064</v>
      </c>
      <c r="G22" s="38">
        <v>38</v>
      </c>
      <c r="H22" s="38">
        <f t="shared" si="1"/>
        <v>2710133.2631578948</v>
      </c>
      <c r="I22" s="38">
        <v>81709276</v>
      </c>
      <c r="J22" s="38">
        <v>37</v>
      </c>
      <c r="K22" s="38">
        <f t="shared" si="2"/>
        <v>2208358.8108108109</v>
      </c>
      <c r="L22" s="38">
        <v>105001117</v>
      </c>
      <c r="M22" s="38">
        <v>33</v>
      </c>
      <c r="N22" s="38">
        <f t="shared" si="3"/>
        <v>3181852.0303030303</v>
      </c>
      <c r="O22" s="43">
        <f t="shared" si="4"/>
        <v>289695457</v>
      </c>
      <c r="P22" s="43">
        <f t="shared" si="5"/>
        <v>36</v>
      </c>
      <c r="Q22" s="44">
        <f t="shared" si="0"/>
        <v>2682365.3425925928</v>
      </c>
      <c r="S22" s="58"/>
      <c r="T22" s="59"/>
    </row>
    <row r="23" spans="1:20">
      <c r="A23" s="33" t="s">
        <v>132</v>
      </c>
      <c r="B23" s="54">
        <v>21</v>
      </c>
      <c r="C23" s="54"/>
      <c r="D23" s="51">
        <v>2916</v>
      </c>
      <c r="E23" s="48"/>
      <c r="F23" s="38">
        <v>62802732</v>
      </c>
      <c r="G23" s="38">
        <v>21</v>
      </c>
      <c r="H23" s="38">
        <f t="shared" si="1"/>
        <v>2990606.2857142859</v>
      </c>
      <c r="I23" s="38">
        <v>55572307</v>
      </c>
      <c r="J23" s="38">
        <v>21</v>
      </c>
      <c r="K23" s="38">
        <f t="shared" si="2"/>
        <v>2646300.3333333335</v>
      </c>
      <c r="L23" s="38">
        <v>65342449</v>
      </c>
      <c r="M23" s="38">
        <v>21</v>
      </c>
      <c r="N23" s="38">
        <f t="shared" si="3"/>
        <v>3111545.1904761903</v>
      </c>
      <c r="O23" s="43">
        <f t="shared" si="4"/>
        <v>183717488</v>
      </c>
      <c r="P23" s="43">
        <f t="shared" si="5"/>
        <v>21</v>
      </c>
      <c r="Q23" s="44">
        <f t="shared" si="0"/>
        <v>2916150.6031746031</v>
      </c>
      <c r="S23" s="58"/>
      <c r="T23" s="59"/>
    </row>
    <row r="24" spans="1:20">
      <c r="A24" s="33" t="s">
        <v>131</v>
      </c>
      <c r="B24" s="54">
        <v>42</v>
      </c>
      <c r="C24" s="54"/>
      <c r="D24" s="51">
        <v>3128</v>
      </c>
      <c r="E24" s="48"/>
      <c r="F24" s="38">
        <v>138750754</v>
      </c>
      <c r="G24" s="38">
        <v>41</v>
      </c>
      <c r="H24" s="38">
        <f t="shared" si="1"/>
        <v>3384164.7317073173</v>
      </c>
      <c r="I24" s="38">
        <v>107905199</v>
      </c>
      <c r="J24" s="38">
        <v>41</v>
      </c>
      <c r="K24" s="38">
        <f t="shared" si="2"/>
        <v>2631834.1219512196</v>
      </c>
      <c r="L24" s="38">
        <v>147462301</v>
      </c>
      <c r="M24" s="38">
        <v>44</v>
      </c>
      <c r="N24" s="38">
        <f t="shared" si="3"/>
        <v>3351415.9318181816</v>
      </c>
      <c r="O24" s="43">
        <f t="shared" si="4"/>
        <v>394118254</v>
      </c>
      <c r="P24" s="43">
        <f t="shared" si="5"/>
        <v>42</v>
      </c>
      <c r="Q24" s="44">
        <f t="shared" si="0"/>
        <v>3127922.6507936507</v>
      </c>
      <c r="S24" s="58"/>
      <c r="T24" s="59"/>
    </row>
    <row r="25" spans="1:20">
      <c r="A25" s="33" t="s">
        <v>130</v>
      </c>
      <c r="B25" s="54">
        <v>27.333333333333332</v>
      </c>
      <c r="C25" s="54"/>
      <c r="D25" s="51">
        <v>1903</v>
      </c>
      <c r="E25" s="48"/>
      <c r="F25" s="38">
        <v>51984467</v>
      </c>
      <c r="G25" s="38">
        <v>28</v>
      </c>
      <c r="H25" s="38">
        <f t="shared" si="1"/>
        <v>1856588.107142857</v>
      </c>
      <c r="I25" s="38">
        <v>41941351</v>
      </c>
      <c r="J25" s="38">
        <v>27</v>
      </c>
      <c r="K25" s="38">
        <f t="shared" si="2"/>
        <v>1553383.3703703703</v>
      </c>
      <c r="L25" s="38">
        <v>62158904</v>
      </c>
      <c r="M25" s="38">
        <v>27</v>
      </c>
      <c r="N25" s="38">
        <f t="shared" si="3"/>
        <v>2302181.6296296297</v>
      </c>
      <c r="O25" s="43">
        <f t="shared" si="4"/>
        <v>156084722</v>
      </c>
      <c r="P25" s="43">
        <f t="shared" si="5"/>
        <v>27.333333333333332</v>
      </c>
      <c r="Q25" s="44">
        <f t="shared" si="0"/>
        <v>1903472.2195121951</v>
      </c>
      <c r="S25" s="58"/>
      <c r="T25" s="59"/>
    </row>
    <row r="26" spans="1:20">
      <c r="A26" s="33" t="s">
        <v>129</v>
      </c>
      <c r="B26" s="54">
        <v>23</v>
      </c>
      <c r="C26" s="54"/>
      <c r="D26" s="51">
        <v>2691</v>
      </c>
      <c r="E26" s="48"/>
      <c r="F26" s="38">
        <v>58249805</v>
      </c>
      <c r="G26" s="38">
        <v>23</v>
      </c>
      <c r="H26" s="38">
        <f t="shared" si="1"/>
        <v>2532600.2173913042</v>
      </c>
      <c r="I26" s="38">
        <v>50581312</v>
      </c>
      <c r="J26" s="38">
        <v>23</v>
      </c>
      <c r="K26" s="38">
        <f t="shared" si="2"/>
        <v>2199187.4782608696</v>
      </c>
      <c r="L26" s="38">
        <v>76876386</v>
      </c>
      <c r="M26" s="38">
        <v>23</v>
      </c>
      <c r="N26" s="38">
        <f t="shared" si="3"/>
        <v>3342451.5652173911</v>
      </c>
      <c r="O26" s="43">
        <f t="shared" si="4"/>
        <v>185707503</v>
      </c>
      <c r="P26" s="43">
        <f t="shared" si="5"/>
        <v>23</v>
      </c>
      <c r="Q26" s="44">
        <f t="shared" si="0"/>
        <v>2691413.086956522</v>
      </c>
      <c r="S26" s="58"/>
      <c r="T26" s="59"/>
    </row>
    <row r="27" spans="1:20">
      <c r="A27" s="33" t="s">
        <v>128</v>
      </c>
      <c r="B27" s="54">
        <v>46.666666666666664</v>
      </c>
      <c r="C27" s="54"/>
      <c r="D27" s="51">
        <v>2678</v>
      </c>
      <c r="E27" s="48"/>
      <c r="F27" s="38">
        <v>112372929</v>
      </c>
      <c r="G27" s="38">
        <v>47</v>
      </c>
      <c r="H27" s="38">
        <f t="shared" si="1"/>
        <v>2390913.3829787234</v>
      </c>
      <c r="I27" s="38">
        <v>106017533</v>
      </c>
      <c r="J27" s="38">
        <v>47</v>
      </c>
      <c r="K27" s="38">
        <f t="shared" si="2"/>
        <v>2255692.1914893617</v>
      </c>
      <c r="L27" s="38">
        <v>156559496</v>
      </c>
      <c r="M27" s="38">
        <v>46</v>
      </c>
      <c r="N27" s="38">
        <f t="shared" si="3"/>
        <v>3403467.3043478262</v>
      </c>
      <c r="O27" s="43">
        <f t="shared" si="4"/>
        <v>374949958</v>
      </c>
      <c r="P27" s="43">
        <f t="shared" si="5"/>
        <v>46.666666666666664</v>
      </c>
      <c r="Q27" s="44">
        <f t="shared" si="0"/>
        <v>2678213.9857142856</v>
      </c>
      <c r="S27" s="58"/>
      <c r="T27" s="59"/>
    </row>
    <row r="28" spans="1:20">
      <c r="A28" s="33" t="s">
        <v>127</v>
      </c>
      <c r="B28" s="54">
        <v>11</v>
      </c>
      <c r="C28" s="54"/>
      <c r="D28" s="51">
        <v>2891</v>
      </c>
      <c r="E28" s="48"/>
      <c r="F28" s="38">
        <v>29073994</v>
      </c>
      <c r="G28" s="38">
        <v>11</v>
      </c>
      <c r="H28" s="38">
        <f t="shared" si="1"/>
        <v>2643090.3636363638</v>
      </c>
      <c r="I28" s="38">
        <v>26465881</v>
      </c>
      <c r="J28" s="38">
        <v>11</v>
      </c>
      <c r="K28" s="38">
        <f t="shared" si="2"/>
        <v>2405989.1818181816</v>
      </c>
      <c r="L28" s="38">
        <v>39856612</v>
      </c>
      <c r="M28" s="38">
        <v>11</v>
      </c>
      <c r="N28" s="38">
        <f t="shared" si="3"/>
        <v>3623328.3636363638</v>
      </c>
      <c r="O28" s="43">
        <f t="shared" si="4"/>
        <v>95396487</v>
      </c>
      <c r="P28" s="43">
        <f t="shared" si="5"/>
        <v>11</v>
      </c>
      <c r="Q28" s="44">
        <f t="shared" si="0"/>
        <v>2890802.6363636362</v>
      </c>
      <c r="S28" s="58"/>
      <c r="T28" s="59"/>
    </row>
    <row r="29" spans="1:20">
      <c r="A29" s="33" t="s">
        <v>126</v>
      </c>
      <c r="B29" s="54">
        <v>39</v>
      </c>
      <c r="C29" s="54"/>
      <c r="D29" s="51">
        <v>2200</v>
      </c>
      <c r="E29" s="48"/>
      <c r="F29" s="38">
        <v>89809946</v>
      </c>
      <c r="G29" s="38">
        <v>39</v>
      </c>
      <c r="H29" s="38">
        <f t="shared" si="1"/>
        <v>2302819.128205128</v>
      </c>
      <c r="I29" s="38">
        <v>68460687</v>
      </c>
      <c r="J29" s="38">
        <v>39</v>
      </c>
      <c r="K29" s="38">
        <f t="shared" si="2"/>
        <v>1755402.2307692308</v>
      </c>
      <c r="L29" s="38">
        <v>99081536</v>
      </c>
      <c r="M29" s="38">
        <v>39</v>
      </c>
      <c r="N29" s="38">
        <f t="shared" si="3"/>
        <v>2540552.205128205</v>
      </c>
      <c r="O29" s="43">
        <f t="shared" si="4"/>
        <v>257352169</v>
      </c>
      <c r="P29" s="43">
        <f t="shared" si="5"/>
        <v>39</v>
      </c>
      <c r="Q29" s="44">
        <f t="shared" si="0"/>
        <v>2199591.188034188</v>
      </c>
      <c r="S29" s="58"/>
      <c r="T29" s="59"/>
    </row>
    <row r="30" spans="1:20">
      <c r="A30" s="95" t="s">
        <v>124</v>
      </c>
      <c r="B30" s="96">
        <v>0</v>
      </c>
      <c r="C30" s="96"/>
      <c r="D30" s="97">
        <v>1877</v>
      </c>
      <c r="E30" s="48"/>
      <c r="F30" s="38">
        <v>0</v>
      </c>
      <c r="G30" s="38">
        <v>0</v>
      </c>
      <c r="H30" s="38">
        <f t="shared" si="1"/>
        <v>0</v>
      </c>
      <c r="I30" s="38">
        <v>0</v>
      </c>
      <c r="J30" s="38">
        <v>0</v>
      </c>
      <c r="K30" s="38">
        <f t="shared" si="2"/>
        <v>0</v>
      </c>
      <c r="L30" s="38">
        <v>0</v>
      </c>
      <c r="M30" s="38">
        <v>0</v>
      </c>
      <c r="N30" s="38">
        <f t="shared" si="3"/>
        <v>0</v>
      </c>
      <c r="O30" s="43">
        <f t="shared" si="4"/>
        <v>0</v>
      </c>
      <c r="P30" s="43">
        <f t="shared" si="5"/>
        <v>0</v>
      </c>
      <c r="Q30" s="44">
        <f t="shared" si="0"/>
        <v>0</v>
      </c>
      <c r="S30" s="58"/>
      <c r="T30" s="59"/>
    </row>
    <row r="31" spans="1:20">
      <c r="A31" s="33" t="s">
        <v>123</v>
      </c>
      <c r="B31" s="54">
        <v>30</v>
      </c>
      <c r="C31" s="54"/>
      <c r="D31" s="51">
        <v>2320</v>
      </c>
      <c r="E31" s="48"/>
      <c r="F31" s="38">
        <v>68196353</v>
      </c>
      <c r="G31" s="38">
        <v>31</v>
      </c>
      <c r="H31" s="38">
        <f t="shared" si="1"/>
        <v>2199882.3548387098</v>
      </c>
      <c r="I31" s="38">
        <v>56393510</v>
      </c>
      <c r="J31" s="38">
        <v>30</v>
      </c>
      <c r="K31" s="38">
        <f t="shared" si="2"/>
        <v>1879783.6666666667</v>
      </c>
      <c r="L31" s="38">
        <v>84205605</v>
      </c>
      <c r="M31" s="38">
        <v>29</v>
      </c>
      <c r="N31" s="38">
        <f t="shared" si="3"/>
        <v>2903641.5517241377</v>
      </c>
      <c r="O31" s="43">
        <f t="shared" si="4"/>
        <v>208795468</v>
      </c>
      <c r="P31" s="43">
        <f t="shared" si="5"/>
        <v>30</v>
      </c>
      <c r="Q31" s="44">
        <f t="shared" si="0"/>
        <v>2319949.6444444442</v>
      </c>
      <c r="S31" s="58"/>
      <c r="T31" s="59"/>
    </row>
    <row r="32" spans="1:20">
      <c r="A32" s="33" t="s">
        <v>122</v>
      </c>
      <c r="B32" s="54">
        <v>40.666666666666664</v>
      </c>
      <c r="C32" s="54"/>
      <c r="D32" s="51">
        <v>3392</v>
      </c>
      <c r="E32" s="48"/>
      <c r="F32" s="38">
        <v>144153022</v>
      </c>
      <c r="G32" s="38">
        <v>40</v>
      </c>
      <c r="H32" s="38">
        <f t="shared" si="1"/>
        <v>3603825.55</v>
      </c>
      <c r="I32" s="38">
        <v>113405839</v>
      </c>
      <c r="J32" s="38">
        <v>41</v>
      </c>
      <c r="K32" s="38">
        <f t="shared" si="2"/>
        <v>2765996.0731707318</v>
      </c>
      <c r="L32" s="38">
        <v>156301098</v>
      </c>
      <c r="M32" s="38">
        <v>41</v>
      </c>
      <c r="N32" s="38">
        <f t="shared" si="3"/>
        <v>3812221.9024390243</v>
      </c>
      <c r="O32" s="43">
        <f t="shared" si="4"/>
        <v>413859959</v>
      </c>
      <c r="P32" s="43">
        <f t="shared" si="5"/>
        <v>40.666666666666664</v>
      </c>
      <c r="Q32" s="44">
        <f t="shared" si="0"/>
        <v>3392294.7459016396</v>
      </c>
      <c r="S32" s="58"/>
      <c r="T32" s="59"/>
    </row>
    <row r="33" spans="1:20">
      <c r="A33" s="33" t="s">
        <v>121</v>
      </c>
      <c r="B33" s="54">
        <v>24.666666666666668</v>
      </c>
      <c r="C33" s="54"/>
      <c r="D33" s="51">
        <v>2068</v>
      </c>
      <c r="E33" s="48"/>
      <c r="F33" s="38">
        <v>53751149</v>
      </c>
      <c r="G33" s="38">
        <v>24</v>
      </c>
      <c r="H33" s="38">
        <f t="shared" si="1"/>
        <v>2239631.2083333335</v>
      </c>
      <c r="I33" s="38">
        <v>44030534</v>
      </c>
      <c r="J33" s="38">
        <v>25</v>
      </c>
      <c r="K33" s="38">
        <f t="shared" si="2"/>
        <v>1761221.36</v>
      </c>
      <c r="L33" s="38">
        <v>55249910</v>
      </c>
      <c r="M33" s="38">
        <v>25</v>
      </c>
      <c r="N33" s="38">
        <f t="shared" si="3"/>
        <v>2209996.4</v>
      </c>
      <c r="O33" s="43">
        <f t="shared" si="4"/>
        <v>153031593</v>
      </c>
      <c r="P33" s="43">
        <f t="shared" si="5"/>
        <v>24.666666666666668</v>
      </c>
      <c r="Q33" s="44">
        <f t="shared" si="0"/>
        <v>2067994.5</v>
      </c>
      <c r="S33" s="58"/>
      <c r="T33" s="59"/>
    </row>
    <row r="34" spans="1:20">
      <c r="A34" s="33" t="s">
        <v>120</v>
      </c>
      <c r="B34" s="54">
        <v>31.666666666666668</v>
      </c>
      <c r="C34" s="54"/>
      <c r="D34" s="51">
        <v>2276</v>
      </c>
      <c r="E34" s="48"/>
      <c r="F34" s="38">
        <v>74509982</v>
      </c>
      <c r="G34" s="38">
        <v>32</v>
      </c>
      <c r="H34" s="38">
        <f t="shared" si="1"/>
        <v>2328436.9375</v>
      </c>
      <c r="I34" s="38">
        <v>61194759</v>
      </c>
      <c r="J34" s="38">
        <v>31</v>
      </c>
      <c r="K34" s="38">
        <f t="shared" si="2"/>
        <v>1974024.4838709678</v>
      </c>
      <c r="L34" s="38">
        <v>80487085</v>
      </c>
      <c r="M34" s="38">
        <v>32</v>
      </c>
      <c r="N34" s="38">
        <f t="shared" si="3"/>
        <v>2515221.40625</v>
      </c>
      <c r="O34" s="43">
        <f t="shared" si="4"/>
        <v>216191826</v>
      </c>
      <c r="P34" s="43">
        <f t="shared" si="5"/>
        <v>31.666666666666668</v>
      </c>
      <c r="Q34" s="44">
        <f t="shared" si="0"/>
        <v>2275703.4315789472</v>
      </c>
      <c r="S34" s="58"/>
      <c r="T34" s="59"/>
    </row>
    <row r="35" spans="1:20">
      <c r="A35" s="33" t="s">
        <v>119</v>
      </c>
      <c r="B35" s="54">
        <v>29</v>
      </c>
      <c r="C35" s="54"/>
      <c r="D35" s="51">
        <v>2579</v>
      </c>
      <c r="E35" s="48"/>
      <c r="F35" s="38">
        <v>72399148</v>
      </c>
      <c r="G35" s="38">
        <v>29</v>
      </c>
      <c r="H35" s="38">
        <f t="shared" si="1"/>
        <v>2496522.3448275863</v>
      </c>
      <c r="I35" s="38">
        <v>62398915</v>
      </c>
      <c r="J35" s="38">
        <v>29</v>
      </c>
      <c r="K35" s="38">
        <f t="shared" si="2"/>
        <v>2151686.7241379311</v>
      </c>
      <c r="L35" s="38">
        <v>89597539</v>
      </c>
      <c r="M35" s="38">
        <v>29</v>
      </c>
      <c r="N35" s="38">
        <f t="shared" si="3"/>
        <v>3089570.3103448274</v>
      </c>
      <c r="O35" s="43">
        <f t="shared" si="4"/>
        <v>224395602</v>
      </c>
      <c r="P35" s="43">
        <f t="shared" si="5"/>
        <v>29</v>
      </c>
      <c r="Q35" s="44">
        <f t="shared" si="0"/>
        <v>2579259.7931034481</v>
      </c>
      <c r="S35" s="58"/>
      <c r="T35" s="59"/>
    </row>
    <row r="36" spans="1:20">
      <c r="A36" s="33" t="s">
        <v>118</v>
      </c>
      <c r="B36" s="54">
        <v>44.333333333333336</v>
      </c>
      <c r="C36" s="54"/>
      <c r="D36" s="51">
        <v>2601</v>
      </c>
      <c r="E36" s="48"/>
      <c r="F36" s="38">
        <v>115321018</v>
      </c>
      <c r="G36" s="38">
        <v>45</v>
      </c>
      <c r="H36" s="38">
        <f t="shared" si="1"/>
        <v>2562689.2888888889</v>
      </c>
      <c r="I36" s="38">
        <v>97346802</v>
      </c>
      <c r="J36" s="38">
        <v>44</v>
      </c>
      <c r="K36" s="38">
        <f t="shared" si="2"/>
        <v>2212427.3181818184</v>
      </c>
      <c r="L36" s="38">
        <v>133296931</v>
      </c>
      <c r="M36" s="38">
        <v>44</v>
      </c>
      <c r="N36" s="38">
        <f t="shared" si="3"/>
        <v>3029475.7045454546</v>
      </c>
      <c r="O36" s="43">
        <f t="shared" si="4"/>
        <v>345964751</v>
      </c>
      <c r="P36" s="43">
        <f t="shared" si="5"/>
        <v>44.333333333333336</v>
      </c>
      <c r="Q36" s="44">
        <f t="shared" si="0"/>
        <v>2601238.7293233084</v>
      </c>
      <c r="S36" s="58"/>
      <c r="T36" s="59"/>
    </row>
    <row r="37" spans="1:20">
      <c r="A37" s="33" t="s">
        <v>117</v>
      </c>
      <c r="B37" s="54">
        <v>19</v>
      </c>
      <c r="C37" s="54"/>
      <c r="D37" s="51">
        <v>2087</v>
      </c>
      <c r="E37" s="48"/>
      <c r="F37" s="38">
        <v>43423148</v>
      </c>
      <c r="G37" s="38">
        <v>19</v>
      </c>
      <c r="H37" s="38">
        <f t="shared" si="1"/>
        <v>2285428.8421052634</v>
      </c>
      <c r="I37" s="38">
        <v>35388841</v>
      </c>
      <c r="J37" s="38">
        <v>19</v>
      </c>
      <c r="K37" s="38">
        <f t="shared" si="2"/>
        <v>1862570.5789473683</v>
      </c>
      <c r="L37" s="38">
        <v>40148391</v>
      </c>
      <c r="M37" s="38">
        <v>19</v>
      </c>
      <c r="N37" s="38">
        <f t="shared" si="3"/>
        <v>2113073.210526316</v>
      </c>
      <c r="O37" s="43">
        <f t="shared" si="4"/>
        <v>118960380</v>
      </c>
      <c r="P37" s="43">
        <f t="shared" si="5"/>
        <v>19</v>
      </c>
      <c r="Q37" s="44">
        <f t="shared" si="0"/>
        <v>2087024.2105263157</v>
      </c>
      <c r="S37" s="58"/>
      <c r="T37" s="59"/>
    </row>
    <row r="38" spans="1:20">
      <c r="A38" s="33" t="s">
        <v>116</v>
      </c>
      <c r="B38" s="54">
        <v>16.333333333333332</v>
      </c>
      <c r="C38" s="54"/>
      <c r="D38" s="51">
        <v>2219</v>
      </c>
      <c r="E38" s="48"/>
      <c r="F38" s="38">
        <v>38606171</v>
      </c>
      <c r="G38" s="38">
        <v>17</v>
      </c>
      <c r="H38" s="38">
        <f t="shared" si="1"/>
        <v>2270951.2352941176</v>
      </c>
      <c r="I38" s="38">
        <v>26195297</v>
      </c>
      <c r="J38" s="38">
        <v>16</v>
      </c>
      <c r="K38" s="38">
        <f t="shared" si="2"/>
        <v>1637206.0625</v>
      </c>
      <c r="L38" s="38">
        <v>43939497</v>
      </c>
      <c r="M38" s="38">
        <v>16</v>
      </c>
      <c r="N38" s="38">
        <f t="shared" si="3"/>
        <v>2746218.5625</v>
      </c>
      <c r="O38" s="43">
        <f t="shared" si="4"/>
        <v>108740965</v>
      </c>
      <c r="P38" s="43">
        <f t="shared" si="5"/>
        <v>16.333333333333332</v>
      </c>
      <c r="Q38" s="44">
        <f t="shared" si="0"/>
        <v>2219203.3673469387</v>
      </c>
      <c r="S38" s="58"/>
      <c r="T38" s="59"/>
    </row>
    <row r="39" spans="1:20">
      <c r="A39" s="33" t="s">
        <v>115</v>
      </c>
      <c r="B39" s="54">
        <v>17.666666666666668</v>
      </c>
      <c r="C39" s="54"/>
      <c r="D39" s="51">
        <v>1651</v>
      </c>
      <c r="E39" s="48"/>
      <c r="F39" s="38">
        <v>21047688</v>
      </c>
      <c r="G39" s="38">
        <v>17</v>
      </c>
      <c r="H39" s="38">
        <f t="shared" si="1"/>
        <v>1238099.294117647</v>
      </c>
      <c r="I39" s="38">
        <v>26436054</v>
      </c>
      <c r="J39" s="38">
        <v>18</v>
      </c>
      <c r="K39" s="38">
        <f t="shared" si="2"/>
        <v>1468669.6666666667</v>
      </c>
      <c r="L39" s="38">
        <v>40019008</v>
      </c>
      <c r="M39" s="38">
        <v>18</v>
      </c>
      <c r="N39" s="38">
        <f t="shared" si="3"/>
        <v>2223278.222222222</v>
      </c>
      <c r="O39" s="43">
        <f t="shared" si="4"/>
        <v>87502750</v>
      </c>
      <c r="P39" s="43">
        <f t="shared" si="5"/>
        <v>17.666666666666668</v>
      </c>
      <c r="Q39" s="44">
        <f t="shared" si="0"/>
        <v>1650995.283018868</v>
      </c>
      <c r="S39" s="58"/>
      <c r="T39" s="59"/>
    </row>
    <row r="40" spans="1:20">
      <c r="A40" s="33" t="s">
        <v>114</v>
      </c>
      <c r="B40" s="54">
        <v>23.333333333333332</v>
      </c>
      <c r="C40" s="54"/>
      <c r="D40" s="51">
        <v>1963</v>
      </c>
      <c r="E40" s="48"/>
      <c r="F40" s="38">
        <v>38843190</v>
      </c>
      <c r="G40" s="38">
        <v>23</v>
      </c>
      <c r="H40" s="38">
        <f t="shared" si="1"/>
        <v>1688834.3478260869</v>
      </c>
      <c r="I40" s="38">
        <v>44429427</v>
      </c>
      <c r="J40" s="38">
        <v>23</v>
      </c>
      <c r="K40" s="38">
        <f t="shared" si="2"/>
        <v>1931714.2173913044</v>
      </c>
      <c r="L40" s="38">
        <v>54151051</v>
      </c>
      <c r="M40" s="38">
        <v>24</v>
      </c>
      <c r="N40" s="38">
        <f t="shared" si="3"/>
        <v>2256293.7916666665</v>
      </c>
      <c r="O40" s="43">
        <f t="shared" si="4"/>
        <v>137423668</v>
      </c>
      <c r="P40" s="43">
        <f t="shared" si="5"/>
        <v>23.333333333333332</v>
      </c>
      <c r="Q40" s="44">
        <f t="shared" si="0"/>
        <v>1963195.2571428572</v>
      </c>
      <c r="S40" s="58"/>
      <c r="T40" s="59"/>
    </row>
    <row r="41" spans="1:20" ht="17.25" thickBot="1">
      <c r="A41" s="34" t="s">
        <v>113</v>
      </c>
      <c r="B41" s="55">
        <v>17</v>
      </c>
      <c r="C41" s="55"/>
      <c r="D41" s="52">
        <v>1987</v>
      </c>
      <c r="E41" s="49"/>
      <c r="F41" s="39">
        <v>29185580</v>
      </c>
      <c r="G41" s="39">
        <v>16</v>
      </c>
      <c r="H41" s="39">
        <f t="shared" si="1"/>
        <v>1824098.75</v>
      </c>
      <c r="I41" s="39">
        <v>32399201</v>
      </c>
      <c r="J41" s="39">
        <v>18</v>
      </c>
      <c r="K41" s="39">
        <f t="shared" si="2"/>
        <v>1799955.611111111</v>
      </c>
      <c r="L41" s="39">
        <v>39755743</v>
      </c>
      <c r="M41" s="39">
        <v>17</v>
      </c>
      <c r="N41" s="39">
        <f t="shared" si="3"/>
        <v>2338573.1176470588</v>
      </c>
      <c r="O41" s="45">
        <f t="shared" si="4"/>
        <v>101340524</v>
      </c>
      <c r="P41" s="45">
        <f t="shared" si="5"/>
        <v>17</v>
      </c>
      <c r="Q41" s="46">
        <f t="shared" si="0"/>
        <v>1987069.0980392157</v>
      </c>
      <c r="S41" s="58"/>
      <c r="T41" s="59"/>
    </row>
  </sheetData>
  <mergeCells count="7">
    <mergeCell ref="O3:Q3"/>
    <mergeCell ref="P2:Q2"/>
    <mergeCell ref="A1:D1"/>
    <mergeCell ref="H1:M1"/>
    <mergeCell ref="F3:H3"/>
    <mergeCell ref="I3:K3"/>
    <mergeCell ref="L3:N3"/>
  </mergeCells>
  <phoneticPr fontId="2" type="noConversion"/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S48"/>
  <sheetViews>
    <sheetView workbookViewId="0">
      <selection activeCell="E14" sqref="E14"/>
    </sheetView>
  </sheetViews>
  <sheetFormatPr defaultRowHeight="16.5"/>
  <sheetData>
    <row r="1" spans="1:19" ht="22.5">
      <c r="A1" s="77" t="s">
        <v>0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</row>
    <row r="2" spans="1:19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>
      <c r="A3" s="78" t="s">
        <v>1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</row>
    <row r="4" spans="1:19">
      <c r="A4" s="78" t="s">
        <v>2</v>
      </c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</row>
    <row r="5" spans="1:19">
      <c r="A5" s="78" t="s">
        <v>3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8"/>
    </row>
    <row r="6" spans="1:19">
      <c r="A6" s="78" t="s">
        <v>4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</row>
    <row r="7" spans="1:19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ht="22.5">
      <c r="A8" s="79" t="s">
        <v>5</v>
      </c>
      <c r="B8" s="80"/>
      <c r="C8" s="79" t="s">
        <v>6</v>
      </c>
      <c r="D8" s="80"/>
      <c r="E8" s="2" t="s">
        <v>7</v>
      </c>
      <c r="F8" s="3" t="s">
        <v>8</v>
      </c>
      <c r="G8" s="3" t="s">
        <v>9</v>
      </c>
      <c r="H8" s="3" t="s">
        <v>10</v>
      </c>
      <c r="I8" s="3" t="s">
        <v>11</v>
      </c>
      <c r="J8" s="3" t="s">
        <v>12</v>
      </c>
      <c r="K8" s="3" t="s">
        <v>13</v>
      </c>
      <c r="L8" s="3" t="s">
        <v>14</v>
      </c>
      <c r="M8" s="3" t="s">
        <v>15</v>
      </c>
      <c r="N8" s="3" t="s">
        <v>16</v>
      </c>
      <c r="O8" s="3" t="s">
        <v>17</v>
      </c>
      <c r="P8" s="3" t="s">
        <v>18</v>
      </c>
      <c r="Q8" s="3" t="s">
        <v>19</v>
      </c>
      <c r="R8" s="4" t="s">
        <v>20</v>
      </c>
      <c r="S8" s="1"/>
    </row>
    <row r="9" spans="1:19" ht="45">
      <c r="A9" s="81"/>
      <c r="B9" s="82"/>
      <c r="C9" s="81"/>
      <c r="D9" s="82"/>
      <c r="E9" s="5" t="s">
        <v>21</v>
      </c>
      <c r="F9" s="6" t="s">
        <v>22</v>
      </c>
      <c r="G9" s="6" t="s">
        <v>22</v>
      </c>
      <c r="H9" s="6" t="s">
        <v>22</v>
      </c>
      <c r="I9" s="6" t="s">
        <v>22</v>
      </c>
      <c r="J9" s="6" t="s">
        <v>22</v>
      </c>
      <c r="K9" s="6" t="s">
        <v>22</v>
      </c>
      <c r="L9" s="6" t="s">
        <v>22</v>
      </c>
      <c r="M9" s="6" t="s">
        <v>22</v>
      </c>
      <c r="N9" s="6" t="s">
        <v>22</v>
      </c>
      <c r="O9" s="6" t="s">
        <v>22</v>
      </c>
      <c r="P9" s="6" t="s">
        <v>22</v>
      </c>
      <c r="Q9" s="6" t="s">
        <v>22</v>
      </c>
      <c r="R9" s="7" t="s">
        <v>22</v>
      </c>
      <c r="S9" s="1"/>
    </row>
    <row r="10" spans="1:19">
      <c r="A10" s="71" t="s">
        <v>23</v>
      </c>
      <c r="B10" s="71" t="s">
        <v>24</v>
      </c>
      <c r="C10" s="8" t="s">
        <v>25</v>
      </c>
      <c r="D10" s="9" t="s">
        <v>26</v>
      </c>
      <c r="E10" s="10"/>
      <c r="F10" s="11">
        <v>66365493</v>
      </c>
      <c r="G10" s="11">
        <v>55148270</v>
      </c>
      <c r="H10" s="11">
        <v>50188570</v>
      </c>
      <c r="I10" s="11">
        <v>48155808</v>
      </c>
      <c r="J10" s="11">
        <v>54248979</v>
      </c>
      <c r="K10" s="11">
        <v>45731016</v>
      </c>
      <c r="L10" s="11">
        <v>44185320</v>
      </c>
      <c r="M10" s="11">
        <v>47982080</v>
      </c>
      <c r="N10" s="11">
        <v>43303651</v>
      </c>
      <c r="O10" s="11">
        <v>55785845</v>
      </c>
      <c r="P10" s="11">
        <v>63471631</v>
      </c>
      <c r="Q10" s="11">
        <v>75461520</v>
      </c>
      <c r="R10" s="12">
        <v>650028183</v>
      </c>
      <c r="S10" s="1"/>
    </row>
    <row r="11" spans="1:19">
      <c r="A11" s="72"/>
      <c r="B11" s="72"/>
      <c r="C11" s="8" t="s">
        <v>27</v>
      </c>
      <c r="D11" s="13" t="s">
        <v>28</v>
      </c>
      <c r="E11" s="14"/>
      <c r="F11" s="11">
        <v>59873342</v>
      </c>
      <c r="G11" s="11">
        <v>60211940</v>
      </c>
      <c r="H11" s="11">
        <v>63343375</v>
      </c>
      <c r="I11" s="11">
        <v>48443884</v>
      </c>
      <c r="J11" s="11">
        <v>43338188</v>
      </c>
      <c r="K11" s="11">
        <v>55110539</v>
      </c>
      <c r="L11" s="11">
        <v>29762781</v>
      </c>
      <c r="M11" s="11">
        <v>36479192</v>
      </c>
      <c r="N11" s="11">
        <v>38038563</v>
      </c>
      <c r="O11" s="11">
        <v>40425396</v>
      </c>
      <c r="P11" s="11">
        <v>32472654</v>
      </c>
      <c r="Q11" s="11">
        <v>37420541</v>
      </c>
      <c r="R11" s="12">
        <v>544920395</v>
      </c>
      <c r="S11" s="1"/>
    </row>
    <row r="12" spans="1:19">
      <c r="A12" s="72"/>
      <c r="B12" s="72"/>
      <c r="C12" s="8" t="s">
        <v>29</v>
      </c>
      <c r="D12" s="13" t="s">
        <v>30</v>
      </c>
      <c r="E12" s="14"/>
      <c r="F12" s="11">
        <v>43265877</v>
      </c>
      <c r="G12" s="11">
        <v>44255894</v>
      </c>
      <c r="H12" s="11">
        <v>48952550</v>
      </c>
      <c r="I12" s="11">
        <v>41689788</v>
      </c>
      <c r="J12" s="11">
        <v>41552512</v>
      </c>
      <c r="K12" s="11">
        <v>70432215</v>
      </c>
      <c r="L12" s="11">
        <v>38389845</v>
      </c>
      <c r="M12" s="11">
        <v>31213911</v>
      </c>
      <c r="N12" s="11">
        <v>48260253</v>
      </c>
      <c r="O12" s="11">
        <v>44645133</v>
      </c>
      <c r="P12" s="11">
        <v>45229880</v>
      </c>
      <c r="Q12" s="11">
        <v>46538145</v>
      </c>
      <c r="R12" s="12">
        <v>544426003</v>
      </c>
      <c r="S12" s="1"/>
    </row>
    <row r="13" spans="1:19">
      <c r="A13" s="72"/>
      <c r="B13" s="72"/>
      <c r="C13" s="8" t="s">
        <v>31</v>
      </c>
      <c r="D13" s="13" t="s">
        <v>32</v>
      </c>
      <c r="E13" s="14"/>
      <c r="F13" s="11">
        <v>22996034</v>
      </c>
      <c r="G13" s="11">
        <v>22675110</v>
      </c>
      <c r="H13" s="11">
        <v>27084531</v>
      </c>
      <c r="I13" s="11">
        <v>21156489</v>
      </c>
      <c r="J13" s="11">
        <v>32011234</v>
      </c>
      <c r="K13" s="11">
        <v>23379846</v>
      </c>
      <c r="L13" s="11">
        <v>16384957</v>
      </c>
      <c r="M13" s="11">
        <v>23846340</v>
      </c>
      <c r="N13" s="11">
        <v>16918558</v>
      </c>
      <c r="O13" s="11">
        <v>16349549</v>
      </c>
      <c r="P13" s="11">
        <v>18848934</v>
      </c>
      <c r="Q13" s="11">
        <v>21816447</v>
      </c>
      <c r="R13" s="12">
        <v>263468029</v>
      </c>
      <c r="S13" s="1"/>
    </row>
    <row r="14" spans="1:19">
      <c r="A14" s="72"/>
      <c r="B14" s="72"/>
      <c r="C14" s="8" t="s">
        <v>33</v>
      </c>
      <c r="D14" s="13" t="s">
        <v>34</v>
      </c>
      <c r="E14" s="14"/>
      <c r="F14" s="11">
        <v>21963251</v>
      </c>
      <c r="G14" s="11">
        <v>20559469</v>
      </c>
      <c r="H14" s="11">
        <v>19653026</v>
      </c>
      <c r="I14" s="11">
        <v>21887936</v>
      </c>
      <c r="J14" s="11">
        <v>22415711</v>
      </c>
      <c r="K14" s="11">
        <v>13428843</v>
      </c>
      <c r="L14" s="11">
        <v>8524816</v>
      </c>
      <c r="M14" s="11">
        <v>6891618</v>
      </c>
      <c r="N14" s="11">
        <v>13947099</v>
      </c>
      <c r="O14" s="11">
        <v>12313724</v>
      </c>
      <c r="P14" s="11">
        <v>10948622</v>
      </c>
      <c r="Q14" s="11">
        <v>13852330</v>
      </c>
      <c r="R14" s="12">
        <v>186386445</v>
      </c>
      <c r="S14" s="1"/>
    </row>
    <row r="15" spans="1:19">
      <c r="A15" s="72"/>
      <c r="B15" s="72"/>
      <c r="C15" s="8" t="s">
        <v>35</v>
      </c>
      <c r="D15" s="13" t="s">
        <v>36</v>
      </c>
      <c r="E15" s="14"/>
      <c r="F15" s="11">
        <v>2429263</v>
      </c>
      <c r="G15" s="11">
        <v>554680</v>
      </c>
      <c r="H15" s="11">
        <v>2156472</v>
      </c>
      <c r="I15" s="11">
        <v>1356770</v>
      </c>
      <c r="J15" s="11">
        <v>-148306</v>
      </c>
      <c r="K15" s="11">
        <v>-108025</v>
      </c>
      <c r="L15" s="11">
        <v>-41736</v>
      </c>
      <c r="M15" s="11">
        <v>-95701</v>
      </c>
      <c r="N15" s="11">
        <v>-147996</v>
      </c>
      <c r="O15" s="11">
        <v>-237356</v>
      </c>
      <c r="P15" s="11">
        <v>-21504</v>
      </c>
      <c r="Q15" s="11">
        <v>-221741</v>
      </c>
      <c r="R15" s="12">
        <v>5474820</v>
      </c>
      <c r="S15" s="1"/>
    </row>
    <row r="16" spans="1:19">
      <c r="A16" s="72"/>
      <c r="B16" s="72"/>
      <c r="C16" s="8" t="s">
        <v>37</v>
      </c>
      <c r="D16" s="13" t="s">
        <v>38</v>
      </c>
      <c r="E16" s="14"/>
      <c r="F16" s="11">
        <v>30879877</v>
      </c>
      <c r="G16" s="11">
        <v>31589662</v>
      </c>
      <c r="H16" s="11">
        <v>28214578</v>
      </c>
      <c r="I16" s="11">
        <v>27700138</v>
      </c>
      <c r="J16" s="11">
        <v>26064053</v>
      </c>
      <c r="K16" s="11">
        <v>24907224</v>
      </c>
      <c r="L16" s="11">
        <v>18003824</v>
      </c>
      <c r="M16" s="11">
        <v>16219367</v>
      </c>
      <c r="N16" s="11">
        <v>13842716</v>
      </c>
      <c r="O16" s="11">
        <v>24613093</v>
      </c>
      <c r="P16" s="11">
        <v>16784772</v>
      </c>
      <c r="Q16" s="11">
        <v>22469444</v>
      </c>
      <c r="R16" s="12">
        <v>281288748</v>
      </c>
      <c r="S16" s="1"/>
    </row>
    <row r="17" spans="1:19">
      <c r="A17" s="72"/>
      <c r="B17" s="72"/>
      <c r="C17" s="8" t="s">
        <v>39</v>
      </c>
      <c r="D17" s="13" t="s">
        <v>40</v>
      </c>
      <c r="E17" s="14"/>
      <c r="F17" s="11">
        <v>9452331</v>
      </c>
      <c r="G17" s="11">
        <v>6147947</v>
      </c>
      <c r="H17" s="11">
        <v>7093151</v>
      </c>
      <c r="I17" s="11">
        <v>6795864</v>
      </c>
      <c r="J17" s="11">
        <v>-4581</v>
      </c>
      <c r="K17" s="11">
        <v>1898756</v>
      </c>
      <c r="L17" s="11">
        <v>134590</v>
      </c>
      <c r="M17" s="11">
        <v>-304804</v>
      </c>
      <c r="N17" s="11">
        <v>817473</v>
      </c>
      <c r="O17" s="11">
        <v>1314028</v>
      </c>
      <c r="P17" s="11">
        <v>890324</v>
      </c>
      <c r="Q17" s="11">
        <v>2351923</v>
      </c>
      <c r="R17" s="12">
        <v>36587002</v>
      </c>
      <c r="S17" s="1"/>
    </row>
    <row r="18" spans="1:19" ht="22.5">
      <c r="A18" s="72"/>
      <c r="B18" s="72"/>
      <c r="C18" s="8" t="s">
        <v>41</v>
      </c>
      <c r="D18" s="13" t="s">
        <v>42</v>
      </c>
      <c r="E18" s="14"/>
      <c r="F18" s="11">
        <v>37392293</v>
      </c>
      <c r="G18" s="11">
        <v>29019752</v>
      </c>
      <c r="H18" s="11">
        <v>28920982</v>
      </c>
      <c r="I18" s="11">
        <v>29308102</v>
      </c>
      <c r="J18" s="11">
        <v>27316507</v>
      </c>
      <c r="K18" s="11">
        <v>26068572</v>
      </c>
      <c r="L18" s="11">
        <v>18539430</v>
      </c>
      <c r="M18" s="11">
        <v>14620914</v>
      </c>
      <c r="N18" s="11">
        <v>18421861</v>
      </c>
      <c r="O18" s="11">
        <v>23973583</v>
      </c>
      <c r="P18" s="11">
        <v>14653337</v>
      </c>
      <c r="Q18" s="11">
        <v>17317164</v>
      </c>
      <c r="R18" s="12">
        <v>285552497</v>
      </c>
      <c r="S18" s="1"/>
    </row>
    <row r="19" spans="1:19">
      <c r="A19" s="72"/>
      <c r="B19" s="72"/>
      <c r="C19" s="8" t="s">
        <v>43</v>
      </c>
      <c r="D19" s="13" t="s">
        <v>44</v>
      </c>
      <c r="E19" s="14"/>
      <c r="F19" s="11">
        <v>17051598</v>
      </c>
      <c r="G19" s="11">
        <v>15163301</v>
      </c>
      <c r="H19" s="11">
        <v>10063289</v>
      </c>
      <c r="I19" s="11">
        <v>5380481</v>
      </c>
      <c r="J19" s="11">
        <v>5814678</v>
      </c>
      <c r="K19" s="11">
        <v>4037406</v>
      </c>
      <c r="L19" s="11">
        <v>5220113</v>
      </c>
      <c r="M19" s="11">
        <v>6400487</v>
      </c>
      <c r="N19" s="11">
        <v>7545302</v>
      </c>
      <c r="O19" s="11">
        <v>12846888</v>
      </c>
      <c r="P19" s="11">
        <v>10900604</v>
      </c>
      <c r="Q19" s="11">
        <v>14473487</v>
      </c>
      <c r="R19" s="12">
        <v>114897634</v>
      </c>
      <c r="S19" s="1"/>
    </row>
    <row r="20" spans="1:19">
      <c r="A20" s="72"/>
      <c r="B20" s="72"/>
      <c r="C20" s="8" t="s">
        <v>45</v>
      </c>
      <c r="D20" s="13" t="s">
        <v>46</v>
      </c>
      <c r="E20" s="14"/>
      <c r="F20" s="11">
        <v>31323254</v>
      </c>
      <c r="G20" s="11">
        <v>30934864</v>
      </c>
      <c r="H20" s="11">
        <v>32602116</v>
      </c>
      <c r="I20" s="11">
        <v>36225400</v>
      </c>
      <c r="J20" s="11">
        <v>28885879</v>
      </c>
      <c r="K20" s="11">
        <v>28954885</v>
      </c>
      <c r="L20" s="11">
        <v>24367574</v>
      </c>
      <c r="M20" s="11">
        <v>26117243</v>
      </c>
      <c r="N20" s="11">
        <v>21774596</v>
      </c>
      <c r="O20" s="11">
        <v>23393422</v>
      </c>
      <c r="P20" s="11">
        <v>32545202</v>
      </c>
      <c r="Q20" s="11">
        <v>27902147</v>
      </c>
      <c r="R20" s="12">
        <v>345026582</v>
      </c>
      <c r="S20" s="1"/>
    </row>
    <row r="21" spans="1:19">
      <c r="A21" s="72"/>
      <c r="B21" s="72"/>
      <c r="C21" s="8" t="s">
        <v>47</v>
      </c>
      <c r="D21" s="13" t="s">
        <v>48</v>
      </c>
      <c r="E21" s="14"/>
      <c r="F21" s="11">
        <v>25990102</v>
      </c>
      <c r="G21" s="11">
        <v>32716801</v>
      </c>
      <c r="H21" s="11">
        <v>27990620</v>
      </c>
      <c r="I21" s="11">
        <v>25057288</v>
      </c>
      <c r="J21" s="11">
        <v>21079800</v>
      </c>
      <c r="K21" s="11">
        <v>21102987</v>
      </c>
      <c r="L21" s="11">
        <v>15716365</v>
      </c>
      <c r="M21" s="11">
        <v>16321169</v>
      </c>
      <c r="N21" s="11">
        <v>17368296</v>
      </c>
      <c r="O21" s="11">
        <v>13322240</v>
      </c>
      <c r="P21" s="11">
        <v>12368894</v>
      </c>
      <c r="Q21" s="11">
        <v>17465968</v>
      </c>
      <c r="R21" s="12">
        <v>246500530</v>
      </c>
      <c r="S21" s="1"/>
    </row>
    <row r="22" spans="1:19">
      <c r="A22" s="72"/>
      <c r="B22" s="72"/>
      <c r="C22" s="8" t="s">
        <v>49</v>
      </c>
      <c r="D22" s="13" t="s">
        <v>50</v>
      </c>
      <c r="E22" s="14"/>
      <c r="F22" s="11">
        <v>5871891</v>
      </c>
      <c r="G22" s="11">
        <v>6121018</v>
      </c>
      <c r="H22" s="11">
        <v>7285355</v>
      </c>
      <c r="I22" s="11">
        <v>5821838</v>
      </c>
      <c r="J22" s="11">
        <v>4830821</v>
      </c>
      <c r="K22" s="11">
        <v>5358380</v>
      </c>
      <c r="L22" s="11">
        <v>7586858</v>
      </c>
      <c r="M22" s="11">
        <v>4789147</v>
      </c>
      <c r="N22" s="11">
        <v>5394479</v>
      </c>
      <c r="O22" s="11">
        <v>4230630</v>
      </c>
      <c r="P22" s="11">
        <v>4843113</v>
      </c>
      <c r="Q22" s="11">
        <v>7420941</v>
      </c>
      <c r="R22" s="12">
        <v>69554471</v>
      </c>
      <c r="S22" s="1"/>
    </row>
    <row r="23" spans="1:19" ht="22.5">
      <c r="A23" s="72"/>
      <c r="B23" s="72"/>
      <c r="C23" s="8" t="s">
        <v>51</v>
      </c>
      <c r="D23" s="13" t="s">
        <v>52</v>
      </c>
      <c r="E23" s="14"/>
      <c r="F23" s="11">
        <v>76588171</v>
      </c>
      <c r="G23" s="11">
        <v>77770588</v>
      </c>
      <c r="H23" s="11">
        <v>89261037</v>
      </c>
      <c r="I23" s="11">
        <v>83996880</v>
      </c>
      <c r="J23" s="11">
        <v>59848565</v>
      </c>
      <c r="K23" s="11">
        <v>71071377</v>
      </c>
      <c r="L23" s="11">
        <v>51350032</v>
      </c>
      <c r="M23" s="11">
        <v>51526554</v>
      </c>
      <c r="N23" s="11">
        <v>51184421</v>
      </c>
      <c r="O23" s="11">
        <v>52997793</v>
      </c>
      <c r="P23" s="11">
        <v>44829796</v>
      </c>
      <c r="Q23" s="11">
        <v>59927179</v>
      </c>
      <c r="R23" s="12">
        <v>770352393</v>
      </c>
      <c r="S23" s="1"/>
    </row>
    <row r="24" spans="1:19">
      <c r="A24" s="72"/>
      <c r="B24" s="72"/>
      <c r="C24" s="8" t="s">
        <v>53</v>
      </c>
      <c r="D24" s="13" t="s">
        <v>54</v>
      </c>
      <c r="E24" s="14"/>
      <c r="F24" s="11">
        <v>28715549</v>
      </c>
      <c r="G24" s="11">
        <v>32885586</v>
      </c>
      <c r="H24" s="11">
        <v>33176237</v>
      </c>
      <c r="I24" s="11">
        <v>24504292</v>
      </c>
      <c r="J24" s="11">
        <v>26237745</v>
      </c>
      <c r="K24" s="11">
        <v>32115882</v>
      </c>
      <c r="L24" s="11">
        <v>24233613</v>
      </c>
      <c r="M24" s="11">
        <v>18451290</v>
      </c>
      <c r="N24" s="11">
        <v>20106166</v>
      </c>
      <c r="O24" s="11">
        <v>18840325</v>
      </c>
      <c r="P24" s="11">
        <v>27040662</v>
      </c>
      <c r="Q24" s="11">
        <v>37376620</v>
      </c>
      <c r="R24" s="12">
        <v>323683967</v>
      </c>
      <c r="S24" s="1"/>
    </row>
    <row r="25" spans="1:19" ht="22.5">
      <c r="A25" s="72"/>
      <c r="B25" s="72"/>
      <c r="C25" s="8" t="s">
        <v>55</v>
      </c>
      <c r="D25" s="13" t="s">
        <v>56</v>
      </c>
      <c r="E25" s="14"/>
      <c r="F25" s="11">
        <v>38710205</v>
      </c>
      <c r="G25" s="11">
        <v>38445083</v>
      </c>
      <c r="H25" s="11">
        <v>37072752</v>
      </c>
      <c r="I25" s="11">
        <v>31190639</v>
      </c>
      <c r="J25" s="11">
        <v>34319490</v>
      </c>
      <c r="K25" s="11">
        <v>33018556</v>
      </c>
      <c r="L25" s="11">
        <v>29563982</v>
      </c>
      <c r="M25" s="11">
        <v>24661127</v>
      </c>
      <c r="N25" s="11">
        <v>23758965</v>
      </c>
      <c r="O25" s="11">
        <v>23563248</v>
      </c>
      <c r="P25" s="11">
        <v>22629651</v>
      </c>
      <c r="Q25" s="11">
        <v>36993030</v>
      </c>
      <c r="R25" s="12">
        <v>373926728</v>
      </c>
      <c r="S25" s="1"/>
    </row>
    <row r="26" spans="1:19">
      <c r="A26" s="72"/>
      <c r="B26" s="72"/>
      <c r="C26" s="8" t="s">
        <v>57</v>
      </c>
      <c r="D26" s="13" t="s">
        <v>58</v>
      </c>
      <c r="E26" s="14"/>
      <c r="F26" s="11">
        <v>134094522</v>
      </c>
      <c r="G26" s="11">
        <v>109198764</v>
      </c>
      <c r="H26" s="11">
        <v>111585435</v>
      </c>
      <c r="I26" s="11">
        <v>97226008</v>
      </c>
      <c r="J26" s="11">
        <v>94762204</v>
      </c>
      <c r="K26" s="11">
        <v>131117309</v>
      </c>
      <c r="L26" s="11">
        <v>79826620</v>
      </c>
      <c r="M26" s="11">
        <v>75843354</v>
      </c>
      <c r="N26" s="11">
        <v>84856752</v>
      </c>
      <c r="O26" s="11">
        <v>94107464</v>
      </c>
      <c r="P26" s="11">
        <v>77491717</v>
      </c>
      <c r="Q26" s="11">
        <v>95892541</v>
      </c>
      <c r="R26" s="12">
        <v>1186002690</v>
      </c>
      <c r="S26" s="1"/>
    </row>
    <row r="27" spans="1:19">
      <c r="A27" s="72"/>
      <c r="B27" s="72"/>
      <c r="C27" s="8" t="s">
        <v>59</v>
      </c>
      <c r="D27" s="13" t="s">
        <v>60</v>
      </c>
      <c r="E27" s="14"/>
      <c r="F27" s="11">
        <v>28349709</v>
      </c>
      <c r="G27" s="11">
        <v>24435549</v>
      </c>
      <c r="H27" s="11">
        <v>22616637</v>
      </c>
      <c r="I27" s="11">
        <v>24460930</v>
      </c>
      <c r="J27" s="11">
        <v>20341897</v>
      </c>
      <c r="K27" s="11">
        <v>18587621</v>
      </c>
      <c r="L27" s="11">
        <v>17339819</v>
      </c>
      <c r="M27" s="11">
        <v>18784107</v>
      </c>
      <c r="N27" s="11">
        <v>13953114</v>
      </c>
      <c r="O27" s="11">
        <v>17560985</v>
      </c>
      <c r="P27" s="11">
        <v>14264583</v>
      </c>
      <c r="Q27" s="11">
        <v>20290216</v>
      </c>
      <c r="R27" s="12">
        <v>240985167</v>
      </c>
      <c r="S27" s="1"/>
    </row>
    <row r="28" spans="1:19">
      <c r="A28" s="72"/>
      <c r="B28" s="72"/>
      <c r="C28" s="8" t="s">
        <v>61</v>
      </c>
      <c r="D28" s="13" t="s">
        <v>62</v>
      </c>
      <c r="E28" s="14"/>
      <c r="F28" s="11">
        <v>124168159</v>
      </c>
      <c r="G28" s="11">
        <v>116487051</v>
      </c>
      <c r="H28" s="11">
        <v>122498484</v>
      </c>
      <c r="I28" s="11">
        <v>104065708</v>
      </c>
      <c r="J28" s="11">
        <v>108000039</v>
      </c>
      <c r="K28" s="11">
        <v>109203946</v>
      </c>
      <c r="L28" s="11">
        <v>74498735</v>
      </c>
      <c r="M28" s="11">
        <v>74712126</v>
      </c>
      <c r="N28" s="11">
        <v>77414615</v>
      </c>
      <c r="O28" s="11">
        <v>100034837</v>
      </c>
      <c r="P28" s="11">
        <v>95800398</v>
      </c>
      <c r="Q28" s="11">
        <v>125061667</v>
      </c>
      <c r="R28" s="12">
        <v>1231945765</v>
      </c>
      <c r="S28" s="1"/>
    </row>
    <row r="29" spans="1:19">
      <c r="A29" s="72"/>
      <c r="B29" s="72"/>
      <c r="C29" s="8" t="s">
        <v>63</v>
      </c>
      <c r="D29" s="13" t="s">
        <v>64</v>
      </c>
      <c r="E29" s="14"/>
      <c r="F29" s="11">
        <v>87196109</v>
      </c>
      <c r="G29" s="11">
        <v>81030854</v>
      </c>
      <c r="H29" s="11">
        <v>71098396</v>
      </c>
      <c r="I29" s="11">
        <v>62743658</v>
      </c>
      <c r="J29" s="11">
        <v>69440983</v>
      </c>
      <c r="K29" s="11">
        <v>67159092</v>
      </c>
      <c r="L29" s="11">
        <v>48887508</v>
      </c>
      <c r="M29" s="11">
        <v>46230676</v>
      </c>
      <c r="N29" s="11">
        <v>53419517</v>
      </c>
      <c r="O29" s="11">
        <v>58449572</v>
      </c>
      <c r="P29" s="11">
        <v>54918805</v>
      </c>
      <c r="Q29" s="11">
        <v>61624330</v>
      </c>
      <c r="R29" s="12">
        <v>762199500</v>
      </c>
      <c r="S29" s="1"/>
    </row>
    <row r="30" spans="1:19">
      <c r="A30" s="72"/>
      <c r="B30" s="72"/>
      <c r="C30" s="8" t="s">
        <v>65</v>
      </c>
      <c r="D30" s="13" t="s">
        <v>66</v>
      </c>
      <c r="E30" s="14"/>
      <c r="F30" s="11">
        <v>143696656</v>
      </c>
      <c r="G30" s="11">
        <v>128742604</v>
      </c>
      <c r="H30" s="11">
        <v>137200614</v>
      </c>
      <c r="I30" s="11">
        <v>116076504</v>
      </c>
      <c r="J30" s="11">
        <v>113980904</v>
      </c>
      <c r="K30" s="11">
        <v>120047568</v>
      </c>
      <c r="L30" s="11">
        <v>91424555</v>
      </c>
      <c r="M30" s="11">
        <v>89876053</v>
      </c>
      <c r="N30" s="11">
        <v>89070003</v>
      </c>
      <c r="O30" s="11">
        <v>104018683</v>
      </c>
      <c r="P30" s="11">
        <v>100245649</v>
      </c>
      <c r="Q30" s="11">
        <v>134260690</v>
      </c>
      <c r="R30" s="12">
        <v>1368640483</v>
      </c>
      <c r="S30" s="1"/>
    </row>
    <row r="31" spans="1:19">
      <c r="A31" s="72"/>
      <c r="B31" s="72"/>
      <c r="C31" s="8" t="s">
        <v>67</v>
      </c>
      <c r="D31" s="13" t="s">
        <v>68</v>
      </c>
      <c r="E31" s="14"/>
      <c r="F31" s="11">
        <v>78327303</v>
      </c>
      <c r="G31" s="11">
        <v>69951032</v>
      </c>
      <c r="H31" s="11">
        <v>88751815</v>
      </c>
      <c r="I31" s="11">
        <v>104348328</v>
      </c>
      <c r="J31" s="11">
        <v>85933603</v>
      </c>
      <c r="K31" s="11">
        <v>95193598</v>
      </c>
      <c r="L31" s="11">
        <v>45862587</v>
      </c>
      <c r="M31" s="11">
        <v>49742341</v>
      </c>
      <c r="N31" s="11">
        <v>42855518</v>
      </c>
      <c r="O31" s="11">
        <v>47277210</v>
      </c>
      <c r="P31" s="11">
        <v>54142284</v>
      </c>
      <c r="Q31" s="11">
        <v>46861690</v>
      </c>
      <c r="R31" s="12">
        <v>809247309</v>
      </c>
      <c r="S31" s="1"/>
    </row>
    <row r="32" spans="1:19" ht="22.5">
      <c r="A32" s="72"/>
      <c r="B32" s="72"/>
      <c r="C32" s="8" t="s">
        <v>69</v>
      </c>
      <c r="D32" s="13" t="s">
        <v>70</v>
      </c>
      <c r="E32" s="14"/>
      <c r="F32" s="11">
        <v>109868007</v>
      </c>
      <c r="G32" s="11">
        <v>79593496</v>
      </c>
      <c r="H32" s="11">
        <v>86220914</v>
      </c>
      <c r="I32" s="11">
        <v>67074246</v>
      </c>
      <c r="J32" s="11">
        <v>50763669</v>
      </c>
      <c r="K32" s="11">
        <v>61923701</v>
      </c>
      <c r="L32" s="11">
        <v>47957639</v>
      </c>
      <c r="M32" s="11">
        <v>32315525</v>
      </c>
      <c r="N32" s="11">
        <v>38364308</v>
      </c>
      <c r="O32" s="11">
        <v>44460026</v>
      </c>
      <c r="P32" s="11">
        <v>42868799</v>
      </c>
      <c r="Q32" s="11">
        <v>48246043</v>
      </c>
      <c r="R32" s="12">
        <v>709656373</v>
      </c>
      <c r="S32" s="1"/>
    </row>
    <row r="33" spans="1:19">
      <c r="A33" s="72"/>
      <c r="B33" s="72"/>
      <c r="C33" s="8" t="s">
        <v>71</v>
      </c>
      <c r="D33" s="13" t="s">
        <v>72</v>
      </c>
      <c r="E33" s="14"/>
      <c r="F33" s="11">
        <v>134304547</v>
      </c>
      <c r="G33" s="11">
        <v>145939946</v>
      </c>
      <c r="H33" s="11">
        <v>146040404</v>
      </c>
      <c r="I33" s="11">
        <v>133478058</v>
      </c>
      <c r="J33" s="11">
        <v>131536707</v>
      </c>
      <c r="K33" s="11">
        <v>163090662</v>
      </c>
      <c r="L33" s="11">
        <v>107201699</v>
      </c>
      <c r="M33" s="11">
        <v>82502239</v>
      </c>
      <c r="N33" s="11">
        <v>105101342</v>
      </c>
      <c r="O33" s="11">
        <v>106732791</v>
      </c>
      <c r="P33" s="11">
        <v>108335077</v>
      </c>
      <c r="Q33" s="11">
        <v>131035967</v>
      </c>
      <c r="R33" s="12">
        <v>1495299439</v>
      </c>
      <c r="S33" s="1"/>
    </row>
    <row r="34" spans="1:19" ht="22.5">
      <c r="A34" s="72"/>
      <c r="B34" s="72"/>
      <c r="C34" s="8" t="s">
        <v>73</v>
      </c>
      <c r="D34" s="13" t="s">
        <v>74</v>
      </c>
      <c r="E34" s="14"/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11573069</v>
      </c>
      <c r="Q34" s="11">
        <v>19738307</v>
      </c>
      <c r="R34" s="12">
        <v>31311376</v>
      </c>
      <c r="S34" s="1"/>
    </row>
    <row r="35" spans="1:19" ht="22.5">
      <c r="A35" s="72"/>
      <c r="B35" s="72"/>
      <c r="C35" s="8" t="s">
        <v>75</v>
      </c>
      <c r="D35" s="13" t="s">
        <v>76</v>
      </c>
      <c r="E35" s="14"/>
      <c r="F35" s="11">
        <v>121787380</v>
      </c>
      <c r="G35" s="11">
        <v>120152150</v>
      </c>
      <c r="H35" s="11">
        <v>123527466</v>
      </c>
      <c r="I35" s="11">
        <v>117327995</v>
      </c>
      <c r="J35" s="11">
        <v>100913816</v>
      </c>
      <c r="K35" s="11">
        <v>118939345</v>
      </c>
      <c r="L35" s="11">
        <v>77867279</v>
      </c>
      <c r="M35" s="11">
        <v>71692877</v>
      </c>
      <c r="N35" s="11">
        <v>76510371</v>
      </c>
      <c r="O35" s="11">
        <v>79334217</v>
      </c>
      <c r="P35" s="11">
        <v>75209651</v>
      </c>
      <c r="Q35" s="11">
        <v>102666153</v>
      </c>
      <c r="R35" s="12">
        <v>1185928700</v>
      </c>
      <c r="S35" s="1"/>
    </row>
    <row r="36" spans="1:19">
      <c r="A36" s="72"/>
      <c r="B36" s="72"/>
      <c r="C36" s="8" t="s">
        <v>77</v>
      </c>
      <c r="D36" s="13" t="s">
        <v>78</v>
      </c>
      <c r="E36" s="14"/>
      <c r="F36" s="11">
        <v>86727322</v>
      </c>
      <c r="G36" s="11">
        <v>86367918</v>
      </c>
      <c r="H36" s="11">
        <v>84773092</v>
      </c>
      <c r="I36" s="11">
        <v>85993956</v>
      </c>
      <c r="J36" s="11">
        <v>97794569</v>
      </c>
      <c r="K36" s="11">
        <v>103675603</v>
      </c>
      <c r="L36" s="11">
        <v>58240927</v>
      </c>
      <c r="M36" s="11">
        <v>54685034</v>
      </c>
      <c r="N36" s="11">
        <v>65786679</v>
      </c>
      <c r="O36" s="11">
        <v>56665140</v>
      </c>
      <c r="P36" s="11">
        <v>47336262</v>
      </c>
      <c r="Q36" s="11">
        <v>51695952</v>
      </c>
      <c r="R36" s="12">
        <v>879742454</v>
      </c>
      <c r="S36" s="1"/>
    </row>
    <row r="37" spans="1:19">
      <c r="A37" s="72"/>
      <c r="B37" s="72"/>
      <c r="C37" s="8" t="s">
        <v>79</v>
      </c>
      <c r="D37" s="13" t="s">
        <v>80</v>
      </c>
      <c r="E37" s="14"/>
      <c r="F37" s="11">
        <v>157506846</v>
      </c>
      <c r="G37" s="11">
        <v>144372698</v>
      </c>
      <c r="H37" s="11">
        <v>147283569</v>
      </c>
      <c r="I37" s="11">
        <v>123333633</v>
      </c>
      <c r="J37" s="11">
        <v>137338409</v>
      </c>
      <c r="K37" s="11">
        <v>128195121</v>
      </c>
      <c r="L37" s="11">
        <v>101004444</v>
      </c>
      <c r="M37" s="11">
        <v>89940700</v>
      </c>
      <c r="N37" s="11">
        <v>78858521</v>
      </c>
      <c r="O37" s="11">
        <v>109901716</v>
      </c>
      <c r="P37" s="11">
        <v>108560776</v>
      </c>
      <c r="Q37" s="11">
        <v>118650604</v>
      </c>
      <c r="R37" s="12">
        <v>1444947037</v>
      </c>
      <c r="S37" s="1"/>
    </row>
    <row r="38" spans="1:19" ht="22.5">
      <c r="A38" s="72"/>
      <c r="B38" s="72"/>
      <c r="C38" s="8" t="s">
        <v>81</v>
      </c>
      <c r="D38" s="13" t="s">
        <v>82</v>
      </c>
      <c r="E38" s="14"/>
      <c r="F38" s="11">
        <v>57333720</v>
      </c>
      <c r="G38" s="11">
        <v>64866356</v>
      </c>
      <c r="H38" s="11">
        <v>55308081</v>
      </c>
      <c r="I38" s="11">
        <v>49993503</v>
      </c>
      <c r="J38" s="11">
        <v>55596395</v>
      </c>
      <c r="K38" s="11">
        <v>72137339</v>
      </c>
      <c r="L38" s="11">
        <v>46396242</v>
      </c>
      <c r="M38" s="11">
        <v>44377326</v>
      </c>
      <c r="N38" s="11">
        <v>35941121</v>
      </c>
      <c r="O38" s="11">
        <v>49168059</v>
      </c>
      <c r="P38" s="11">
        <v>37490186</v>
      </c>
      <c r="Q38" s="11">
        <v>40838992</v>
      </c>
      <c r="R38" s="12">
        <v>609447320</v>
      </c>
      <c r="S38" s="1"/>
    </row>
    <row r="39" spans="1:19" ht="22.5">
      <c r="A39" s="72"/>
      <c r="B39" s="72"/>
      <c r="C39" s="8" t="s">
        <v>83</v>
      </c>
      <c r="D39" s="13" t="s">
        <v>84</v>
      </c>
      <c r="E39" s="14"/>
      <c r="F39" s="11">
        <v>75828004</v>
      </c>
      <c r="G39" s="11">
        <v>74650329</v>
      </c>
      <c r="H39" s="11">
        <v>67830150</v>
      </c>
      <c r="I39" s="11">
        <v>70600752</v>
      </c>
      <c r="J39" s="11">
        <v>64243076</v>
      </c>
      <c r="K39" s="11">
        <v>87440296</v>
      </c>
      <c r="L39" s="11">
        <v>65211538</v>
      </c>
      <c r="M39" s="11">
        <v>56523791</v>
      </c>
      <c r="N39" s="11">
        <v>67670888</v>
      </c>
      <c r="O39" s="11">
        <v>59093287</v>
      </c>
      <c r="P39" s="11">
        <v>56693102</v>
      </c>
      <c r="Q39" s="11">
        <v>81084176</v>
      </c>
      <c r="R39" s="12">
        <v>826869389</v>
      </c>
      <c r="S39" s="1"/>
    </row>
    <row r="40" spans="1:19" ht="22.5">
      <c r="A40" s="72"/>
      <c r="B40" s="72"/>
      <c r="C40" s="8" t="s">
        <v>85</v>
      </c>
      <c r="D40" s="13" t="s">
        <v>86</v>
      </c>
      <c r="E40" s="14"/>
      <c r="F40" s="11">
        <v>114504266</v>
      </c>
      <c r="G40" s="11">
        <v>95810472</v>
      </c>
      <c r="H40" s="11">
        <v>102585786</v>
      </c>
      <c r="I40" s="11">
        <v>65347913</v>
      </c>
      <c r="J40" s="11">
        <v>64611664</v>
      </c>
      <c r="K40" s="11">
        <v>78014538</v>
      </c>
      <c r="L40" s="11">
        <v>57076736</v>
      </c>
      <c r="M40" s="11">
        <v>36598963</v>
      </c>
      <c r="N40" s="11">
        <v>39852435</v>
      </c>
      <c r="O40" s="11">
        <v>56579489</v>
      </c>
      <c r="P40" s="11">
        <v>40855395</v>
      </c>
      <c r="Q40" s="11">
        <v>47486029</v>
      </c>
      <c r="R40" s="12">
        <v>799323686</v>
      </c>
      <c r="S40" s="1"/>
    </row>
    <row r="41" spans="1:19">
      <c r="A41" s="72"/>
      <c r="B41" s="72"/>
      <c r="C41" s="8" t="s">
        <v>87</v>
      </c>
      <c r="D41" s="13" t="s">
        <v>88</v>
      </c>
      <c r="E41" s="14"/>
      <c r="F41" s="11">
        <v>137658350</v>
      </c>
      <c r="G41" s="11">
        <v>136594099</v>
      </c>
      <c r="H41" s="11">
        <v>130472677</v>
      </c>
      <c r="I41" s="11">
        <v>116489853</v>
      </c>
      <c r="J41" s="11">
        <v>111830499</v>
      </c>
      <c r="K41" s="11">
        <v>109450145</v>
      </c>
      <c r="L41" s="11">
        <v>89801957</v>
      </c>
      <c r="M41" s="11">
        <v>69675994</v>
      </c>
      <c r="N41" s="11">
        <v>81510349</v>
      </c>
      <c r="O41" s="11">
        <v>88177247</v>
      </c>
      <c r="P41" s="11">
        <v>87776746</v>
      </c>
      <c r="Q41" s="11">
        <v>101738013</v>
      </c>
      <c r="R41" s="12">
        <v>1261175929</v>
      </c>
      <c r="S41" s="1"/>
    </row>
    <row r="42" spans="1:19" ht="22.5">
      <c r="A42" s="72"/>
      <c r="B42" s="72"/>
      <c r="C42" s="8" t="s">
        <v>89</v>
      </c>
      <c r="D42" s="13" t="s">
        <v>90</v>
      </c>
      <c r="E42" s="14"/>
      <c r="F42" s="11">
        <v>50561288</v>
      </c>
      <c r="G42" s="11">
        <v>43715902</v>
      </c>
      <c r="H42" s="11">
        <v>57716635</v>
      </c>
      <c r="I42" s="11">
        <v>45758723</v>
      </c>
      <c r="J42" s="11">
        <v>46838875</v>
      </c>
      <c r="K42" s="11">
        <v>40218782</v>
      </c>
      <c r="L42" s="11">
        <v>20642324</v>
      </c>
      <c r="M42" s="11">
        <v>25884106</v>
      </c>
      <c r="N42" s="11">
        <v>25334419</v>
      </c>
      <c r="O42" s="11">
        <v>33843608</v>
      </c>
      <c r="P42" s="11">
        <v>30138528</v>
      </c>
      <c r="Q42" s="11">
        <v>31161065</v>
      </c>
      <c r="R42" s="12">
        <v>451814255</v>
      </c>
      <c r="S42" s="1"/>
    </row>
    <row r="43" spans="1:19" ht="22.5">
      <c r="A43" s="72"/>
      <c r="B43" s="72"/>
      <c r="C43" s="8" t="s">
        <v>91</v>
      </c>
      <c r="D43" s="13" t="s">
        <v>92</v>
      </c>
      <c r="E43" s="14"/>
      <c r="F43" s="11">
        <v>36234115</v>
      </c>
      <c r="G43" s="11">
        <v>21915006</v>
      </c>
      <c r="H43" s="11">
        <v>33701953</v>
      </c>
      <c r="I43" s="11">
        <v>48704788</v>
      </c>
      <c r="J43" s="11">
        <v>35301606</v>
      </c>
      <c r="K43" s="11">
        <v>41569261</v>
      </c>
      <c r="L43" s="11">
        <v>32097877</v>
      </c>
      <c r="M43" s="11">
        <v>22425682</v>
      </c>
      <c r="N43" s="11">
        <v>21445510</v>
      </c>
      <c r="O43" s="11">
        <v>26936372</v>
      </c>
      <c r="P43" s="11">
        <v>23173360</v>
      </c>
      <c r="Q43" s="11">
        <v>28649516</v>
      </c>
      <c r="R43" s="12">
        <v>372155046</v>
      </c>
      <c r="S43" s="1"/>
    </row>
    <row r="44" spans="1:19" ht="22.5">
      <c r="A44" s="72"/>
      <c r="B44" s="72"/>
      <c r="C44" s="8" t="s">
        <v>93</v>
      </c>
      <c r="D44" s="13" t="s">
        <v>94</v>
      </c>
      <c r="E44" s="14"/>
      <c r="F44" s="11">
        <v>37726625</v>
      </c>
      <c r="G44" s="11">
        <v>37353233</v>
      </c>
      <c r="H44" s="11">
        <v>31346895</v>
      </c>
      <c r="I44" s="11">
        <v>26092597</v>
      </c>
      <c r="J44" s="11">
        <v>29330821</v>
      </c>
      <c r="K44" s="11">
        <v>25804609</v>
      </c>
      <c r="L44" s="11">
        <v>15509267</v>
      </c>
      <c r="M44" s="11">
        <v>14611761</v>
      </c>
      <c r="N44" s="11">
        <v>18508176</v>
      </c>
      <c r="O44" s="11">
        <v>23092155</v>
      </c>
      <c r="P44" s="11">
        <v>27835057</v>
      </c>
      <c r="Q44" s="11">
        <v>27716236</v>
      </c>
      <c r="R44" s="12">
        <v>314927432</v>
      </c>
      <c r="S44" s="1"/>
    </row>
    <row r="45" spans="1:19" ht="22.5">
      <c r="A45" s="72"/>
      <c r="B45" s="72"/>
      <c r="C45" s="8" t="s">
        <v>95</v>
      </c>
      <c r="D45" s="13" t="s">
        <v>96</v>
      </c>
      <c r="E45" s="14"/>
      <c r="F45" s="11">
        <v>58868319</v>
      </c>
      <c r="G45" s="11">
        <v>55829878</v>
      </c>
      <c r="H45" s="11">
        <v>60801151</v>
      </c>
      <c r="I45" s="11">
        <v>86962580</v>
      </c>
      <c r="J45" s="11">
        <v>76264260</v>
      </c>
      <c r="K45" s="11">
        <v>75242296</v>
      </c>
      <c r="L45" s="11">
        <v>46483624</v>
      </c>
      <c r="M45" s="11">
        <v>38166026</v>
      </c>
      <c r="N45" s="11">
        <v>31361917</v>
      </c>
      <c r="O45" s="11">
        <v>33818283</v>
      </c>
      <c r="P45" s="11">
        <v>38447431</v>
      </c>
      <c r="Q45" s="11">
        <v>46408804</v>
      </c>
      <c r="R45" s="12">
        <v>648654569</v>
      </c>
      <c r="S45" s="1"/>
    </row>
    <row r="46" spans="1:19">
      <c r="A46" s="72"/>
      <c r="B46" s="72"/>
      <c r="C46" s="8" t="s">
        <v>97</v>
      </c>
      <c r="D46" s="13" t="s">
        <v>98</v>
      </c>
      <c r="E46" s="14"/>
      <c r="F46" s="11">
        <v>51846740</v>
      </c>
      <c r="G46" s="11">
        <v>39601880</v>
      </c>
      <c r="H46" s="11">
        <v>44124045</v>
      </c>
      <c r="I46" s="11">
        <v>42165224</v>
      </c>
      <c r="J46" s="11">
        <v>41659371</v>
      </c>
      <c r="K46" s="11">
        <v>43108083</v>
      </c>
      <c r="L46" s="11">
        <v>28747353</v>
      </c>
      <c r="M46" s="11">
        <v>23075522</v>
      </c>
      <c r="N46" s="11">
        <v>39455595</v>
      </c>
      <c r="O46" s="11">
        <v>48581010</v>
      </c>
      <c r="P46" s="11">
        <v>30144638</v>
      </c>
      <c r="Q46" s="11">
        <v>33849284</v>
      </c>
      <c r="R46" s="12">
        <v>466358745</v>
      </c>
      <c r="S46" s="1"/>
    </row>
    <row r="47" spans="1:19">
      <c r="A47" s="73"/>
      <c r="B47" s="73"/>
      <c r="C47" s="74" t="s">
        <v>20</v>
      </c>
      <c r="D47" s="75"/>
      <c r="E47" s="76"/>
      <c r="F47" s="15">
        <v>2345456518</v>
      </c>
      <c r="G47" s="15">
        <v>2180809182</v>
      </c>
      <c r="H47" s="15">
        <v>2238542840</v>
      </c>
      <c r="I47" s="15">
        <v>2046916554</v>
      </c>
      <c r="J47" s="15">
        <v>1964294642</v>
      </c>
      <c r="K47" s="15">
        <v>2146627374</v>
      </c>
      <c r="L47" s="15">
        <v>1484001094</v>
      </c>
      <c r="M47" s="15">
        <v>1342784137</v>
      </c>
      <c r="N47" s="15">
        <v>1427805553</v>
      </c>
      <c r="O47" s="15">
        <v>1606209692</v>
      </c>
      <c r="P47" s="15">
        <v>1521738085</v>
      </c>
      <c r="Q47" s="15">
        <v>1833521420</v>
      </c>
      <c r="R47" s="12">
        <v>22138707091</v>
      </c>
      <c r="S47" s="1"/>
    </row>
    <row r="48" spans="1:19">
      <c r="A48" s="74" t="s">
        <v>20</v>
      </c>
      <c r="B48" s="76"/>
      <c r="C48" s="74"/>
      <c r="D48" s="75"/>
      <c r="E48" s="76"/>
      <c r="F48" s="15">
        <v>2345456518</v>
      </c>
      <c r="G48" s="15">
        <v>2180809182</v>
      </c>
      <c r="H48" s="15">
        <v>2238542840</v>
      </c>
      <c r="I48" s="15">
        <v>2046916554</v>
      </c>
      <c r="J48" s="15">
        <v>1964294642</v>
      </c>
      <c r="K48" s="15">
        <v>2146627374</v>
      </c>
      <c r="L48" s="15">
        <v>1484001094</v>
      </c>
      <c r="M48" s="15">
        <v>1342784137</v>
      </c>
      <c r="N48" s="15">
        <v>1427805553</v>
      </c>
      <c r="O48" s="15">
        <v>1606209692</v>
      </c>
      <c r="P48" s="15">
        <v>1521738085</v>
      </c>
      <c r="Q48" s="15">
        <v>1833521420</v>
      </c>
      <c r="R48" s="12">
        <v>22138707091</v>
      </c>
      <c r="S48" s="1"/>
    </row>
  </sheetData>
  <mergeCells count="12">
    <mergeCell ref="B10:B47"/>
    <mergeCell ref="C47:E47"/>
    <mergeCell ref="A48:B48"/>
    <mergeCell ref="C48:E48"/>
    <mergeCell ref="A1:S1"/>
    <mergeCell ref="A3:S3"/>
    <mergeCell ref="A4:S4"/>
    <mergeCell ref="A5:S5"/>
    <mergeCell ref="A6:S6"/>
    <mergeCell ref="A8:B9"/>
    <mergeCell ref="C8:D9"/>
    <mergeCell ref="A10:A47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P48"/>
  <sheetViews>
    <sheetView topLeftCell="A21" workbookViewId="0">
      <selection activeCell="E14" sqref="E14"/>
    </sheetView>
  </sheetViews>
  <sheetFormatPr defaultRowHeight="16.5"/>
  <sheetData>
    <row r="1" spans="1:16" ht="22.5">
      <c r="A1" s="77" t="s">
        <v>99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</row>
    <row r="2" spans="1:1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>
      <c r="A3" s="78" t="s">
        <v>1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</row>
    <row r="4" spans="1:16">
      <c r="A4" s="78" t="s">
        <v>100</v>
      </c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</row>
    <row r="5" spans="1:16">
      <c r="A5" s="78" t="s">
        <v>3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</row>
    <row r="6" spans="1:16">
      <c r="A6" s="78" t="s">
        <v>4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</row>
    <row r="7" spans="1:16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6" ht="22.5">
      <c r="A8" s="85" t="s">
        <v>5</v>
      </c>
      <c r="B8" s="86"/>
      <c r="C8" s="85" t="s">
        <v>6</v>
      </c>
      <c r="D8" s="86"/>
      <c r="E8" s="16" t="s">
        <v>7</v>
      </c>
      <c r="F8" s="17" t="s">
        <v>101</v>
      </c>
      <c r="G8" s="17" t="s">
        <v>102</v>
      </c>
      <c r="H8" s="17" t="s">
        <v>103</v>
      </c>
      <c r="I8" s="17" t="s">
        <v>104</v>
      </c>
      <c r="J8" s="17" t="s">
        <v>105</v>
      </c>
      <c r="K8" s="17" t="s">
        <v>106</v>
      </c>
      <c r="L8" s="17" t="s">
        <v>107</v>
      </c>
      <c r="M8" s="17" t="s">
        <v>108</v>
      </c>
      <c r="N8" s="17" t="s">
        <v>109</v>
      </c>
      <c r="O8" s="17" t="s">
        <v>110</v>
      </c>
      <c r="P8" s="17" t="s">
        <v>171</v>
      </c>
    </row>
    <row r="9" spans="1:16" ht="45">
      <c r="A9" s="87"/>
      <c r="B9" s="88"/>
      <c r="C9" s="87"/>
      <c r="D9" s="88"/>
      <c r="E9" s="18" t="s">
        <v>21</v>
      </c>
      <c r="F9" s="6" t="s">
        <v>22</v>
      </c>
      <c r="G9" s="6" t="s">
        <v>22</v>
      </c>
      <c r="H9" s="6" t="s">
        <v>22</v>
      </c>
      <c r="I9" s="6" t="s">
        <v>22</v>
      </c>
      <c r="J9" s="6" t="s">
        <v>22</v>
      </c>
      <c r="K9" s="6" t="s">
        <v>22</v>
      </c>
      <c r="L9" s="6" t="s">
        <v>22</v>
      </c>
      <c r="M9" s="6" t="s">
        <v>22</v>
      </c>
      <c r="N9" s="6" t="s">
        <v>22</v>
      </c>
      <c r="O9" s="6" t="s">
        <v>22</v>
      </c>
      <c r="P9" s="6" t="s">
        <v>22</v>
      </c>
    </row>
    <row r="10" spans="1:16">
      <c r="A10" s="19" t="s">
        <v>23</v>
      </c>
      <c r="B10" s="19" t="s">
        <v>24</v>
      </c>
      <c r="C10" s="20" t="s">
        <v>25</v>
      </c>
      <c r="D10" s="89" t="s">
        <v>26</v>
      </c>
      <c r="E10" s="90"/>
      <c r="F10" s="21">
        <v>56786766</v>
      </c>
      <c r="G10" s="21">
        <v>44680550</v>
      </c>
      <c r="H10" s="21">
        <v>56396996</v>
      </c>
      <c r="I10" s="21">
        <v>42259698</v>
      </c>
      <c r="J10" s="21">
        <v>44257503</v>
      </c>
      <c r="K10" s="21">
        <v>43730632</v>
      </c>
      <c r="L10" s="21">
        <v>63784634</v>
      </c>
      <c r="M10" s="21">
        <v>66429611</v>
      </c>
      <c r="N10" s="21">
        <v>56141132</v>
      </c>
      <c r="O10" s="21">
        <v>59761745</v>
      </c>
      <c r="P10" s="21">
        <v>51717620</v>
      </c>
    </row>
    <row r="11" spans="1:16">
      <c r="A11" s="19" t="s">
        <v>23</v>
      </c>
      <c r="B11" s="19" t="s">
        <v>24</v>
      </c>
      <c r="C11" s="20" t="s">
        <v>27</v>
      </c>
      <c r="D11" s="83" t="s">
        <v>28</v>
      </c>
      <c r="E11" s="84"/>
      <c r="F11" s="21">
        <v>42380511</v>
      </c>
      <c r="G11" s="21">
        <v>44192369</v>
      </c>
      <c r="H11" s="21">
        <v>42636993</v>
      </c>
      <c r="I11" s="21">
        <v>41249045</v>
      </c>
      <c r="J11" s="21">
        <v>41238222</v>
      </c>
      <c r="K11" s="21">
        <v>39939550</v>
      </c>
      <c r="L11" s="21">
        <v>50895845</v>
      </c>
      <c r="M11" s="21">
        <v>46857549</v>
      </c>
      <c r="N11" s="21">
        <v>46870224</v>
      </c>
      <c r="O11" s="21">
        <v>68391165</v>
      </c>
      <c r="P11" s="21">
        <v>46428151</v>
      </c>
    </row>
    <row r="12" spans="1:16">
      <c r="A12" s="19" t="s">
        <v>23</v>
      </c>
      <c r="B12" s="19" t="s">
        <v>24</v>
      </c>
      <c r="C12" s="20" t="s">
        <v>29</v>
      </c>
      <c r="D12" s="83" t="s">
        <v>30</v>
      </c>
      <c r="E12" s="84"/>
      <c r="F12" s="21">
        <v>52194105</v>
      </c>
      <c r="G12" s="21">
        <v>44335456</v>
      </c>
      <c r="H12" s="21">
        <v>69404195</v>
      </c>
      <c r="I12" s="21">
        <v>38340680</v>
      </c>
      <c r="J12" s="21">
        <v>45703140</v>
      </c>
      <c r="K12" s="21">
        <v>53055102</v>
      </c>
      <c r="L12" s="21">
        <v>61101693</v>
      </c>
      <c r="M12" s="21">
        <v>61519998</v>
      </c>
      <c r="N12" s="21">
        <v>47040709</v>
      </c>
      <c r="O12" s="21">
        <v>45975667</v>
      </c>
      <c r="P12" s="21">
        <v>49049162</v>
      </c>
    </row>
    <row r="13" spans="1:16">
      <c r="A13" s="19" t="s">
        <v>23</v>
      </c>
      <c r="B13" s="19" t="s">
        <v>24</v>
      </c>
      <c r="C13" s="20" t="s">
        <v>31</v>
      </c>
      <c r="D13" s="83" t="s">
        <v>32</v>
      </c>
      <c r="E13" s="84"/>
      <c r="F13" s="21">
        <v>35476108</v>
      </c>
      <c r="G13" s="21">
        <v>22347532</v>
      </c>
      <c r="H13" s="21">
        <v>26421465</v>
      </c>
      <c r="I13" s="21">
        <v>26500804</v>
      </c>
      <c r="J13" s="21">
        <v>24141560</v>
      </c>
      <c r="K13" s="21">
        <v>32158524</v>
      </c>
      <c r="L13" s="21">
        <v>31267097</v>
      </c>
      <c r="M13" s="21">
        <v>27540210</v>
      </c>
      <c r="N13" s="21">
        <v>27816564</v>
      </c>
      <c r="O13" s="21">
        <v>24627371</v>
      </c>
      <c r="P13" s="21">
        <v>14637127</v>
      </c>
    </row>
    <row r="14" spans="1:16">
      <c r="A14" s="19" t="s">
        <v>23</v>
      </c>
      <c r="B14" s="19" t="s">
        <v>24</v>
      </c>
      <c r="C14" s="20" t="s">
        <v>33</v>
      </c>
      <c r="D14" s="83" t="s">
        <v>34</v>
      </c>
      <c r="E14" s="84"/>
      <c r="F14" s="21">
        <v>15659625</v>
      </c>
      <c r="G14" s="21">
        <v>11840346</v>
      </c>
      <c r="H14" s="21">
        <v>16356002</v>
      </c>
      <c r="I14" s="21">
        <v>16219866</v>
      </c>
      <c r="J14" s="21">
        <v>14366247</v>
      </c>
      <c r="K14" s="21">
        <v>31728656</v>
      </c>
      <c r="L14" s="21">
        <v>31642190</v>
      </c>
      <c r="M14" s="21">
        <v>33198558</v>
      </c>
      <c r="N14" s="21">
        <v>26936118</v>
      </c>
      <c r="O14" s="21">
        <v>29944060</v>
      </c>
      <c r="P14" s="21">
        <v>27460860</v>
      </c>
    </row>
    <row r="15" spans="1:16">
      <c r="A15" s="19" t="s">
        <v>23</v>
      </c>
      <c r="B15" s="19" t="s">
        <v>24</v>
      </c>
      <c r="C15" s="20" t="s">
        <v>35</v>
      </c>
      <c r="D15" s="83" t="s">
        <v>36</v>
      </c>
      <c r="E15" s="84"/>
      <c r="F15" s="21">
        <v>-68288</v>
      </c>
      <c r="G15" s="21">
        <v>-97118</v>
      </c>
      <c r="H15" s="21">
        <v>-9408</v>
      </c>
      <c r="I15" s="21">
        <v>-4002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</row>
    <row r="16" spans="1:16">
      <c r="A16" s="19" t="s">
        <v>23</v>
      </c>
      <c r="B16" s="19" t="s">
        <v>24</v>
      </c>
      <c r="C16" s="20" t="s">
        <v>37</v>
      </c>
      <c r="D16" s="83" t="s">
        <v>38</v>
      </c>
      <c r="E16" s="84"/>
      <c r="F16" s="21">
        <v>20779210</v>
      </c>
      <c r="G16" s="21">
        <v>17905814</v>
      </c>
      <c r="H16" s="21">
        <v>23776579</v>
      </c>
      <c r="I16" s="21">
        <v>25213353</v>
      </c>
      <c r="J16" s="21">
        <v>18362323</v>
      </c>
      <c r="K16" s="21">
        <v>18926306</v>
      </c>
      <c r="L16" s="21">
        <v>22418817</v>
      </c>
      <c r="M16" s="21">
        <v>18291365</v>
      </c>
      <c r="N16" s="21">
        <v>22610416</v>
      </c>
      <c r="O16" s="21">
        <v>22538749</v>
      </c>
      <c r="P16" s="21">
        <v>24475639</v>
      </c>
    </row>
    <row r="17" spans="1:16">
      <c r="A17" s="19" t="s">
        <v>23</v>
      </c>
      <c r="B17" s="19" t="s">
        <v>24</v>
      </c>
      <c r="C17" s="20" t="s">
        <v>39</v>
      </c>
      <c r="D17" s="83" t="s">
        <v>40</v>
      </c>
      <c r="E17" s="84"/>
      <c r="F17" s="21">
        <v>1526909</v>
      </c>
      <c r="G17" s="21">
        <v>2285982</v>
      </c>
      <c r="H17" s="21">
        <v>2037353</v>
      </c>
      <c r="I17" s="21">
        <v>960397</v>
      </c>
      <c r="J17" s="21">
        <v>1244831</v>
      </c>
      <c r="K17" s="21">
        <v>1370620</v>
      </c>
      <c r="L17" s="21">
        <v>1003926</v>
      </c>
      <c r="M17" s="21">
        <v>2364264</v>
      </c>
      <c r="N17" s="21">
        <v>955259</v>
      </c>
      <c r="O17" s="21">
        <v>1632077</v>
      </c>
      <c r="P17" s="21">
        <v>759846</v>
      </c>
    </row>
    <row r="18" spans="1:16">
      <c r="A18" s="19" t="s">
        <v>23</v>
      </c>
      <c r="B18" s="19" t="s">
        <v>24</v>
      </c>
      <c r="C18" s="20" t="s">
        <v>111</v>
      </c>
      <c r="D18" s="83" t="s">
        <v>112</v>
      </c>
      <c r="E18" s="84"/>
      <c r="F18" s="21">
        <v>0</v>
      </c>
      <c r="G18" s="21">
        <v>0</v>
      </c>
      <c r="H18" s="21">
        <v>47415</v>
      </c>
      <c r="I18" s="21">
        <v>630175</v>
      </c>
      <c r="J18" s="21">
        <v>0</v>
      </c>
      <c r="K18" s="21">
        <v>0</v>
      </c>
      <c r="L18" s="21">
        <v>1333700</v>
      </c>
      <c r="M18" s="21">
        <v>900735</v>
      </c>
      <c r="N18" s="21">
        <v>1008202</v>
      </c>
      <c r="O18" s="21">
        <v>0</v>
      </c>
      <c r="P18" s="21">
        <v>758120</v>
      </c>
    </row>
    <row r="19" spans="1:16" ht="16.5" customHeight="1">
      <c r="A19" s="19" t="s">
        <v>23</v>
      </c>
      <c r="B19" s="19" t="s">
        <v>24</v>
      </c>
      <c r="C19" s="20" t="s">
        <v>41</v>
      </c>
      <c r="D19" s="83" t="s">
        <v>42</v>
      </c>
      <c r="E19" s="84"/>
      <c r="F19" s="21">
        <v>23743487</v>
      </c>
      <c r="G19" s="21">
        <v>19963168</v>
      </c>
      <c r="H19" s="21">
        <v>23668252</v>
      </c>
      <c r="I19" s="21">
        <v>28372065</v>
      </c>
      <c r="J19" s="21">
        <v>24184235</v>
      </c>
      <c r="K19" s="21">
        <v>28088447</v>
      </c>
      <c r="L19" s="21">
        <v>21292498</v>
      </c>
      <c r="M19" s="21">
        <v>25342514</v>
      </c>
      <c r="N19" s="21">
        <v>24912639</v>
      </c>
      <c r="O19" s="21">
        <v>27779091</v>
      </c>
      <c r="P19" s="21">
        <v>26999121</v>
      </c>
    </row>
    <row r="20" spans="1:16">
      <c r="A20" s="19" t="s">
        <v>23</v>
      </c>
      <c r="B20" s="19" t="s">
        <v>24</v>
      </c>
      <c r="C20" s="20" t="s">
        <v>43</v>
      </c>
      <c r="D20" s="83" t="s">
        <v>44</v>
      </c>
      <c r="E20" s="84"/>
      <c r="F20" s="21">
        <v>18460460</v>
      </c>
      <c r="G20" s="21">
        <v>13480543</v>
      </c>
      <c r="H20" s="21">
        <v>13527541</v>
      </c>
      <c r="I20" s="21">
        <v>15001273</v>
      </c>
      <c r="J20" s="21">
        <v>9567291</v>
      </c>
      <c r="K20" s="21">
        <v>8109016</v>
      </c>
      <c r="L20" s="21">
        <v>13011827</v>
      </c>
      <c r="M20" s="21">
        <v>15668445</v>
      </c>
      <c r="N20" s="21">
        <v>9494603</v>
      </c>
      <c r="O20" s="21">
        <v>12841516</v>
      </c>
      <c r="P20" s="21">
        <v>15456115</v>
      </c>
    </row>
    <row r="21" spans="1:16">
      <c r="A21" s="19" t="s">
        <v>23</v>
      </c>
      <c r="B21" s="19" t="s">
        <v>24</v>
      </c>
      <c r="C21" s="20" t="s">
        <v>45</v>
      </c>
      <c r="D21" s="83" t="s">
        <v>46</v>
      </c>
      <c r="E21" s="84"/>
      <c r="F21" s="21">
        <v>26150847</v>
      </c>
      <c r="G21" s="21">
        <v>25848337</v>
      </c>
      <c r="H21" s="21">
        <v>30121980</v>
      </c>
      <c r="I21" s="21">
        <v>36107258</v>
      </c>
      <c r="J21" s="21">
        <v>34548807</v>
      </c>
      <c r="K21" s="21">
        <v>32016198</v>
      </c>
      <c r="L21" s="21">
        <v>38297116</v>
      </c>
      <c r="M21" s="21">
        <v>32034255</v>
      </c>
      <c r="N21" s="21">
        <v>34585581</v>
      </c>
      <c r="O21" s="21">
        <v>34668924</v>
      </c>
      <c r="P21" s="21">
        <v>32122111</v>
      </c>
    </row>
    <row r="22" spans="1:16">
      <c r="A22" s="19" t="s">
        <v>23</v>
      </c>
      <c r="B22" s="19" t="s">
        <v>24</v>
      </c>
      <c r="C22" s="20" t="s">
        <v>47</v>
      </c>
      <c r="D22" s="83" t="s">
        <v>48</v>
      </c>
      <c r="E22" s="84"/>
      <c r="F22" s="21">
        <v>21261676</v>
      </c>
      <c r="G22" s="21">
        <v>17638205</v>
      </c>
      <c r="H22" s="21">
        <v>23640781</v>
      </c>
      <c r="I22" s="21">
        <v>19633084</v>
      </c>
      <c r="J22" s="21">
        <v>15683269</v>
      </c>
      <c r="K22" s="21">
        <v>13716441</v>
      </c>
      <c r="L22" s="21">
        <v>20572373</v>
      </c>
      <c r="M22" s="21">
        <v>22719996</v>
      </c>
      <c r="N22" s="21">
        <v>21671859</v>
      </c>
      <c r="O22" s="21">
        <v>23951407</v>
      </c>
      <c r="P22" s="21">
        <v>17817755</v>
      </c>
    </row>
    <row r="23" spans="1:16">
      <c r="A23" s="19" t="s">
        <v>23</v>
      </c>
      <c r="B23" s="19" t="s">
        <v>24</v>
      </c>
      <c r="C23" s="20" t="s">
        <v>49</v>
      </c>
      <c r="D23" s="83" t="s">
        <v>50</v>
      </c>
      <c r="E23" s="84"/>
      <c r="F23" s="21">
        <v>7434512</v>
      </c>
      <c r="G23" s="21">
        <v>4310484</v>
      </c>
      <c r="H23" s="21">
        <v>6208417</v>
      </c>
      <c r="I23" s="21">
        <v>6862502</v>
      </c>
      <c r="J23" s="21">
        <v>3895278</v>
      </c>
      <c r="K23" s="21">
        <v>5507880</v>
      </c>
      <c r="L23" s="21">
        <v>7158901</v>
      </c>
      <c r="M23" s="21">
        <v>7101066</v>
      </c>
      <c r="N23" s="21">
        <v>6138568</v>
      </c>
      <c r="O23" s="21">
        <v>4992186</v>
      </c>
      <c r="P23" s="21">
        <v>8775792</v>
      </c>
    </row>
    <row r="24" spans="1:16" ht="16.5" customHeight="1">
      <c r="A24" s="19" t="s">
        <v>23</v>
      </c>
      <c r="B24" s="19" t="s">
        <v>24</v>
      </c>
      <c r="C24" s="20" t="s">
        <v>51</v>
      </c>
      <c r="D24" s="83" t="s">
        <v>52</v>
      </c>
      <c r="E24" s="84"/>
      <c r="F24" s="21">
        <v>70450151</v>
      </c>
      <c r="G24" s="21">
        <v>77933974</v>
      </c>
      <c r="H24" s="21">
        <v>85826359</v>
      </c>
      <c r="I24" s="21">
        <v>95008255</v>
      </c>
      <c r="J24" s="21">
        <v>96503369</v>
      </c>
      <c r="K24" s="21">
        <v>95421794</v>
      </c>
      <c r="L24" s="21">
        <v>96392102</v>
      </c>
      <c r="M24" s="21">
        <v>87005974</v>
      </c>
      <c r="N24" s="21">
        <v>83111489</v>
      </c>
      <c r="O24" s="21">
        <v>77706112</v>
      </c>
      <c r="P24" s="21">
        <v>58169921</v>
      </c>
    </row>
    <row r="25" spans="1:16">
      <c r="A25" s="19" t="s">
        <v>23</v>
      </c>
      <c r="B25" s="19" t="s">
        <v>24</v>
      </c>
      <c r="C25" s="20" t="s">
        <v>53</v>
      </c>
      <c r="D25" s="83" t="s">
        <v>54</v>
      </c>
      <c r="E25" s="84"/>
      <c r="F25" s="21">
        <v>32049454</v>
      </c>
      <c r="G25" s="21">
        <v>35298368</v>
      </c>
      <c r="H25" s="21">
        <v>48584323</v>
      </c>
      <c r="I25" s="21">
        <v>39764956</v>
      </c>
      <c r="J25" s="21">
        <v>25695774</v>
      </c>
      <c r="K25" s="21">
        <v>29753770</v>
      </c>
      <c r="L25" s="21">
        <v>30517175</v>
      </c>
      <c r="M25" s="21">
        <v>32724053</v>
      </c>
      <c r="N25" s="21">
        <v>30821204</v>
      </c>
      <c r="O25" s="21">
        <v>41009804</v>
      </c>
      <c r="P25" s="21">
        <v>27578175</v>
      </c>
    </row>
    <row r="26" spans="1:16" ht="16.5" customHeight="1">
      <c r="A26" s="19" t="s">
        <v>23</v>
      </c>
      <c r="B26" s="19" t="s">
        <v>24</v>
      </c>
      <c r="C26" s="20" t="s">
        <v>55</v>
      </c>
      <c r="D26" s="83" t="s">
        <v>56</v>
      </c>
      <c r="E26" s="84"/>
      <c r="F26" s="21">
        <v>31701480</v>
      </c>
      <c r="G26" s="21">
        <v>25451957</v>
      </c>
      <c r="H26" s="21">
        <v>34539378</v>
      </c>
      <c r="I26" s="21">
        <v>27391596</v>
      </c>
      <c r="J26" s="21">
        <v>22746430</v>
      </c>
      <c r="K26" s="21">
        <v>27948244</v>
      </c>
      <c r="L26" s="21">
        <v>30137021</v>
      </c>
      <c r="M26" s="21">
        <v>30981257</v>
      </c>
      <c r="N26" s="21">
        <v>29511536</v>
      </c>
      <c r="O26" s="21">
        <v>35258589</v>
      </c>
      <c r="P26" s="21">
        <v>27278001</v>
      </c>
    </row>
    <row r="27" spans="1:16">
      <c r="A27" s="19" t="s">
        <v>23</v>
      </c>
      <c r="B27" s="19" t="s">
        <v>24</v>
      </c>
      <c r="C27" s="20" t="s">
        <v>57</v>
      </c>
      <c r="D27" s="83" t="s">
        <v>58</v>
      </c>
      <c r="E27" s="84"/>
      <c r="F27" s="21">
        <v>110490312</v>
      </c>
      <c r="G27" s="21">
        <v>89476339</v>
      </c>
      <c r="H27" s="21">
        <v>114850557</v>
      </c>
      <c r="I27" s="21">
        <v>115626939</v>
      </c>
      <c r="J27" s="21">
        <v>80992541</v>
      </c>
      <c r="K27" s="21">
        <v>82860524</v>
      </c>
      <c r="L27" s="21">
        <v>103713255</v>
      </c>
      <c r="M27" s="21">
        <v>108101656</v>
      </c>
      <c r="N27" s="21">
        <v>92525863</v>
      </c>
      <c r="O27" s="21">
        <v>136343242</v>
      </c>
      <c r="P27" s="21">
        <v>103484810</v>
      </c>
    </row>
    <row r="28" spans="1:16">
      <c r="A28" s="19" t="s">
        <v>23</v>
      </c>
      <c r="B28" s="19" t="s">
        <v>24</v>
      </c>
      <c r="C28" s="20" t="s">
        <v>59</v>
      </c>
      <c r="D28" s="83" t="s">
        <v>60</v>
      </c>
      <c r="E28" s="84"/>
      <c r="F28" s="21">
        <v>19247656</v>
      </c>
      <c r="G28" s="21">
        <v>14130115</v>
      </c>
      <c r="H28" s="21">
        <v>19672034</v>
      </c>
      <c r="I28" s="21">
        <v>18596906</v>
      </c>
      <c r="J28" s="21">
        <v>15207893</v>
      </c>
      <c r="K28" s="21">
        <v>16266187</v>
      </c>
      <c r="L28" s="21">
        <v>18818561</v>
      </c>
      <c r="M28" s="21">
        <v>17612890</v>
      </c>
      <c r="N28" s="21">
        <v>21383745</v>
      </c>
      <c r="O28" s="21">
        <v>23802586</v>
      </c>
      <c r="P28" s="21">
        <v>17037317</v>
      </c>
    </row>
    <row r="29" spans="1:16">
      <c r="A29" s="19" t="s">
        <v>23</v>
      </c>
      <c r="B29" s="19" t="s">
        <v>24</v>
      </c>
      <c r="C29" s="20" t="s">
        <v>61</v>
      </c>
      <c r="D29" s="83" t="s">
        <v>62</v>
      </c>
      <c r="E29" s="84"/>
      <c r="F29" s="21">
        <v>102985064</v>
      </c>
      <c r="G29" s="21">
        <v>81709276</v>
      </c>
      <c r="H29" s="21">
        <v>105001117</v>
      </c>
      <c r="I29" s="21">
        <v>102034105</v>
      </c>
      <c r="J29" s="21">
        <v>91091623</v>
      </c>
      <c r="K29" s="21">
        <v>98400846</v>
      </c>
      <c r="L29" s="21">
        <v>121358684</v>
      </c>
      <c r="M29" s="21">
        <v>106504558</v>
      </c>
      <c r="N29" s="21">
        <v>128233763</v>
      </c>
      <c r="O29" s="21">
        <v>124221673</v>
      </c>
      <c r="P29" s="21">
        <v>121837517</v>
      </c>
    </row>
    <row r="30" spans="1:16">
      <c r="A30" s="19" t="s">
        <v>23</v>
      </c>
      <c r="B30" s="19" t="s">
        <v>24</v>
      </c>
      <c r="C30" s="20" t="s">
        <v>63</v>
      </c>
      <c r="D30" s="83" t="s">
        <v>64</v>
      </c>
      <c r="E30" s="84"/>
      <c r="F30" s="21">
        <v>62802732</v>
      </c>
      <c r="G30" s="21">
        <v>55572307</v>
      </c>
      <c r="H30" s="21">
        <v>65342449</v>
      </c>
      <c r="I30" s="21">
        <v>60807739</v>
      </c>
      <c r="J30" s="21">
        <v>60266799</v>
      </c>
      <c r="K30" s="21">
        <v>69286640</v>
      </c>
      <c r="L30" s="21">
        <v>78304068</v>
      </c>
      <c r="M30" s="21">
        <v>77356415</v>
      </c>
      <c r="N30" s="21">
        <v>76974860</v>
      </c>
      <c r="O30" s="21">
        <v>75178413</v>
      </c>
      <c r="P30" s="21">
        <v>64266498</v>
      </c>
    </row>
    <row r="31" spans="1:16">
      <c r="A31" s="19" t="s">
        <v>23</v>
      </c>
      <c r="B31" s="19" t="s">
        <v>24</v>
      </c>
      <c r="C31" s="20" t="s">
        <v>65</v>
      </c>
      <c r="D31" s="83" t="s">
        <v>66</v>
      </c>
      <c r="E31" s="84"/>
      <c r="F31" s="21">
        <v>138750754</v>
      </c>
      <c r="G31" s="21">
        <v>107905199</v>
      </c>
      <c r="H31" s="21">
        <v>147462301</v>
      </c>
      <c r="I31" s="21">
        <v>126275020</v>
      </c>
      <c r="J31" s="21">
        <v>100388265</v>
      </c>
      <c r="K31" s="21">
        <v>119571584</v>
      </c>
      <c r="L31" s="21">
        <v>150681231</v>
      </c>
      <c r="M31" s="21">
        <v>141660923</v>
      </c>
      <c r="N31" s="21">
        <v>116743921</v>
      </c>
      <c r="O31" s="21">
        <v>137451386</v>
      </c>
      <c r="P31" s="21">
        <v>97906379</v>
      </c>
    </row>
    <row r="32" spans="1:16">
      <c r="A32" s="19" t="s">
        <v>23</v>
      </c>
      <c r="B32" s="19" t="s">
        <v>24</v>
      </c>
      <c r="C32" s="20" t="s">
        <v>67</v>
      </c>
      <c r="D32" s="83" t="s">
        <v>68</v>
      </c>
      <c r="E32" s="84"/>
      <c r="F32" s="21">
        <v>51984467</v>
      </c>
      <c r="G32" s="21">
        <v>41941351</v>
      </c>
      <c r="H32" s="21">
        <v>62158904</v>
      </c>
      <c r="I32" s="21">
        <v>62910219</v>
      </c>
      <c r="J32" s="21">
        <v>60980420</v>
      </c>
      <c r="K32" s="21">
        <v>60020689</v>
      </c>
      <c r="L32" s="21">
        <v>67188241</v>
      </c>
      <c r="M32" s="21">
        <v>56871605</v>
      </c>
      <c r="N32" s="21">
        <v>64884917</v>
      </c>
      <c r="O32" s="21">
        <v>74397026</v>
      </c>
      <c r="P32" s="21">
        <v>52342997</v>
      </c>
    </row>
    <row r="33" spans="1:16" ht="16.5" customHeight="1">
      <c r="A33" s="19" t="s">
        <v>23</v>
      </c>
      <c r="B33" s="19" t="s">
        <v>24</v>
      </c>
      <c r="C33" s="20" t="s">
        <v>69</v>
      </c>
      <c r="D33" s="83" t="s">
        <v>70</v>
      </c>
      <c r="E33" s="84"/>
      <c r="F33" s="21">
        <v>58249805</v>
      </c>
      <c r="G33" s="21">
        <v>50581312</v>
      </c>
      <c r="H33" s="21">
        <v>76876386</v>
      </c>
      <c r="I33" s="21">
        <v>43622989</v>
      </c>
      <c r="J33" s="21">
        <v>53191397</v>
      </c>
      <c r="K33" s="21">
        <v>57085927</v>
      </c>
      <c r="L33" s="21">
        <v>53377184</v>
      </c>
      <c r="M33" s="21">
        <v>46630071</v>
      </c>
      <c r="N33" s="21">
        <v>34625003</v>
      </c>
      <c r="O33" s="21">
        <v>53805326</v>
      </c>
      <c r="P33" s="21">
        <v>46871096</v>
      </c>
    </row>
    <row r="34" spans="1:16">
      <c r="A34" s="19" t="s">
        <v>23</v>
      </c>
      <c r="B34" s="19" t="s">
        <v>24</v>
      </c>
      <c r="C34" s="20" t="s">
        <v>71</v>
      </c>
      <c r="D34" s="83" t="s">
        <v>72</v>
      </c>
      <c r="E34" s="84"/>
      <c r="F34" s="21">
        <v>112372929</v>
      </c>
      <c r="G34" s="21">
        <v>106017533</v>
      </c>
      <c r="H34" s="21">
        <v>156559496</v>
      </c>
      <c r="I34" s="21">
        <v>144322494</v>
      </c>
      <c r="J34" s="21">
        <v>96623244</v>
      </c>
      <c r="K34" s="21">
        <v>107328227</v>
      </c>
      <c r="L34" s="21">
        <v>109799069</v>
      </c>
      <c r="M34" s="21">
        <v>124794579</v>
      </c>
      <c r="N34" s="21">
        <v>123273404</v>
      </c>
      <c r="O34" s="21">
        <v>151090925</v>
      </c>
      <c r="P34" s="21">
        <v>115548906</v>
      </c>
    </row>
    <row r="35" spans="1:16" ht="16.5" customHeight="1">
      <c r="A35" s="19" t="s">
        <v>23</v>
      </c>
      <c r="B35" s="19" t="s">
        <v>24</v>
      </c>
      <c r="C35" s="20" t="s">
        <v>73</v>
      </c>
      <c r="D35" s="83" t="s">
        <v>74</v>
      </c>
      <c r="E35" s="84"/>
      <c r="F35" s="21">
        <v>29073994</v>
      </c>
      <c r="G35" s="21">
        <v>26465881</v>
      </c>
      <c r="H35" s="21">
        <v>39856612</v>
      </c>
      <c r="I35" s="21">
        <v>29806559</v>
      </c>
      <c r="J35" s="21">
        <v>33233432</v>
      </c>
      <c r="K35" s="21">
        <v>32904725</v>
      </c>
      <c r="L35" s="21">
        <v>35540025</v>
      </c>
      <c r="M35" s="21">
        <v>41544092</v>
      </c>
      <c r="N35" s="21">
        <v>32720216</v>
      </c>
      <c r="O35" s="21">
        <v>39668404</v>
      </c>
      <c r="P35" s="21">
        <v>38884421</v>
      </c>
    </row>
    <row r="36" spans="1:16" ht="16.5" customHeight="1">
      <c r="A36" s="19" t="s">
        <v>23</v>
      </c>
      <c r="B36" s="19" t="s">
        <v>24</v>
      </c>
      <c r="C36" s="20" t="s">
        <v>75</v>
      </c>
      <c r="D36" s="83" t="s">
        <v>76</v>
      </c>
      <c r="E36" s="84"/>
      <c r="F36" s="21">
        <v>89809946</v>
      </c>
      <c r="G36" s="21">
        <v>68460687</v>
      </c>
      <c r="H36" s="21">
        <v>99081536</v>
      </c>
      <c r="I36" s="21">
        <v>87987931</v>
      </c>
      <c r="J36" s="21">
        <v>84702783</v>
      </c>
      <c r="K36" s="21">
        <v>95598149</v>
      </c>
      <c r="L36" s="21">
        <v>90112215</v>
      </c>
      <c r="M36" s="21">
        <v>116453027</v>
      </c>
      <c r="N36" s="21">
        <v>101629510</v>
      </c>
      <c r="O36" s="21">
        <v>141623267</v>
      </c>
      <c r="P36" s="21">
        <v>86077152</v>
      </c>
    </row>
    <row r="37" spans="1:16">
      <c r="A37" s="19" t="s">
        <v>23</v>
      </c>
      <c r="B37" s="19" t="s">
        <v>24</v>
      </c>
      <c r="C37" s="20" t="s">
        <v>125</v>
      </c>
      <c r="D37" s="83" t="s">
        <v>170</v>
      </c>
      <c r="E37" s="84"/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15432288</v>
      </c>
      <c r="N37" s="21">
        <v>17723461</v>
      </c>
      <c r="O37" s="21">
        <v>21686356</v>
      </c>
      <c r="P37" s="21">
        <v>20176698</v>
      </c>
    </row>
    <row r="38" spans="1:16">
      <c r="A38" s="19" t="s">
        <v>23</v>
      </c>
      <c r="B38" s="19" t="s">
        <v>24</v>
      </c>
      <c r="C38" s="20" t="s">
        <v>77</v>
      </c>
      <c r="D38" s="83" t="s">
        <v>78</v>
      </c>
      <c r="E38" s="84"/>
      <c r="F38" s="21">
        <v>68196353</v>
      </c>
      <c r="G38" s="21">
        <v>56393510</v>
      </c>
      <c r="H38" s="21">
        <v>84205605</v>
      </c>
      <c r="I38" s="21">
        <v>68167128</v>
      </c>
      <c r="J38" s="21">
        <v>68246456</v>
      </c>
      <c r="K38" s="21">
        <v>54330355</v>
      </c>
      <c r="L38" s="21">
        <v>68523485</v>
      </c>
      <c r="M38" s="21">
        <v>61970496</v>
      </c>
      <c r="N38" s="21">
        <v>60345179</v>
      </c>
      <c r="O38" s="21">
        <v>61756482</v>
      </c>
      <c r="P38" s="21">
        <v>51889101</v>
      </c>
    </row>
    <row r="39" spans="1:16" ht="16.5" customHeight="1">
      <c r="A39" s="19" t="s">
        <v>23</v>
      </c>
      <c r="B39" s="19" t="s">
        <v>24</v>
      </c>
      <c r="C39" s="20" t="s">
        <v>79</v>
      </c>
      <c r="D39" s="83" t="s">
        <v>80</v>
      </c>
      <c r="E39" s="84"/>
      <c r="F39" s="21">
        <v>144153022</v>
      </c>
      <c r="G39" s="21">
        <v>113405839</v>
      </c>
      <c r="H39" s="21">
        <v>156301098</v>
      </c>
      <c r="I39" s="21">
        <v>120325014</v>
      </c>
      <c r="J39" s="21">
        <v>109120962</v>
      </c>
      <c r="K39" s="21">
        <v>130133320</v>
      </c>
      <c r="L39" s="21">
        <v>148226673</v>
      </c>
      <c r="M39" s="21">
        <v>142368602</v>
      </c>
      <c r="N39" s="21">
        <v>150215109</v>
      </c>
      <c r="O39" s="21">
        <v>166291797</v>
      </c>
      <c r="P39" s="21">
        <v>121799699</v>
      </c>
    </row>
    <row r="40" spans="1:16" ht="16.5" customHeight="1">
      <c r="A40" s="19" t="s">
        <v>23</v>
      </c>
      <c r="B40" s="19" t="s">
        <v>24</v>
      </c>
      <c r="C40" s="20" t="s">
        <v>81</v>
      </c>
      <c r="D40" s="83" t="s">
        <v>82</v>
      </c>
      <c r="E40" s="84"/>
      <c r="F40" s="21">
        <v>53751149</v>
      </c>
      <c r="G40" s="21">
        <v>44030534</v>
      </c>
      <c r="H40" s="21">
        <v>55249910</v>
      </c>
      <c r="I40" s="21">
        <v>51895003</v>
      </c>
      <c r="J40" s="21">
        <v>39307185</v>
      </c>
      <c r="K40" s="21">
        <v>70815643</v>
      </c>
      <c r="L40" s="21">
        <v>69179419</v>
      </c>
      <c r="M40" s="21">
        <v>44934325</v>
      </c>
      <c r="N40" s="21">
        <v>49455795</v>
      </c>
      <c r="O40" s="21">
        <v>39135636</v>
      </c>
      <c r="P40" s="21">
        <v>36543299</v>
      </c>
    </row>
    <row r="41" spans="1:16" ht="16.5" customHeight="1">
      <c r="A41" s="19" t="s">
        <v>23</v>
      </c>
      <c r="B41" s="19" t="s">
        <v>24</v>
      </c>
      <c r="C41" s="20" t="s">
        <v>83</v>
      </c>
      <c r="D41" s="83" t="s">
        <v>84</v>
      </c>
      <c r="E41" s="84"/>
      <c r="F41" s="21">
        <v>74509982</v>
      </c>
      <c r="G41" s="21">
        <v>61194759</v>
      </c>
      <c r="H41" s="21">
        <v>80487085</v>
      </c>
      <c r="I41" s="21">
        <v>71974301</v>
      </c>
      <c r="J41" s="21">
        <v>74934619</v>
      </c>
      <c r="K41" s="21">
        <v>78827221</v>
      </c>
      <c r="L41" s="21">
        <v>74346411</v>
      </c>
      <c r="M41" s="21">
        <v>76872618</v>
      </c>
      <c r="N41" s="21">
        <v>75536283</v>
      </c>
      <c r="O41" s="21">
        <v>86055414</v>
      </c>
      <c r="P41" s="21">
        <v>69943327</v>
      </c>
    </row>
    <row r="42" spans="1:16">
      <c r="A42" s="19" t="s">
        <v>23</v>
      </c>
      <c r="B42" s="19" t="s">
        <v>24</v>
      </c>
      <c r="C42" s="20" t="s">
        <v>85</v>
      </c>
      <c r="D42" s="83" t="s">
        <v>86</v>
      </c>
      <c r="E42" s="84"/>
      <c r="F42" s="21">
        <v>72399148</v>
      </c>
      <c r="G42" s="21">
        <v>62398915</v>
      </c>
      <c r="H42" s="21">
        <v>89597539</v>
      </c>
      <c r="I42" s="21">
        <v>71104894</v>
      </c>
      <c r="J42" s="21">
        <v>62837257</v>
      </c>
      <c r="K42" s="21">
        <v>62424804</v>
      </c>
      <c r="L42" s="21">
        <v>72374340</v>
      </c>
      <c r="M42" s="21">
        <v>80828821</v>
      </c>
      <c r="N42" s="21">
        <v>71930930</v>
      </c>
      <c r="O42" s="21">
        <v>74707918</v>
      </c>
      <c r="P42" s="21">
        <v>53832526</v>
      </c>
    </row>
    <row r="43" spans="1:16" ht="16.5" customHeight="1">
      <c r="A43" s="19" t="s">
        <v>23</v>
      </c>
      <c r="B43" s="19" t="s">
        <v>24</v>
      </c>
      <c r="C43" s="20" t="s">
        <v>87</v>
      </c>
      <c r="D43" s="83" t="s">
        <v>88</v>
      </c>
      <c r="E43" s="84"/>
      <c r="F43" s="21">
        <v>115321018</v>
      </c>
      <c r="G43" s="21">
        <v>97346802</v>
      </c>
      <c r="H43" s="21">
        <v>133296931</v>
      </c>
      <c r="I43" s="21">
        <v>112198257</v>
      </c>
      <c r="J43" s="21">
        <v>94839093</v>
      </c>
      <c r="K43" s="21">
        <v>115238488</v>
      </c>
      <c r="L43" s="21">
        <v>125604176</v>
      </c>
      <c r="M43" s="21">
        <v>125106267</v>
      </c>
      <c r="N43" s="21">
        <v>95548788</v>
      </c>
      <c r="O43" s="21">
        <v>164745413</v>
      </c>
      <c r="P43" s="21">
        <v>81306840</v>
      </c>
    </row>
    <row r="44" spans="1:16" ht="16.5" customHeight="1">
      <c r="A44" s="19" t="s">
        <v>23</v>
      </c>
      <c r="B44" s="19" t="s">
        <v>24</v>
      </c>
      <c r="C44" s="20" t="s">
        <v>89</v>
      </c>
      <c r="D44" s="83" t="s">
        <v>90</v>
      </c>
      <c r="E44" s="84"/>
      <c r="F44" s="21">
        <v>43423148</v>
      </c>
      <c r="G44" s="21">
        <v>35388841</v>
      </c>
      <c r="H44" s="21">
        <v>40148391</v>
      </c>
      <c r="I44" s="21">
        <v>33240087</v>
      </c>
      <c r="J44" s="21">
        <v>33518526</v>
      </c>
      <c r="K44" s="21">
        <v>36004163</v>
      </c>
      <c r="L44" s="21">
        <v>29829559</v>
      </c>
      <c r="M44" s="21">
        <v>40719225</v>
      </c>
      <c r="N44" s="21">
        <v>51726442</v>
      </c>
      <c r="O44" s="21">
        <v>44655755</v>
      </c>
      <c r="P44" s="21">
        <v>39620540</v>
      </c>
    </row>
    <row r="45" spans="1:16" ht="16.5" customHeight="1">
      <c r="A45" s="19" t="s">
        <v>23</v>
      </c>
      <c r="B45" s="19" t="s">
        <v>24</v>
      </c>
      <c r="C45" s="20" t="s">
        <v>91</v>
      </c>
      <c r="D45" s="83" t="s">
        <v>92</v>
      </c>
      <c r="E45" s="84"/>
      <c r="F45" s="21">
        <v>38606171</v>
      </c>
      <c r="G45" s="21">
        <v>26195297</v>
      </c>
      <c r="H45" s="21">
        <v>43939497</v>
      </c>
      <c r="I45" s="21">
        <v>39792078</v>
      </c>
      <c r="J45" s="21">
        <v>30498463</v>
      </c>
      <c r="K45" s="21">
        <v>26343036</v>
      </c>
      <c r="L45" s="21">
        <v>37843876</v>
      </c>
      <c r="M45" s="21">
        <v>32868017</v>
      </c>
      <c r="N45" s="21">
        <v>35221995</v>
      </c>
      <c r="O45" s="21">
        <v>40098250</v>
      </c>
      <c r="P45" s="21">
        <v>34524279</v>
      </c>
    </row>
    <row r="46" spans="1:16" ht="16.5" customHeight="1">
      <c r="A46" s="19" t="s">
        <v>23</v>
      </c>
      <c r="B46" s="19" t="s">
        <v>24</v>
      </c>
      <c r="C46" s="20" t="s">
        <v>93</v>
      </c>
      <c r="D46" s="83" t="s">
        <v>94</v>
      </c>
      <c r="E46" s="84"/>
      <c r="F46" s="21">
        <v>21047688</v>
      </c>
      <c r="G46" s="21">
        <v>26436054</v>
      </c>
      <c r="H46" s="21">
        <v>40019008</v>
      </c>
      <c r="I46" s="21">
        <v>31255528</v>
      </c>
      <c r="J46" s="21">
        <v>17154583</v>
      </c>
      <c r="K46" s="21">
        <v>26394875</v>
      </c>
      <c r="L46" s="21">
        <v>27230660</v>
      </c>
      <c r="M46" s="21">
        <v>28506223</v>
      </c>
      <c r="N46" s="21">
        <v>35098741</v>
      </c>
      <c r="O46" s="21">
        <v>35137264</v>
      </c>
      <c r="P46" s="21">
        <v>28846842</v>
      </c>
    </row>
    <row r="47" spans="1:16">
      <c r="A47" s="19" t="s">
        <v>23</v>
      </c>
      <c r="B47" s="19" t="s">
        <v>24</v>
      </c>
      <c r="C47" s="20" t="s">
        <v>95</v>
      </c>
      <c r="D47" s="83" t="s">
        <v>96</v>
      </c>
      <c r="E47" s="84"/>
      <c r="F47" s="21">
        <v>38843190</v>
      </c>
      <c r="G47" s="21">
        <v>44429427</v>
      </c>
      <c r="H47" s="21">
        <v>54151051</v>
      </c>
      <c r="I47" s="21">
        <v>61561967</v>
      </c>
      <c r="J47" s="21">
        <v>50992097</v>
      </c>
      <c r="K47" s="21">
        <v>55482774</v>
      </c>
      <c r="L47" s="21">
        <v>55006745</v>
      </c>
      <c r="M47" s="21">
        <v>52890740</v>
      </c>
      <c r="N47" s="21">
        <v>48685527</v>
      </c>
      <c r="O47" s="21">
        <v>71153902</v>
      </c>
      <c r="P47" s="21">
        <v>48771359</v>
      </c>
    </row>
    <row r="48" spans="1:16">
      <c r="A48" s="20" t="s">
        <v>23</v>
      </c>
      <c r="B48" s="20" t="s">
        <v>24</v>
      </c>
      <c r="C48" s="20" t="s">
        <v>97</v>
      </c>
      <c r="D48" s="83" t="s">
        <v>98</v>
      </c>
      <c r="E48" s="84"/>
      <c r="F48" s="21">
        <v>29185580</v>
      </c>
      <c r="G48" s="21">
        <v>32399201</v>
      </c>
      <c r="H48" s="21">
        <v>39755743</v>
      </c>
      <c r="I48" s="21">
        <v>42045603</v>
      </c>
      <c r="J48" s="21">
        <v>32243583</v>
      </c>
      <c r="K48" s="21">
        <v>30929411</v>
      </c>
      <c r="L48" s="21">
        <v>33797480</v>
      </c>
      <c r="M48" s="21">
        <v>40486706</v>
      </c>
      <c r="N48" s="21">
        <v>37823675</v>
      </c>
      <c r="O48" s="21">
        <v>38909557</v>
      </c>
      <c r="P48" s="21">
        <v>25893597</v>
      </c>
    </row>
  </sheetData>
  <mergeCells count="46">
    <mergeCell ref="D48:E48"/>
    <mergeCell ref="D15:E15"/>
    <mergeCell ref="A1:O1"/>
    <mergeCell ref="A3:O3"/>
    <mergeCell ref="A4:O4"/>
    <mergeCell ref="A5:O5"/>
    <mergeCell ref="A6:O6"/>
    <mergeCell ref="A8:B9"/>
    <mergeCell ref="C8:D9"/>
    <mergeCell ref="D10:E10"/>
    <mergeCell ref="D11:E11"/>
    <mergeCell ref="D12:E12"/>
    <mergeCell ref="D13:E13"/>
    <mergeCell ref="D14:E14"/>
    <mergeCell ref="D27:E27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39:E39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46:E46"/>
    <mergeCell ref="D47:E47"/>
    <mergeCell ref="D40:E40"/>
    <mergeCell ref="D41:E41"/>
    <mergeCell ref="D42:E42"/>
    <mergeCell ref="D43:E43"/>
    <mergeCell ref="D44:E44"/>
    <mergeCell ref="D45:E45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B1:O43"/>
  <sheetViews>
    <sheetView workbookViewId="0">
      <selection activeCell="E14" sqref="E14"/>
    </sheetView>
  </sheetViews>
  <sheetFormatPr defaultRowHeight="16.5"/>
  <sheetData>
    <row r="1" spans="2:15">
      <c r="C1" t="s">
        <v>166</v>
      </c>
    </row>
    <row r="3" spans="2:15">
      <c r="B3" s="91" t="s">
        <v>165</v>
      </c>
      <c r="C3" s="92"/>
      <c r="D3" s="3" t="s">
        <v>164</v>
      </c>
      <c r="E3" s="3" t="s">
        <v>163</v>
      </c>
      <c r="F3" s="3" t="s">
        <v>162</v>
      </c>
      <c r="G3" s="3" t="s">
        <v>161</v>
      </c>
      <c r="H3" s="3" t="s">
        <v>160</v>
      </c>
      <c r="I3" s="3" t="s">
        <v>159</v>
      </c>
      <c r="J3" s="3" t="s">
        <v>158</v>
      </c>
      <c r="K3" s="3" t="s">
        <v>157</v>
      </c>
      <c r="L3" s="3" t="s">
        <v>156</v>
      </c>
      <c r="M3" s="3" t="s">
        <v>155</v>
      </c>
      <c r="N3" s="3" t="s">
        <v>154</v>
      </c>
      <c r="O3" s="3" t="s">
        <v>153</v>
      </c>
    </row>
    <row r="4" spans="2:15">
      <c r="B4" s="25" t="s">
        <v>25</v>
      </c>
      <c r="C4" s="25" t="s">
        <v>152</v>
      </c>
      <c r="D4" s="23">
        <v>18</v>
      </c>
      <c r="E4" s="23">
        <v>18</v>
      </c>
      <c r="F4" s="23">
        <v>18</v>
      </c>
      <c r="G4" s="23">
        <v>18</v>
      </c>
      <c r="H4" s="23">
        <v>19</v>
      </c>
      <c r="I4" s="23">
        <v>20</v>
      </c>
      <c r="J4" s="23">
        <v>20</v>
      </c>
      <c r="K4" s="23">
        <v>20</v>
      </c>
      <c r="L4" s="23">
        <v>17</v>
      </c>
      <c r="M4" s="23">
        <v>17</v>
      </c>
      <c r="N4" s="23">
        <v>17</v>
      </c>
      <c r="O4" s="23">
        <v>17</v>
      </c>
    </row>
    <row r="5" spans="2:15">
      <c r="B5" s="25" t="s">
        <v>27</v>
      </c>
      <c r="C5" s="24" t="s">
        <v>151</v>
      </c>
      <c r="D5" s="23">
        <v>23</v>
      </c>
      <c r="E5" s="23">
        <v>24</v>
      </c>
      <c r="F5" s="23">
        <v>25</v>
      </c>
      <c r="G5" s="23">
        <v>26</v>
      </c>
      <c r="H5" s="23">
        <v>26</v>
      </c>
      <c r="I5" s="23">
        <v>26</v>
      </c>
      <c r="J5" s="23">
        <v>26</v>
      </c>
      <c r="K5" s="23">
        <v>26</v>
      </c>
      <c r="L5" s="23">
        <v>26</v>
      </c>
      <c r="M5" s="23">
        <v>25</v>
      </c>
      <c r="N5" s="23">
        <v>25</v>
      </c>
      <c r="O5" s="23">
        <v>24</v>
      </c>
    </row>
    <row r="6" spans="2:15">
      <c r="B6" s="25" t="s">
        <v>29</v>
      </c>
      <c r="C6" s="24" t="s">
        <v>150</v>
      </c>
      <c r="D6" s="23">
        <v>18</v>
      </c>
      <c r="E6" s="23">
        <v>19</v>
      </c>
      <c r="F6" s="23">
        <v>20</v>
      </c>
      <c r="G6" s="23">
        <v>21</v>
      </c>
      <c r="H6" s="23">
        <v>22</v>
      </c>
      <c r="I6" s="23">
        <v>22</v>
      </c>
      <c r="J6" s="23">
        <v>23</v>
      </c>
      <c r="K6" s="23">
        <v>23</v>
      </c>
      <c r="L6" s="23">
        <v>23</v>
      </c>
      <c r="M6" s="23">
        <v>25</v>
      </c>
      <c r="N6" s="23">
        <v>25</v>
      </c>
      <c r="O6" s="23">
        <v>25</v>
      </c>
    </row>
    <row r="7" spans="2:15">
      <c r="B7" s="25" t="s">
        <v>31</v>
      </c>
      <c r="C7" s="24" t="s">
        <v>149</v>
      </c>
      <c r="D7" s="23">
        <v>11</v>
      </c>
      <c r="E7" s="23">
        <v>11</v>
      </c>
      <c r="F7" s="23">
        <v>12</v>
      </c>
      <c r="G7" s="23">
        <v>12</v>
      </c>
      <c r="H7" s="23">
        <v>12</v>
      </c>
      <c r="I7" s="23">
        <v>12</v>
      </c>
      <c r="J7" s="23">
        <v>12</v>
      </c>
      <c r="K7" s="23">
        <v>12</v>
      </c>
      <c r="L7" s="23">
        <v>12</v>
      </c>
      <c r="M7" s="23">
        <v>13</v>
      </c>
      <c r="N7" s="23">
        <v>13</v>
      </c>
      <c r="O7" s="23">
        <v>13</v>
      </c>
    </row>
    <row r="8" spans="2:15">
      <c r="B8" s="25" t="s">
        <v>33</v>
      </c>
      <c r="C8" s="24" t="s">
        <v>148</v>
      </c>
      <c r="D8" s="23">
        <v>8</v>
      </c>
      <c r="E8" s="23">
        <v>8</v>
      </c>
      <c r="F8" s="23">
        <v>8</v>
      </c>
      <c r="G8" s="23">
        <v>8</v>
      </c>
      <c r="H8" s="23">
        <v>8</v>
      </c>
      <c r="I8" s="23">
        <v>8</v>
      </c>
      <c r="J8" s="23">
        <v>8</v>
      </c>
      <c r="K8" s="23">
        <v>9</v>
      </c>
      <c r="L8" s="23">
        <v>9</v>
      </c>
      <c r="M8" s="23">
        <v>8</v>
      </c>
      <c r="N8" s="23">
        <v>7</v>
      </c>
      <c r="O8" s="23">
        <v>7</v>
      </c>
    </row>
    <row r="9" spans="2:15">
      <c r="B9" s="25" t="s">
        <v>35</v>
      </c>
      <c r="C9" s="24" t="s">
        <v>147</v>
      </c>
      <c r="D9" s="23">
        <v>4</v>
      </c>
      <c r="E9" s="23">
        <v>4</v>
      </c>
      <c r="F9" s="23">
        <v>3</v>
      </c>
      <c r="G9" s="23">
        <v>3</v>
      </c>
      <c r="H9" s="23">
        <v>3</v>
      </c>
      <c r="I9" s="23">
        <v>3</v>
      </c>
      <c r="J9" s="23">
        <v>3</v>
      </c>
      <c r="K9" s="23">
        <v>3</v>
      </c>
      <c r="L9" s="23">
        <v>3</v>
      </c>
      <c r="M9" s="23">
        <v>3</v>
      </c>
      <c r="N9" s="23">
        <v>3</v>
      </c>
      <c r="O9" s="23">
        <v>3</v>
      </c>
    </row>
    <row r="10" spans="2:15">
      <c r="B10" s="25" t="s">
        <v>37</v>
      </c>
      <c r="C10" s="24" t="s">
        <v>146</v>
      </c>
      <c r="D10" s="23">
        <v>15</v>
      </c>
      <c r="E10" s="23">
        <v>14</v>
      </c>
      <c r="F10" s="23">
        <v>16</v>
      </c>
      <c r="G10" s="23">
        <v>17</v>
      </c>
      <c r="H10" s="23">
        <v>17</v>
      </c>
      <c r="I10" s="23">
        <v>18</v>
      </c>
      <c r="J10" s="23">
        <v>17</v>
      </c>
      <c r="K10" s="23">
        <v>17</v>
      </c>
      <c r="L10" s="23">
        <v>16</v>
      </c>
      <c r="M10" s="23">
        <v>15</v>
      </c>
      <c r="N10" s="23">
        <v>15</v>
      </c>
      <c r="O10" s="23">
        <v>15</v>
      </c>
    </row>
    <row r="11" spans="2:15">
      <c r="B11" s="25" t="s">
        <v>39</v>
      </c>
      <c r="C11" s="24" t="s">
        <v>145</v>
      </c>
      <c r="D11" s="23">
        <v>4</v>
      </c>
      <c r="E11" s="23">
        <v>4</v>
      </c>
      <c r="F11" s="23">
        <v>4</v>
      </c>
      <c r="G11" s="23">
        <v>4</v>
      </c>
      <c r="H11" s="23">
        <v>4</v>
      </c>
      <c r="I11" s="23">
        <v>4</v>
      </c>
      <c r="J11" s="23">
        <v>4</v>
      </c>
      <c r="K11" s="23">
        <v>4</v>
      </c>
      <c r="L11" s="23">
        <v>4</v>
      </c>
      <c r="M11" s="23">
        <v>4</v>
      </c>
      <c r="N11" s="23">
        <v>4</v>
      </c>
      <c r="O11" s="23">
        <v>4</v>
      </c>
    </row>
    <row r="12" spans="2:15">
      <c r="B12" s="25" t="s">
        <v>111</v>
      </c>
      <c r="C12" s="24" t="s">
        <v>144</v>
      </c>
      <c r="D12" s="23">
        <v>0</v>
      </c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</row>
    <row r="13" spans="2:15">
      <c r="B13" s="25" t="s">
        <v>41</v>
      </c>
      <c r="C13" s="24" t="s">
        <v>143</v>
      </c>
      <c r="D13" s="23">
        <v>14</v>
      </c>
      <c r="E13" s="23">
        <v>16</v>
      </c>
      <c r="F13" s="23">
        <v>16</v>
      </c>
      <c r="G13" s="23">
        <v>16</v>
      </c>
      <c r="H13" s="23">
        <v>16</v>
      </c>
      <c r="I13" s="23">
        <v>16</v>
      </c>
      <c r="J13" s="23">
        <v>16</v>
      </c>
      <c r="K13" s="23">
        <v>16</v>
      </c>
      <c r="L13" s="23">
        <v>16</v>
      </c>
      <c r="M13" s="23">
        <v>16</v>
      </c>
      <c r="N13" s="23">
        <v>16</v>
      </c>
      <c r="O13" s="23">
        <v>16</v>
      </c>
    </row>
    <row r="14" spans="2:15">
      <c r="B14" s="25" t="s">
        <v>43</v>
      </c>
      <c r="C14" s="24" t="s">
        <v>142</v>
      </c>
      <c r="D14" s="23">
        <v>7</v>
      </c>
      <c r="E14" s="23">
        <v>7</v>
      </c>
      <c r="F14" s="23">
        <v>7</v>
      </c>
      <c r="G14" s="23">
        <v>7</v>
      </c>
      <c r="H14" s="23">
        <v>7</v>
      </c>
      <c r="I14" s="23">
        <v>8</v>
      </c>
      <c r="J14" s="23">
        <v>8</v>
      </c>
      <c r="K14" s="23">
        <v>8</v>
      </c>
      <c r="L14" s="23">
        <v>8</v>
      </c>
      <c r="M14" s="23">
        <v>8</v>
      </c>
      <c r="N14" s="23">
        <v>7</v>
      </c>
      <c r="O14" s="23">
        <v>7</v>
      </c>
    </row>
    <row r="15" spans="2:15">
      <c r="B15" s="25" t="s">
        <v>45</v>
      </c>
      <c r="C15" s="24" t="s">
        <v>141</v>
      </c>
      <c r="D15" s="23">
        <v>9</v>
      </c>
      <c r="E15" s="23">
        <v>10</v>
      </c>
      <c r="F15" s="23">
        <v>11</v>
      </c>
      <c r="G15" s="23">
        <v>11</v>
      </c>
      <c r="H15" s="23">
        <v>12</v>
      </c>
      <c r="I15" s="23">
        <v>13</v>
      </c>
      <c r="J15" s="23">
        <v>12</v>
      </c>
      <c r="K15" s="23">
        <v>14</v>
      </c>
      <c r="L15" s="23">
        <v>15</v>
      </c>
      <c r="M15" s="23">
        <v>17</v>
      </c>
      <c r="N15" s="23">
        <v>16</v>
      </c>
      <c r="O15" s="23">
        <v>16</v>
      </c>
    </row>
    <row r="16" spans="2:15">
      <c r="B16" s="25" t="s">
        <v>47</v>
      </c>
      <c r="C16" s="24" t="s">
        <v>140</v>
      </c>
      <c r="D16" s="23">
        <v>11</v>
      </c>
      <c r="E16" s="23">
        <v>11</v>
      </c>
      <c r="F16" s="23">
        <v>12</v>
      </c>
      <c r="G16" s="23">
        <v>12</v>
      </c>
      <c r="H16" s="23">
        <v>12</v>
      </c>
      <c r="I16" s="23">
        <v>12</v>
      </c>
      <c r="J16" s="23">
        <v>13</v>
      </c>
      <c r="K16" s="23">
        <v>13</v>
      </c>
      <c r="L16" s="23">
        <v>13</v>
      </c>
      <c r="M16" s="23">
        <v>12</v>
      </c>
      <c r="N16" s="23">
        <v>10</v>
      </c>
      <c r="O16" s="23">
        <v>11</v>
      </c>
    </row>
    <row r="17" spans="2:15">
      <c r="B17" s="25" t="s">
        <v>49</v>
      </c>
      <c r="C17" s="24" t="s">
        <v>139</v>
      </c>
      <c r="D17" s="23">
        <v>4</v>
      </c>
      <c r="E17" s="23">
        <v>4</v>
      </c>
      <c r="F17" s="23">
        <v>4</v>
      </c>
      <c r="G17" s="23">
        <v>4</v>
      </c>
      <c r="H17" s="23">
        <v>4</v>
      </c>
      <c r="I17" s="23">
        <v>4</v>
      </c>
      <c r="J17" s="23">
        <v>5</v>
      </c>
      <c r="K17" s="23">
        <v>5</v>
      </c>
      <c r="L17" s="23">
        <v>5</v>
      </c>
      <c r="M17" s="23">
        <v>5</v>
      </c>
      <c r="N17" s="23">
        <v>5</v>
      </c>
      <c r="O17" s="23">
        <v>5</v>
      </c>
    </row>
    <row r="18" spans="2:15">
      <c r="B18" s="25" t="s">
        <v>51</v>
      </c>
      <c r="C18" s="24" t="s">
        <v>138</v>
      </c>
      <c r="D18" s="23">
        <v>36</v>
      </c>
      <c r="E18" s="23">
        <v>35</v>
      </c>
      <c r="F18" s="23">
        <v>37</v>
      </c>
      <c r="G18" s="23">
        <v>37</v>
      </c>
      <c r="H18" s="23">
        <v>38</v>
      </c>
      <c r="I18" s="23">
        <v>40</v>
      </c>
      <c r="J18" s="23">
        <v>40</v>
      </c>
      <c r="K18" s="23">
        <v>39</v>
      </c>
      <c r="L18" s="23">
        <v>37</v>
      </c>
      <c r="M18" s="23">
        <v>37</v>
      </c>
      <c r="N18" s="23">
        <v>36</v>
      </c>
      <c r="O18" s="23">
        <v>37</v>
      </c>
    </row>
    <row r="19" spans="2:15">
      <c r="B19" s="25" t="s">
        <v>53</v>
      </c>
      <c r="C19" s="24" t="s">
        <v>137</v>
      </c>
      <c r="D19" s="23">
        <v>11</v>
      </c>
      <c r="E19" s="23">
        <v>10</v>
      </c>
      <c r="F19" s="23">
        <v>14</v>
      </c>
      <c r="G19" s="23">
        <v>15</v>
      </c>
      <c r="H19" s="23">
        <v>15</v>
      </c>
      <c r="I19" s="23">
        <v>15</v>
      </c>
      <c r="J19" s="23">
        <v>16</v>
      </c>
      <c r="K19" s="23">
        <v>17</v>
      </c>
      <c r="L19" s="23">
        <v>17</v>
      </c>
      <c r="M19" s="23">
        <v>17</v>
      </c>
      <c r="N19" s="23">
        <v>19</v>
      </c>
      <c r="O19" s="23">
        <v>20</v>
      </c>
    </row>
    <row r="20" spans="2:15">
      <c r="B20" s="25" t="s">
        <v>55</v>
      </c>
      <c r="C20" s="24" t="s">
        <v>136</v>
      </c>
      <c r="D20" s="23">
        <v>11</v>
      </c>
      <c r="E20" s="23">
        <v>12</v>
      </c>
      <c r="F20" s="23">
        <v>12</v>
      </c>
      <c r="G20" s="23">
        <v>12</v>
      </c>
      <c r="H20" s="23">
        <v>13</v>
      </c>
      <c r="I20" s="23">
        <v>14</v>
      </c>
      <c r="J20" s="23">
        <v>15</v>
      </c>
      <c r="K20" s="23">
        <v>15</v>
      </c>
      <c r="L20" s="23">
        <v>15</v>
      </c>
      <c r="M20" s="23">
        <v>15</v>
      </c>
      <c r="N20" s="23">
        <v>15</v>
      </c>
      <c r="O20" s="23">
        <v>15</v>
      </c>
    </row>
    <row r="21" spans="2:15">
      <c r="B21" s="25" t="s">
        <v>57</v>
      </c>
      <c r="C21" s="24" t="s">
        <v>135</v>
      </c>
      <c r="D21" s="23">
        <v>42</v>
      </c>
      <c r="E21" s="23">
        <v>42</v>
      </c>
      <c r="F21" s="23">
        <v>42</v>
      </c>
      <c r="G21" s="23">
        <v>42</v>
      </c>
      <c r="H21" s="23">
        <v>43</v>
      </c>
      <c r="I21" s="23">
        <v>43</v>
      </c>
      <c r="J21" s="23">
        <v>46</v>
      </c>
      <c r="K21" s="23">
        <v>47</v>
      </c>
      <c r="L21" s="23">
        <v>46</v>
      </c>
      <c r="M21" s="23">
        <v>46</v>
      </c>
      <c r="N21" s="23">
        <v>46</v>
      </c>
      <c r="O21" s="23">
        <v>44</v>
      </c>
    </row>
    <row r="22" spans="2:15">
      <c r="B22" s="25" t="s">
        <v>59</v>
      </c>
      <c r="C22" s="24" t="s">
        <v>134</v>
      </c>
      <c r="D22" s="23">
        <v>10</v>
      </c>
      <c r="E22" s="23">
        <v>10</v>
      </c>
      <c r="F22" s="23">
        <v>10</v>
      </c>
      <c r="G22" s="23">
        <v>10</v>
      </c>
      <c r="H22" s="23">
        <v>10</v>
      </c>
      <c r="I22" s="23">
        <v>10</v>
      </c>
      <c r="J22" s="23">
        <v>10</v>
      </c>
      <c r="K22" s="23">
        <v>10</v>
      </c>
      <c r="L22" s="23">
        <v>10</v>
      </c>
      <c r="M22" s="23">
        <v>10</v>
      </c>
      <c r="N22" s="23">
        <v>10</v>
      </c>
      <c r="O22" s="23">
        <v>10</v>
      </c>
    </row>
    <row r="23" spans="2:15">
      <c r="B23" s="25" t="s">
        <v>61</v>
      </c>
      <c r="C23" s="24" t="s">
        <v>133</v>
      </c>
      <c r="D23" s="23">
        <v>35</v>
      </c>
      <c r="E23" s="23">
        <v>35</v>
      </c>
      <c r="F23" s="23">
        <v>41</v>
      </c>
      <c r="G23" s="23">
        <v>42</v>
      </c>
      <c r="H23" s="23">
        <v>42</v>
      </c>
      <c r="I23" s="23">
        <v>46</v>
      </c>
      <c r="J23" s="23">
        <v>46</v>
      </c>
      <c r="K23" s="23">
        <v>46</v>
      </c>
      <c r="L23" s="23">
        <v>46</v>
      </c>
      <c r="M23" s="23">
        <v>47</v>
      </c>
      <c r="N23" s="23">
        <v>46</v>
      </c>
      <c r="O23" s="23">
        <v>46</v>
      </c>
    </row>
    <row r="24" spans="2:15">
      <c r="B24" s="25" t="s">
        <v>63</v>
      </c>
      <c r="C24" s="24" t="s">
        <v>132</v>
      </c>
      <c r="D24" s="23">
        <v>22</v>
      </c>
      <c r="E24" s="23">
        <v>22</v>
      </c>
      <c r="F24" s="23">
        <v>23</v>
      </c>
      <c r="G24" s="23">
        <v>23</v>
      </c>
      <c r="H24" s="23">
        <v>23</v>
      </c>
      <c r="I24" s="23">
        <v>24</v>
      </c>
      <c r="J24" s="23">
        <v>24</v>
      </c>
      <c r="K24" s="23">
        <v>25</v>
      </c>
      <c r="L24" s="23">
        <v>25</v>
      </c>
      <c r="M24" s="23">
        <v>26</v>
      </c>
      <c r="N24" s="23">
        <v>25</v>
      </c>
      <c r="O24" s="23">
        <v>26</v>
      </c>
    </row>
    <row r="25" spans="2:15">
      <c r="B25" s="25" t="s">
        <v>65</v>
      </c>
      <c r="C25" s="24" t="s">
        <v>131</v>
      </c>
      <c r="D25" s="23">
        <v>45</v>
      </c>
      <c r="E25" s="23">
        <v>45</v>
      </c>
      <c r="F25" s="23">
        <v>49</v>
      </c>
      <c r="G25" s="23">
        <v>49</v>
      </c>
      <c r="H25" s="23">
        <v>49</v>
      </c>
      <c r="I25" s="23">
        <v>50</v>
      </c>
      <c r="J25" s="23">
        <v>50</v>
      </c>
      <c r="K25" s="23">
        <v>45</v>
      </c>
      <c r="L25" s="23">
        <v>41</v>
      </c>
      <c r="M25" s="23">
        <v>41</v>
      </c>
      <c r="N25" s="23">
        <v>40</v>
      </c>
      <c r="O25" s="23">
        <v>39</v>
      </c>
    </row>
    <row r="26" spans="2:15">
      <c r="B26" s="25" t="s">
        <v>67</v>
      </c>
      <c r="C26" s="24" t="s">
        <v>130</v>
      </c>
      <c r="D26" s="23">
        <v>30</v>
      </c>
      <c r="E26" s="23">
        <v>30</v>
      </c>
      <c r="F26" s="23">
        <v>30</v>
      </c>
      <c r="G26" s="23">
        <v>30</v>
      </c>
      <c r="H26" s="23">
        <v>30</v>
      </c>
      <c r="I26" s="23">
        <v>30</v>
      </c>
      <c r="J26" s="23">
        <v>31</v>
      </c>
      <c r="K26" s="23">
        <v>31</v>
      </c>
      <c r="L26" s="23">
        <v>31</v>
      </c>
      <c r="M26" s="23">
        <v>32</v>
      </c>
      <c r="N26" s="23">
        <v>32</v>
      </c>
      <c r="O26" s="23">
        <v>32</v>
      </c>
    </row>
    <row r="27" spans="2:15">
      <c r="B27" s="25" t="s">
        <v>69</v>
      </c>
      <c r="C27" s="24" t="s">
        <v>129</v>
      </c>
      <c r="D27" s="23">
        <v>27</v>
      </c>
      <c r="E27" s="23">
        <v>27</v>
      </c>
      <c r="F27" s="23">
        <v>29</v>
      </c>
      <c r="G27" s="23">
        <v>29</v>
      </c>
      <c r="H27" s="23">
        <v>26</v>
      </c>
      <c r="I27" s="23">
        <v>28</v>
      </c>
      <c r="J27" s="23">
        <v>28</v>
      </c>
      <c r="K27" s="23">
        <v>28</v>
      </c>
      <c r="L27" s="23">
        <v>27</v>
      </c>
      <c r="M27" s="23">
        <v>28</v>
      </c>
      <c r="N27" s="23">
        <v>28</v>
      </c>
      <c r="O27" s="23">
        <v>28</v>
      </c>
    </row>
    <row r="28" spans="2:15">
      <c r="B28" s="25" t="s">
        <v>71</v>
      </c>
      <c r="C28" s="24" t="s">
        <v>128</v>
      </c>
      <c r="D28" s="23">
        <v>43</v>
      </c>
      <c r="E28" s="23">
        <v>42</v>
      </c>
      <c r="F28" s="23">
        <v>43</v>
      </c>
      <c r="G28" s="23">
        <v>44</v>
      </c>
      <c r="H28" s="23">
        <v>44</v>
      </c>
      <c r="I28" s="23">
        <v>47</v>
      </c>
      <c r="J28" s="23">
        <v>48</v>
      </c>
      <c r="K28" s="23">
        <v>50</v>
      </c>
      <c r="L28" s="23">
        <v>53</v>
      </c>
      <c r="M28" s="23">
        <v>53</v>
      </c>
      <c r="N28" s="23">
        <v>51</v>
      </c>
      <c r="O28" s="23">
        <v>52</v>
      </c>
    </row>
    <row r="29" spans="2:15">
      <c r="B29" s="25" t="s">
        <v>73</v>
      </c>
      <c r="C29" s="24" t="s">
        <v>127</v>
      </c>
      <c r="D29" s="23">
        <v>0</v>
      </c>
      <c r="E29" s="23">
        <v>0</v>
      </c>
      <c r="F29" s="23">
        <v>0</v>
      </c>
      <c r="G29" s="23">
        <v>0</v>
      </c>
      <c r="H29" s="23">
        <v>0</v>
      </c>
      <c r="I29" s="23">
        <v>0</v>
      </c>
      <c r="J29" s="23">
        <v>0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</row>
    <row r="30" spans="2:15">
      <c r="B30" s="25" t="s">
        <v>75</v>
      </c>
      <c r="C30" s="24" t="s">
        <v>126</v>
      </c>
      <c r="D30" s="23">
        <v>38</v>
      </c>
      <c r="E30" s="23">
        <v>43</v>
      </c>
      <c r="F30" s="23">
        <v>50</v>
      </c>
      <c r="G30" s="23">
        <v>51</v>
      </c>
      <c r="H30" s="23">
        <v>52</v>
      </c>
      <c r="I30" s="23">
        <v>51</v>
      </c>
      <c r="J30" s="23">
        <v>56</v>
      </c>
      <c r="K30" s="23">
        <v>56</v>
      </c>
      <c r="L30" s="23">
        <v>56</v>
      </c>
      <c r="M30" s="23">
        <v>56</v>
      </c>
      <c r="N30" s="23">
        <v>57</v>
      </c>
      <c r="O30" s="23">
        <v>56</v>
      </c>
    </row>
    <row r="31" spans="2:15">
      <c r="B31" s="25" t="s">
        <v>125</v>
      </c>
      <c r="C31" s="24" t="s">
        <v>124</v>
      </c>
      <c r="D31" s="23">
        <v>0</v>
      </c>
      <c r="E31" s="23">
        <v>0</v>
      </c>
      <c r="F31" s="23">
        <v>0</v>
      </c>
      <c r="G31" s="23">
        <v>0</v>
      </c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</row>
    <row r="32" spans="2:15">
      <c r="B32" s="25" t="s">
        <v>77</v>
      </c>
      <c r="C32" s="24" t="s">
        <v>123</v>
      </c>
      <c r="D32" s="23">
        <v>31</v>
      </c>
      <c r="E32" s="23">
        <v>32</v>
      </c>
      <c r="F32" s="23">
        <v>31</v>
      </c>
      <c r="G32" s="23">
        <v>35</v>
      </c>
      <c r="H32" s="23">
        <v>35</v>
      </c>
      <c r="I32" s="23">
        <v>38</v>
      </c>
      <c r="J32" s="23">
        <v>37</v>
      </c>
      <c r="K32" s="23">
        <v>35</v>
      </c>
      <c r="L32" s="23">
        <v>35</v>
      </c>
      <c r="M32" s="23">
        <v>34</v>
      </c>
      <c r="N32" s="23">
        <v>34</v>
      </c>
      <c r="O32" s="23">
        <v>33</v>
      </c>
    </row>
    <row r="33" spans="2:15">
      <c r="B33" s="25" t="s">
        <v>79</v>
      </c>
      <c r="C33" s="24" t="s">
        <v>122</v>
      </c>
      <c r="D33" s="23">
        <v>38</v>
      </c>
      <c r="E33" s="23">
        <v>38</v>
      </c>
      <c r="F33" s="23">
        <v>39</v>
      </c>
      <c r="G33" s="23">
        <v>42</v>
      </c>
      <c r="H33" s="23">
        <v>43</v>
      </c>
      <c r="I33" s="23">
        <v>45</v>
      </c>
      <c r="J33" s="23">
        <v>44</v>
      </c>
      <c r="K33" s="23">
        <v>44</v>
      </c>
      <c r="L33" s="23">
        <v>43</v>
      </c>
      <c r="M33" s="23">
        <v>41</v>
      </c>
      <c r="N33" s="23">
        <v>41</v>
      </c>
      <c r="O33" s="23">
        <v>41</v>
      </c>
    </row>
    <row r="34" spans="2:15">
      <c r="B34" s="25" t="s">
        <v>81</v>
      </c>
      <c r="C34" s="24" t="s">
        <v>121</v>
      </c>
      <c r="D34" s="23">
        <v>28</v>
      </c>
      <c r="E34" s="23">
        <v>28</v>
      </c>
      <c r="F34" s="23">
        <v>31</v>
      </c>
      <c r="G34" s="23">
        <v>31</v>
      </c>
      <c r="H34" s="23">
        <v>30</v>
      </c>
      <c r="I34" s="23">
        <v>31</v>
      </c>
      <c r="J34" s="23">
        <v>32</v>
      </c>
      <c r="K34" s="23">
        <v>32</v>
      </c>
      <c r="L34" s="23">
        <v>32</v>
      </c>
      <c r="M34" s="23">
        <v>30</v>
      </c>
      <c r="N34" s="23">
        <v>30</v>
      </c>
      <c r="O34" s="23">
        <v>28</v>
      </c>
    </row>
    <row r="35" spans="2:15">
      <c r="B35" s="25" t="s">
        <v>83</v>
      </c>
      <c r="C35" s="24" t="s">
        <v>120</v>
      </c>
      <c r="D35" s="23">
        <v>27</v>
      </c>
      <c r="E35" s="23">
        <v>27</v>
      </c>
      <c r="F35" s="23">
        <v>27</v>
      </c>
      <c r="G35" s="23">
        <v>28</v>
      </c>
      <c r="H35" s="23">
        <v>28</v>
      </c>
      <c r="I35" s="23">
        <v>28</v>
      </c>
      <c r="J35" s="23">
        <v>28</v>
      </c>
      <c r="K35" s="23">
        <v>28</v>
      </c>
      <c r="L35" s="23">
        <v>28</v>
      </c>
      <c r="M35" s="23">
        <v>28</v>
      </c>
      <c r="N35" s="23">
        <v>28</v>
      </c>
      <c r="O35" s="23">
        <v>26</v>
      </c>
    </row>
    <row r="36" spans="2:15">
      <c r="B36" s="25" t="s">
        <v>85</v>
      </c>
      <c r="C36" s="24" t="s">
        <v>119</v>
      </c>
      <c r="D36" s="23">
        <v>27</v>
      </c>
      <c r="E36" s="23">
        <v>28</v>
      </c>
      <c r="F36" s="23">
        <v>30</v>
      </c>
      <c r="G36" s="23">
        <v>31</v>
      </c>
      <c r="H36" s="23">
        <v>30</v>
      </c>
      <c r="I36" s="23">
        <v>31</v>
      </c>
      <c r="J36" s="23">
        <v>33</v>
      </c>
      <c r="K36" s="23">
        <v>33</v>
      </c>
      <c r="L36" s="23">
        <v>32</v>
      </c>
      <c r="M36" s="23">
        <v>33</v>
      </c>
      <c r="N36" s="23">
        <v>33</v>
      </c>
      <c r="O36" s="23">
        <v>33</v>
      </c>
    </row>
    <row r="37" spans="2:15">
      <c r="B37" s="25" t="s">
        <v>87</v>
      </c>
      <c r="C37" s="24" t="s">
        <v>118</v>
      </c>
      <c r="D37" s="23">
        <v>40</v>
      </c>
      <c r="E37" s="23">
        <v>40</v>
      </c>
      <c r="F37" s="23">
        <v>45</v>
      </c>
      <c r="G37" s="23">
        <v>44</v>
      </c>
      <c r="H37" s="23">
        <v>44</v>
      </c>
      <c r="I37" s="23">
        <v>46</v>
      </c>
      <c r="J37" s="23">
        <v>46</v>
      </c>
      <c r="K37" s="23">
        <v>43</v>
      </c>
      <c r="L37" s="23">
        <v>46</v>
      </c>
      <c r="M37" s="23">
        <v>46</v>
      </c>
      <c r="N37" s="23">
        <v>46</v>
      </c>
      <c r="O37" s="23">
        <v>46</v>
      </c>
    </row>
    <row r="38" spans="2:15">
      <c r="B38" s="25" t="s">
        <v>89</v>
      </c>
      <c r="C38" s="24" t="s">
        <v>117</v>
      </c>
      <c r="D38" s="23">
        <v>19</v>
      </c>
      <c r="E38" s="23">
        <v>19</v>
      </c>
      <c r="F38" s="23">
        <v>22</v>
      </c>
      <c r="G38" s="23">
        <v>22</v>
      </c>
      <c r="H38" s="23">
        <v>25</v>
      </c>
      <c r="I38" s="23">
        <v>25</v>
      </c>
      <c r="J38" s="23">
        <v>25</v>
      </c>
      <c r="K38" s="23">
        <v>25</v>
      </c>
      <c r="L38" s="23">
        <v>25</v>
      </c>
      <c r="M38" s="23">
        <v>24</v>
      </c>
      <c r="N38" s="23">
        <v>26</v>
      </c>
      <c r="O38" s="23">
        <v>26</v>
      </c>
    </row>
    <row r="39" spans="2:15">
      <c r="B39" s="25" t="s">
        <v>91</v>
      </c>
      <c r="C39" s="24" t="s">
        <v>116</v>
      </c>
      <c r="D39" s="23">
        <v>17</v>
      </c>
      <c r="E39" s="23">
        <v>17</v>
      </c>
      <c r="F39" s="23">
        <v>18</v>
      </c>
      <c r="G39" s="23">
        <v>18</v>
      </c>
      <c r="H39" s="23">
        <v>19</v>
      </c>
      <c r="I39" s="23">
        <v>19</v>
      </c>
      <c r="J39" s="23">
        <v>19</v>
      </c>
      <c r="K39" s="23">
        <v>19</v>
      </c>
      <c r="L39" s="23">
        <v>19</v>
      </c>
      <c r="M39" s="23">
        <v>20</v>
      </c>
      <c r="N39" s="23">
        <v>19</v>
      </c>
      <c r="O39" s="23">
        <v>17</v>
      </c>
    </row>
    <row r="40" spans="2:15">
      <c r="B40" s="25" t="s">
        <v>93</v>
      </c>
      <c r="C40" s="24" t="s">
        <v>115</v>
      </c>
      <c r="D40" s="23">
        <v>19</v>
      </c>
      <c r="E40" s="23">
        <v>19</v>
      </c>
      <c r="F40" s="23">
        <v>20</v>
      </c>
      <c r="G40" s="23">
        <v>20</v>
      </c>
      <c r="H40" s="23">
        <v>20</v>
      </c>
      <c r="I40" s="23">
        <v>20</v>
      </c>
      <c r="J40" s="23">
        <v>21</v>
      </c>
      <c r="K40" s="23">
        <v>20</v>
      </c>
      <c r="L40" s="23">
        <v>20</v>
      </c>
      <c r="M40" s="23">
        <v>20</v>
      </c>
      <c r="N40" s="23">
        <v>19</v>
      </c>
      <c r="O40" s="23">
        <v>20</v>
      </c>
    </row>
    <row r="41" spans="2:15">
      <c r="B41" s="25" t="s">
        <v>95</v>
      </c>
      <c r="C41" s="24" t="s">
        <v>114</v>
      </c>
      <c r="D41" s="23">
        <v>25</v>
      </c>
      <c r="E41" s="23">
        <v>25</v>
      </c>
      <c r="F41" s="23">
        <v>25</v>
      </c>
      <c r="G41" s="23">
        <v>26</v>
      </c>
      <c r="H41" s="23">
        <v>27</v>
      </c>
      <c r="I41" s="23">
        <v>29</v>
      </c>
      <c r="J41" s="23">
        <v>29</v>
      </c>
      <c r="K41" s="23">
        <v>29</v>
      </c>
      <c r="L41" s="23">
        <v>29</v>
      </c>
      <c r="M41" s="23">
        <v>30</v>
      </c>
      <c r="N41" s="23">
        <v>30</v>
      </c>
      <c r="O41" s="23">
        <v>28</v>
      </c>
    </row>
    <row r="42" spans="2:15">
      <c r="B42" s="25" t="s">
        <v>97</v>
      </c>
      <c r="C42" s="24" t="s">
        <v>113</v>
      </c>
      <c r="D42" s="23">
        <v>14</v>
      </c>
      <c r="E42" s="23">
        <v>15</v>
      </c>
      <c r="F42" s="23">
        <v>16</v>
      </c>
      <c r="G42" s="23">
        <v>18</v>
      </c>
      <c r="H42" s="23">
        <v>18</v>
      </c>
      <c r="I42" s="23">
        <v>22</v>
      </c>
      <c r="J42" s="23">
        <v>22</v>
      </c>
      <c r="K42" s="23">
        <v>20</v>
      </c>
      <c r="L42" s="23">
        <v>21</v>
      </c>
      <c r="M42" s="23">
        <v>21</v>
      </c>
      <c r="N42" s="23">
        <v>21</v>
      </c>
      <c r="O42" s="23">
        <v>19</v>
      </c>
    </row>
    <row r="43" spans="2:15">
      <c r="B43" s="93" t="s">
        <v>20</v>
      </c>
      <c r="C43" s="94"/>
      <c r="D43" s="22">
        <v>781</v>
      </c>
      <c r="E43" s="22">
        <v>791</v>
      </c>
      <c r="F43" s="22">
        <v>840</v>
      </c>
      <c r="G43" s="22">
        <v>858</v>
      </c>
      <c r="H43" s="22">
        <v>866</v>
      </c>
      <c r="I43" s="22">
        <v>898</v>
      </c>
      <c r="J43" s="22">
        <v>913</v>
      </c>
      <c r="K43" s="22">
        <v>907</v>
      </c>
      <c r="L43" s="22">
        <v>901</v>
      </c>
      <c r="M43" s="22">
        <v>903</v>
      </c>
      <c r="N43" s="22">
        <v>895</v>
      </c>
      <c r="O43" s="22">
        <v>885</v>
      </c>
    </row>
  </sheetData>
  <mergeCells count="2">
    <mergeCell ref="B3:C3"/>
    <mergeCell ref="B43:C43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B1:P43"/>
  <sheetViews>
    <sheetView workbookViewId="0">
      <selection activeCell="E14" sqref="E14"/>
    </sheetView>
  </sheetViews>
  <sheetFormatPr defaultRowHeight="16.5"/>
  <cols>
    <col min="4" max="4" width="9.5" style="26" bestFit="1" customWidth="1"/>
  </cols>
  <sheetData>
    <row r="1" spans="2:16">
      <c r="C1" t="s">
        <v>168</v>
      </c>
    </row>
    <row r="3" spans="2:16">
      <c r="B3" s="91" t="s">
        <v>165</v>
      </c>
      <c r="C3" s="92"/>
      <c r="D3" s="28" t="s">
        <v>167</v>
      </c>
      <c r="E3" s="3" t="s">
        <v>164</v>
      </c>
      <c r="F3" s="3" t="s">
        <v>163</v>
      </c>
      <c r="G3" s="3" t="s">
        <v>162</v>
      </c>
      <c r="H3" s="3" t="s">
        <v>161</v>
      </c>
      <c r="I3" s="3" t="s">
        <v>160</v>
      </c>
      <c r="J3" s="3" t="s">
        <v>159</v>
      </c>
      <c r="K3" s="3" t="s">
        <v>158</v>
      </c>
      <c r="L3" s="3" t="s">
        <v>157</v>
      </c>
      <c r="M3" s="3" t="s">
        <v>156</v>
      </c>
      <c r="N3" s="3" t="s">
        <v>155</v>
      </c>
      <c r="O3" s="3" t="s">
        <v>154</v>
      </c>
      <c r="P3" s="3" t="s">
        <v>153</v>
      </c>
    </row>
    <row r="4" spans="2:16">
      <c r="B4" s="25" t="s">
        <v>25</v>
      </c>
      <c r="C4" s="25" t="s">
        <v>152</v>
      </c>
      <c r="D4" s="27">
        <f t="shared" ref="D4:D43" si="0">SUM(E4:P4)/12</f>
        <v>13.916666666666666</v>
      </c>
      <c r="E4" s="23">
        <v>18</v>
      </c>
      <c r="F4" s="23">
        <v>17</v>
      </c>
      <c r="G4" s="23">
        <v>14</v>
      </c>
      <c r="H4" s="23">
        <v>13</v>
      </c>
      <c r="I4" s="23">
        <v>13</v>
      </c>
      <c r="J4" s="23">
        <v>13</v>
      </c>
      <c r="K4" s="23">
        <v>13</v>
      </c>
      <c r="L4" s="23">
        <v>13</v>
      </c>
      <c r="M4" s="23">
        <v>13</v>
      </c>
      <c r="N4" s="23">
        <v>13</v>
      </c>
      <c r="O4" s="23">
        <v>13</v>
      </c>
      <c r="P4" s="23">
        <v>14</v>
      </c>
    </row>
    <row r="5" spans="2:16">
      <c r="B5" s="25" t="s">
        <v>27</v>
      </c>
      <c r="C5" s="24" t="s">
        <v>151</v>
      </c>
      <c r="D5" s="27">
        <f t="shared" si="0"/>
        <v>24.5</v>
      </c>
      <c r="E5" s="23">
        <v>24</v>
      </c>
      <c r="F5" s="23">
        <v>26</v>
      </c>
      <c r="G5" s="23">
        <v>26</v>
      </c>
      <c r="H5" s="23">
        <v>26</v>
      </c>
      <c r="I5" s="23">
        <v>26</v>
      </c>
      <c r="J5" s="23">
        <v>25</v>
      </c>
      <c r="K5" s="23">
        <v>24</v>
      </c>
      <c r="L5" s="23">
        <v>24</v>
      </c>
      <c r="M5" s="23">
        <v>24</v>
      </c>
      <c r="N5" s="23">
        <v>24</v>
      </c>
      <c r="O5" s="23">
        <v>23</v>
      </c>
      <c r="P5" s="23">
        <v>22</v>
      </c>
    </row>
    <row r="6" spans="2:16">
      <c r="B6" s="25" t="s">
        <v>29</v>
      </c>
      <c r="C6" s="24" t="s">
        <v>150</v>
      </c>
      <c r="D6" s="27">
        <f t="shared" si="0"/>
        <v>24.916666666666668</v>
      </c>
      <c r="E6" s="23">
        <v>25</v>
      </c>
      <c r="F6" s="23">
        <v>24</v>
      </c>
      <c r="G6" s="23">
        <v>25</v>
      </c>
      <c r="H6" s="23">
        <v>24</v>
      </c>
      <c r="I6" s="23">
        <v>25</v>
      </c>
      <c r="J6" s="23">
        <v>25</v>
      </c>
      <c r="K6" s="23">
        <v>25</v>
      </c>
      <c r="L6" s="23">
        <v>24</v>
      </c>
      <c r="M6" s="23">
        <v>26</v>
      </c>
      <c r="N6" s="23">
        <v>26</v>
      </c>
      <c r="O6" s="23">
        <v>25</v>
      </c>
      <c r="P6" s="23">
        <v>25</v>
      </c>
    </row>
    <row r="7" spans="2:16">
      <c r="B7" s="25" t="s">
        <v>31</v>
      </c>
      <c r="C7" s="24" t="s">
        <v>149</v>
      </c>
      <c r="D7" s="27">
        <f t="shared" si="0"/>
        <v>12.416666666666666</v>
      </c>
      <c r="E7" s="23">
        <v>13</v>
      </c>
      <c r="F7" s="23">
        <v>13</v>
      </c>
      <c r="G7" s="23">
        <v>13</v>
      </c>
      <c r="H7" s="23">
        <v>13</v>
      </c>
      <c r="I7" s="23">
        <v>13</v>
      </c>
      <c r="J7" s="23">
        <v>13</v>
      </c>
      <c r="K7" s="23">
        <v>13</v>
      </c>
      <c r="L7" s="23">
        <v>12</v>
      </c>
      <c r="M7" s="23">
        <v>12</v>
      </c>
      <c r="N7" s="23">
        <v>12</v>
      </c>
      <c r="O7" s="23">
        <v>11</v>
      </c>
      <c r="P7" s="23">
        <v>11</v>
      </c>
    </row>
    <row r="8" spans="2:16">
      <c r="B8" s="25" t="s">
        <v>33</v>
      </c>
      <c r="C8" s="24" t="s">
        <v>148</v>
      </c>
      <c r="D8" s="27">
        <f t="shared" si="0"/>
        <v>6.583333333333333</v>
      </c>
      <c r="E8" s="23">
        <v>7</v>
      </c>
      <c r="F8" s="23">
        <v>7</v>
      </c>
      <c r="G8" s="23">
        <v>7</v>
      </c>
      <c r="H8" s="23">
        <v>8</v>
      </c>
      <c r="I8" s="23">
        <v>8</v>
      </c>
      <c r="J8" s="23">
        <v>6</v>
      </c>
      <c r="K8" s="23">
        <v>6</v>
      </c>
      <c r="L8" s="23">
        <v>6</v>
      </c>
      <c r="M8" s="23">
        <v>6</v>
      </c>
      <c r="N8" s="23">
        <v>6</v>
      </c>
      <c r="O8" s="23">
        <v>6</v>
      </c>
      <c r="P8" s="23">
        <v>6</v>
      </c>
    </row>
    <row r="9" spans="2:16">
      <c r="B9" s="25" t="s">
        <v>35</v>
      </c>
      <c r="C9" s="24" t="s">
        <v>147</v>
      </c>
      <c r="D9" s="27">
        <f t="shared" si="0"/>
        <v>1.1666666666666667</v>
      </c>
      <c r="E9" s="23">
        <v>3</v>
      </c>
      <c r="F9" s="23">
        <v>3</v>
      </c>
      <c r="G9" s="23">
        <v>3</v>
      </c>
      <c r="H9" s="23">
        <v>3</v>
      </c>
      <c r="I9" s="23">
        <v>1</v>
      </c>
      <c r="J9" s="23">
        <v>1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</row>
    <row r="10" spans="2:16">
      <c r="B10" s="25" t="s">
        <v>37</v>
      </c>
      <c r="C10" s="24" t="s">
        <v>146</v>
      </c>
      <c r="D10" s="27">
        <f t="shared" si="0"/>
        <v>14.583333333333334</v>
      </c>
      <c r="E10" s="23">
        <v>14</v>
      </c>
      <c r="F10" s="23">
        <v>17</v>
      </c>
      <c r="G10" s="23">
        <v>16</v>
      </c>
      <c r="H10" s="23">
        <v>16</v>
      </c>
      <c r="I10" s="23">
        <v>15</v>
      </c>
      <c r="J10" s="23">
        <v>15</v>
      </c>
      <c r="K10" s="23">
        <v>15</v>
      </c>
      <c r="L10" s="23">
        <v>15</v>
      </c>
      <c r="M10" s="23">
        <v>13</v>
      </c>
      <c r="N10" s="23">
        <v>13</v>
      </c>
      <c r="O10" s="23">
        <v>13</v>
      </c>
      <c r="P10" s="23">
        <v>13</v>
      </c>
    </row>
    <row r="11" spans="2:16">
      <c r="B11" s="25" t="s">
        <v>39</v>
      </c>
      <c r="C11" s="24" t="s">
        <v>145</v>
      </c>
      <c r="D11" s="27">
        <f t="shared" si="0"/>
        <v>3.0833333333333335</v>
      </c>
      <c r="E11" s="23">
        <v>5</v>
      </c>
      <c r="F11" s="23">
        <v>5</v>
      </c>
      <c r="G11" s="23">
        <v>5</v>
      </c>
      <c r="H11" s="23">
        <v>5</v>
      </c>
      <c r="I11" s="23">
        <v>5</v>
      </c>
      <c r="J11" s="23">
        <v>2</v>
      </c>
      <c r="K11" s="23">
        <v>2</v>
      </c>
      <c r="L11" s="23">
        <v>2</v>
      </c>
      <c r="M11" s="23">
        <v>2</v>
      </c>
      <c r="N11" s="23">
        <v>2</v>
      </c>
      <c r="O11" s="23">
        <v>1</v>
      </c>
      <c r="P11" s="23">
        <v>1</v>
      </c>
    </row>
    <row r="12" spans="2:16">
      <c r="B12" s="25" t="s">
        <v>111</v>
      </c>
      <c r="C12" s="24" t="s">
        <v>144</v>
      </c>
      <c r="D12" s="27">
        <f t="shared" si="0"/>
        <v>0</v>
      </c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0</v>
      </c>
    </row>
    <row r="13" spans="2:16">
      <c r="B13" s="25" t="s">
        <v>41</v>
      </c>
      <c r="C13" s="24" t="s">
        <v>143</v>
      </c>
      <c r="D13" s="27">
        <f t="shared" si="0"/>
        <v>14.25</v>
      </c>
      <c r="E13" s="23">
        <v>17</v>
      </c>
      <c r="F13" s="23">
        <v>17</v>
      </c>
      <c r="G13" s="23">
        <v>16</v>
      </c>
      <c r="H13" s="23">
        <v>15</v>
      </c>
      <c r="I13" s="23">
        <v>15</v>
      </c>
      <c r="J13" s="23">
        <v>14</v>
      </c>
      <c r="K13" s="23">
        <v>13</v>
      </c>
      <c r="L13" s="23">
        <v>13</v>
      </c>
      <c r="M13" s="23">
        <v>13</v>
      </c>
      <c r="N13" s="23">
        <v>13</v>
      </c>
      <c r="O13" s="23">
        <v>13</v>
      </c>
      <c r="P13" s="23">
        <v>12</v>
      </c>
    </row>
    <row r="14" spans="2:16">
      <c r="B14" s="25" t="s">
        <v>43</v>
      </c>
      <c r="C14" s="24" t="s">
        <v>142</v>
      </c>
      <c r="D14" s="27">
        <f t="shared" si="0"/>
        <v>6.25</v>
      </c>
      <c r="E14" s="23">
        <v>7</v>
      </c>
      <c r="F14" s="23">
        <v>7</v>
      </c>
      <c r="G14" s="23">
        <v>7</v>
      </c>
      <c r="H14" s="23">
        <v>6</v>
      </c>
      <c r="I14" s="23">
        <v>6</v>
      </c>
      <c r="J14" s="23">
        <v>5</v>
      </c>
      <c r="K14" s="23">
        <v>4</v>
      </c>
      <c r="L14" s="23">
        <v>4</v>
      </c>
      <c r="M14" s="23">
        <v>6</v>
      </c>
      <c r="N14" s="23">
        <v>7</v>
      </c>
      <c r="O14" s="23">
        <v>8</v>
      </c>
      <c r="P14" s="23">
        <v>8</v>
      </c>
    </row>
    <row r="15" spans="2:16">
      <c r="B15" s="25" t="s">
        <v>45</v>
      </c>
      <c r="C15" s="24" t="s">
        <v>141</v>
      </c>
      <c r="D15" s="27">
        <f t="shared" si="0"/>
        <v>15.583333333333334</v>
      </c>
      <c r="E15" s="23">
        <v>17</v>
      </c>
      <c r="F15" s="23">
        <v>17</v>
      </c>
      <c r="G15" s="23">
        <v>16</v>
      </c>
      <c r="H15" s="23">
        <v>16</v>
      </c>
      <c r="I15" s="23">
        <v>16</v>
      </c>
      <c r="J15" s="23">
        <v>15</v>
      </c>
      <c r="K15" s="23">
        <v>15</v>
      </c>
      <c r="L15" s="23">
        <v>15</v>
      </c>
      <c r="M15" s="23">
        <v>15</v>
      </c>
      <c r="N15" s="23">
        <v>15</v>
      </c>
      <c r="O15" s="23">
        <v>15</v>
      </c>
      <c r="P15" s="23">
        <v>15</v>
      </c>
    </row>
    <row r="16" spans="2:16">
      <c r="B16" s="25" t="s">
        <v>47</v>
      </c>
      <c r="C16" s="24" t="s">
        <v>140</v>
      </c>
      <c r="D16" s="27">
        <f t="shared" si="0"/>
        <v>9.3333333333333339</v>
      </c>
      <c r="E16" s="23">
        <v>10</v>
      </c>
      <c r="F16" s="23">
        <v>10</v>
      </c>
      <c r="G16" s="23">
        <v>10</v>
      </c>
      <c r="H16" s="23">
        <v>9</v>
      </c>
      <c r="I16" s="23">
        <v>9</v>
      </c>
      <c r="J16" s="23">
        <v>9</v>
      </c>
      <c r="K16" s="23">
        <v>10</v>
      </c>
      <c r="L16" s="23">
        <v>9</v>
      </c>
      <c r="M16" s="23">
        <v>9</v>
      </c>
      <c r="N16" s="23">
        <v>9</v>
      </c>
      <c r="O16" s="23">
        <v>9</v>
      </c>
      <c r="P16" s="23">
        <v>9</v>
      </c>
    </row>
    <row r="17" spans="2:16">
      <c r="B17" s="25" t="s">
        <v>49</v>
      </c>
      <c r="C17" s="24" t="s">
        <v>139</v>
      </c>
      <c r="D17" s="27">
        <f t="shared" si="0"/>
        <v>4.5</v>
      </c>
      <c r="E17" s="23">
        <v>5</v>
      </c>
      <c r="F17" s="23">
        <v>5</v>
      </c>
      <c r="G17" s="23">
        <v>5</v>
      </c>
      <c r="H17" s="23">
        <v>5</v>
      </c>
      <c r="I17" s="23">
        <v>5</v>
      </c>
      <c r="J17" s="23">
        <v>5</v>
      </c>
      <c r="K17" s="23">
        <v>4</v>
      </c>
      <c r="L17" s="23">
        <v>4</v>
      </c>
      <c r="M17" s="23">
        <v>4</v>
      </c>
      <c r="N17" s="23">
        <v>4</v>
      </c>
      <c r="O17" s="23">
        <v>4</v>
      </c>
      <c r="P17" s="23">
        <v>4</v>
      </c>
    </row>
    <row r="18" spans="2:16">
      <c r="B18" s="25" t="s">
        <v>51</v>
      </c>
      <c r="C18" s="24" t="s">
        <v>138</v>
      </c>
      <c r="D18" s="27">
        <f t="shared" si="0"/>
        <v>32.416666666666664</v>
      </c>
      <c r="E18" s="23">
        <v>36</v>
      </c>
      <c r="F18" s="23">
        <v>36</v>
      </c>
      <c r="G18" s="23">
        <v>33</v>
      </c>
      <c r="H18" s="23">
        <v>33</v>
      </c>
      <c r="I18" s="23">
        <v>33</v>
      </c>
      <c r="J18" s="23">
        <v>33</v>
      </c>
      <c r="K18" s="23">
        <v>33</v>
      </c>
      <c r="L18" s="23">
        <v>30</v>
      </c>
      <c r="M18" s="23">
        <v>29</v>
      </c>
      <c r="N18" s="23">
        <v>31</v>
      </c>
      <c r="O18" s="23">
        <v>31</v>
      </c>
      <c r="P18" s="23">
        <v>31</v>
      </c>
    </row>
    <row r="19" spans="2:16">
      <c r="B19" s="25" t="s">
        <v>53</v>
      </c>
      <c r="C19" s="24" t="s">
        <v>137</v>
      </c>
      <c r="D19" s="27">
        <f t="shared" si="0"/>
        <v>18.75</v>
      </c>
      <c r="E19" s="23">
        <v>20</v>
      </c>
      <c r="F19" s="23">
        <v>20</v>
      </c>
      <c r="G19" s="23">
        <v>20</v>
      </c>
      <c r="H19" s="23">
        <v>20</v>
      </c>
      <c r="I19" s="23">
        <v>20</v>
      </c>
      <c r="J19" s="23">
        <v>19</v>
      </c>
      <c r="K19" s="23">
        <v>18</v>
      </c>
      <c r="L19" s="23">
        <v>18</v>
      </c>
      <c r="M19" s="23">
        <v>18</v>
      </c>
      <c r="N19" s="23">
        <v>18</v>
      </c>
      <c r="O19" s="23">
        <v>18</v>
      </c>
      <c r="P19" s="23">
        <v>16</v>
      </c>
    </row>
    <row r="20" spans="2:16">
      <c r="B20" s="25" t="s">
        <v>55</v>
      </c>
      <c r="C20" s="24" t="s">
        <v>136</v>
      </c>
      <c r="D20" s="27">
        <f t="shared" si="0"/>
        <v>14.666666666666666</v>
      </c>
      <c r="E20" s="23">
        <v>15</v>
      </c>
      <c r="F20" s="23">
        <v>15</v>
      </c>
      <c r="G20" s="23">
        <v>15</v>
      </c>
      <c r="H20" s="23">
        <v>15</v>
      </c>
      <c r="I20" s="23">
        <v>15</v>
      </c>
      <c r="J20" s="23">
        <v>14</v>
      </c>
      <c r="K20" s="23">
        <v>14</v>
      </c>
      <c r="L20" s="23">
        <v>14</v>
      </c>
      <c r="M20" s="23">
        <v>14</v>
      </c>
      <c r="N20" s="23">
        <v>15</v>
      </c>
      <c r="O20" s="23">
        <v>15</v>
      </c>
      <c r="P20" s="23">
        <v>15</v>
      </c>
    </row>
    <row r="21" spans="2:16">
      <c r="B21" s="25" t="s">
        <v>57</v>
      </c>
      <c r="C21" s="24" t="s">
        <v>135</v>
      </c>
      <c r="D21" s="27">
        <f t="shared" si="0"/>
        <v>40.916666666666664</v>
      </c>
      <c r="E21" s="23">
        <v>44</v>
      </c>
      <c r="F21" s="23">
        <v>45</v>
      </c>
      <c r="G21" s="23">
        <v>42</v>
      </c>
      <c r="H21" s="23">
        <v>41</v>
      </c>
      <c r="I21" s="23">
        <v>42</v>
      </c>
      <c r="J21" s="23">
        <v>42</v>
      </c>
      <c r="K21" s="23">
        <v>42</v>
      </c>
      <c r="L21" s="23">
        <v>39</v>
      </c>
      <c r="M21" s="23">
        <v>40</v>
      </c>
      <c r="N21" s="23">
        <v>40</v>
      </c>
      <c r="O21" s="23">
        <v>37</v>
      </c>
      <c r="P21" s="23">
        <v>37</v>
      </c>
    </row>
    <row r="22" spans="2:16">
      <c r="B22" s="25" t="s">
        <v>59</v>
      </c>
      <c r="C22" s="24" t="s">
        <v>134</v>
      </c>
      <c r="D22" s="27">
        <f t="shared" si="0"/>
        <v>9.5</v>
      </c>
      <c r="E22" s="23">
        <v>10</v>
      </c>
      <c r="F22" s="23">
        <v>9</v>
      </c>
      <c r="G22" s="23">
        <v>9</v>
      </c>
      <c r="H22" s="23">
        <v>10</v>
      </c>
      <c r="I22" s="23">
        <v>10</v>
      </c>
      <c r="J22" s="23">
        <v>10</v>
      </c>
      <c r="K22" s="23">
        <v>10</v>
      </c>
      <c r="L22" s="23">
        <v>10</v>
      </c>
      <c r="M22" s="23">
        <v>9</v>
      </c>
      <c r="N22" s="23">
        <v>9</v>
      </c>
      <c r="O22" s="23">
        <v>9</v>
      </c>
      <c r="P22" s="23">
        <v>9</v>
      </c>
    </row>
    <row r="23" spans="2:16">
      <c r="B23" s="25" t="s">
        <v>61</v>
      </c>
      <c r="C23" s="24" t="s">
        <v>133</v>
      </c>
      <c r="D23" s="27">
        <f t="shared" si="0"/>
        <v>40.166666666666664</v>
      </c>
      <c r="E23" s="23">
        <v>44</v>
      </c>
      <c r="F23" s="23">
        <v>42</v>
      </c>
      <c r="G23" s="23">
        <v>40</v>
      </c>
      <c r="H23" s="23">
        <v>39</v>
      </c>
      <c r="I23" s="23">
        <v>41</v>
      </c>
      <c r="J23" s="23">
        <v>39</v>
      </c>
      <c r="K23" s="23">
        <v>40</v>
      </c>
      <c r="L23" s="23">
        <v>41</v>
      </c>
      <c r="M23" s="23">
        <v>39</v>
      </c>
      <c r="N23" s="23">
        <v>40</v>
      </c>
      <c r="O23" s="23">
        <v>39</v>
      </c>
      <c r="P23" s="23">
        <v>38</v>
      </c>
    </row>
    <row r="24" spans="2:16">
      <c r="B24" s="25" t="s">
        <v>63</v>
      </c>
      <c r="C24" s="24" t="s">
        <v>132</v>
      </c>
      <c r="D24" s="27">
        <f t="shared" si="0"/>
        <v>22.416666666666668</v>
      </c>
      <c r="E24" s="23">
        <v>26</v>
      </c>
      <c r="F24" s="23">
        <v>24</v>
      </c>
      <c r="G24" s="23">
        <v>23</v>
      </c>
      <c r="H24" s="23">
        <v>23</v>
      </c>
      <c r="I24" s="23">
        <v>22</v>
      </c>
      <c r="J24" s="23">
        <v>21</v>
      </c>
      <c r="K24" s="23">
        <v>22</v>
      </c>
      <c r="L24" s="23">
        <v>22</v>
      </c>
      <c r="M24" s="23">
        <v>21</v>
      </c>
      <c r="N24" s="23">
        <v>22</v>
      </c>
      <c r="O24" s="23">
        <v>22</v>
      </c>
      <c r="P24" s="23">
        <v>21</v>
      </c>
    </row>
    <row r="25" spans="2:16">
      <c r="B25" s="25" t="s">
        <v>65</v>
      </c>
      <c r="C25" s="24" t="s">
        <v>131</v>
      </c>
      <c r="D25" s="27">
        <f t="shared" si="0"/>
        <v>39</v>
      </c>
      <c r="E25" s="23">
        <v>38</v>
      </c>
      <c r="F25" s="23">
        <v>39</v>
      </c>
      <c r="G25" s="23">
        <v>40</v>
      </c>
      <c r="H25" s="23">
        <v>39</v>
      </c>
      <c r="I25" s="23">
        <v>39</v>
      </c>
      <c r="J25" s="23">
        <v>38</v>
      </c>
      <c r="K25" s="23">
        <v>38</v>
      </c>
      <c r="L25" s="23">
        <v>38</v>
      </c>
      <c r="M25" s="23">
        <v>40</v>
      </c>
      <c r="N25" s="23">
        <v>39</v>
      </c>
      <c r="O25" s="23">
        <v>40</v>
      </c>
      <c r="P25" s="23">
        <v>40</v>
      </c>
    </row>
    <row r="26" spans="2:16">
      <c r="B26" s="25" t="s">
        <v>67</v>
      </c>
      <c r="C26" s="24" t="s">
        <v>130</v>
      </c>
      <c r="D26" s="27">
        <f t="shared" si="0"/>
        <v>31.416666666666668</v>
      </c>
      <c r="E26" s="23">
        <v>32</v>
      </c>
      <c r="F26" s="23">
        <v>33</v>
      </c>
      <c r="G26" s="23">
        <v>33</v>
      </c>
      <c r="H26" s="23">
        <v>32</v>
      </c>
      <c r="I26" s="23">
        <v>32</v>
      </c>
      <c r="J26" s="23">
        <v>31</v>
      </c>
      <c r="K26" s="23">
        <v>32</v>
      </c>
      <c r="L26" s="23">
        <v>31</v>
      </c>
      <c r="M26" s="23">
        <v>31</v>
      </c>
      <c r="N26" s="23">
        <v>31</v>
      </c>
      <c r="O26" s="23">
        <v>30</v>
      </c>
      <c r="P26" s="23">
        <v>29</v>
      </c>
    </row>
    <row r="27" spans="2:16">
      <c r="B27" s="25" t="s">
        <v>69</v>
      </c>
      <c r="C27" s="24" t="s">
        <v>129</v>
      </c>
      <c r="D27" s="27">
        <f t="shared" si="0"/>
        <v>25.75</v>
      </c>
      <c r="E27" s="23">
        <v>29</v>
      </c>
      <c r="F27" s="23">
        <v>29</v>
      </c>
      <c r="G27" s="23">
        <v>29</v>
      </c>
      <c r="H27" s="23">
        <v>27</v>
      </c>
      <c r="I27" s="23">
        <v>27</v>
      </c>
      <c r="J27" s="23">
        <v>25</v>
      </c>
      <c r="K27" s="23">
        <v>25</v>
      </c>
      <c r="L27" s="23">
        <v>25</v>
      </c>
      <c r="M27" s="23">
        <v>24</v>
      </c>
      <c r="N27" s="23">
        <v>23</v>
      </c>
      <c r="O27" s="23">
        <v>23</v>
      </c>
      <c r="P27" s="23">
        <v>23</v>
      </c>
    </row>
    <row r="28" spans="2:16">
      <c r="B28" s="25" t="s">
        <v>71</v>
      </c>
      <c r="C28" s="24" t="s">
        <v>128</v>
      </c>
      <c r="D28" s="27">
        <f t="shared" si="0"/>
        <v>48.5</v>
      </c>
      <c r="E28" s="23">
        <v>51</v>
      </c>
      <c r="F28" s="23">
        <v>51</v>
      </c>
      <c r="G28" s="23">
        <v>51</v>
      </c>
      <c r="H28" s="23">
        <v>49</v>
      </c>
      <c r="I28" s="23">
        <v>51</v>
      </c>
      <c r="J28" s="23">
        <v>50</v>
      </c>
      <c r="K28" s="23">
        <v>48</v>
      </c>
      <c r="L28" s="23">
        <v>46</v>
      </c>
      <c r="M28" s="23">
        <v>47</v>
      </c>
      <c r="N28" s="23">
        <v>46</v>
      </c>
      <c r="O28" s="23">
        <v>46</v>
      </c>
      <c r="P28" s="23">
        <v>46</v>
      </c>
    </row>
    <row r="29" spans="2:16">
      <c r="B29" s="25" t="s">
        <v>73</v>
      </c>
      <c r="C29" s="24" t="s">
        <v>127</v>
      </c>
      <c r="D29" s="27">
        <f t="shared" si="0"/>
        <v>1</v>
      </c>
      <c r="E29" s="23">
        <v>0</v>
      </c>
      <c r="F29" s="23">
        <v>0</v>
      </c>
      <c r="G29" s="23">
        <v>0</v>
      </c>
      <c r="H29" s="23">
        <v>0</v>
      </c>
      <c r="I29" s="23">
        <v>0</v>
      </c>
      <c r="J29" s="23">
        <v>0</v>
      </c>
      <c r="K29" s="23">
        <v>0</v>
      </c>
      <c r="L29" s="23">
        <v>0</v>
      </c>
      <c r="M29" s="23">
        <v>0</v>
      </c>
      <c r="N29" s="23">
        <v>0</v>
      </c>
      <c r="O29" s="23">
        <v>6</v>
      </c>
      <c r="P29" s="23">
        <v>6</v>
      </c>
    </row>
    <row r="30" spans="2:16">
      <c r="B30" s="25" t="s">
        <v>75</v>
      </c>
      <c r="C30" s="24" t="s">
        <v>126</v>
      </c>
      <c r="D30" s="27">
        <f t="shared" si="0"/>
        <v>48.416666666666664</v>
      </c>
      <c r="E30" s="23">
        <v>54</v>
      </c>
      <c r="F30" s="23">
        <v>52</v>
      </c>
      <c r="G30" s="23">
        <v>51</v>
      </c>
      <c r="H30" s="23">
        <v>49</v>
      </c>
      <c r="I30" s="23">
        <v>51</v>
      </c>
      <c r="J30" s="23">
        <v>52</v>
      </c>
      <c r="K30" s="23">
        <v>49</v>
      </c>
      <c r="L30" s="23">
        <v>47</v>
      </c>
      <c r="M30" s="23">
        <v>46</v>
      </c>
      <c r="N30" s="23">
        <v>45</v>
      </c>
      <c r="O30" s="23">
        <v>43</v>
      </c>
      <c r="P30" s="23">
        <v>42</v>
      </c>
    </row>
    <row r="31" spans="2:16">
      <c r="B31" s="25" t="s">
        <v>125</v>
      </c>
      <c r="C31" s="24" t="s">
        <v>124</v>
      </c>
      <c r="D31" s="27">
        <f t="shared" si="0"/>
        <v>0</v>
      </c>
      <c r="E31" s="23">
        <v>0</v>
      </c>
      <c r="F31" s="23">
        <v>0</v>
      </c>
      <c r="G31" s="23">
        <v>0</v>
      </c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23">
        <v>0</v>
      </c>
    </row>
    <row r="32" spans="2:16">
      <c r="B32" s="25" t="s">
        <v>77</v>
      </c>
      <c r="C32" s="24" t="s">
        <v>123</v>
      </c>
      <c r="D32" s="27">
        <f t="shared" si="0"/>
        <v>34.166666666666664</v>
      </c>
      <c r="E32" s="23">
        <v>34</v>
      </c>
      <c r="F32" s="23">
        <v>34</v>
      </c>
      <c r="G32" s="23">
        <v>34</v>
      </c>
      <c r="H32" s="23">
        <v>34</v>
      </c>
      <c r="I32" s="23">
        <v>35</v>
      </c>
      <c r="J32" s="23">
        <v>36</v>
      </c>
      <c r="K32" s="23">
        <v>36</v>
      </c>
      <c r="L32" s="23">
        <v>35</v>
      </c>
      <c r="M32" s="23">
        <v>35</v>
      </c>
      <c r="N32" s="23">
        <v>33</v>
      </c>
      <c r="O32" s="23">
        <v>33</v>
      </c>
      <c r="P32" s="23">
        <v>31</v>
      </c>
    </row>
    <row r="33" spans="2:16">
      <c r="B33" s="25" t="s">
        <v>79</v>
      </c>
      <c r="C33" s="24" t="s">
        <v>122</v>
      </c>
      <c r="D33" s="27">
        <f t="shared" si="0"/>
        <v>41.333333333333336</v>
      </c>
      <c r="E33" s="23">
        <v>41</v>
      </c>
      <c r="F33" s="23">
        <v>41</v>
      </c>
      <c r="G33" s="23">
        <v>41</v>
      </c>
      <c r="H33" s="23">
        <v>41</v>
      </c>
      <c r="I33" s="23">
        <v>42</v>
      </c>
      <c r="J33" s="23">
        <v>43</v>
      </c>
      <c r="K33" s="23">
        <v>41</v>
      </c>
      <c r="L33" s="23">
        <v>40</v>
      </c>
      <c r="M33" s="23">
        <v>41</v>
      </c>
      <c r="N33" s="23">
        <v>41</v>
      </c>
      <c r="O33" s="23">
        <v>42</v>
      </c>
      <c r="P33" s="23">
        <v>42</v>
      </c>
    </row>
    <row r="34" spans="2:16">
      <c r="B34" s="25" t="s">
        <v>81</v>
      </c>
      <c r="C34" s="24" t="s">
        <v>121</v>
      </c>
      <c r="D34" s="27">
        <f t="shared" si="0"/>
        <v>25.25</v>
      </c>
      <c r="E34" s="23">
        <v>28</v>
      </c>
      <c r="F34" s="23">
        <v>28</v>
      </c>
      <c r="G34" s="23">
        <v>26</v>
      </c>
      <c r="H34" s="23">
        <v>25</v>
      </c>
      <c r="I34" s="23">
        <v>26</v>
      </c>
      <c r="J34" s="23">
        <v>25</v>
      </c>
      <c r="K34" s="23">
        <v>26</v>
      </c>
      <c r="L34" s="23">
        <v>26</v>
      </c>
      <c r="M34" s="23">
        <v>23</v>
      </c>
      <c r="N34" s="23">
        <v>24</v>
      </c>
      <c r="O34" s="23">
        <v>23</v>
      </c>
      <c r="P34" s="23">
        <v>23</v>
      </c>
    </row>
    <row r="35" spans="2:16">
      <c r="B35" s="25" t="s">
        <v>83</v>
      </c>
      <c r="C35" s="24" t="s">
        <v>120</v>
      </c>
      <c r="D35" s="27">
        <f t="shared" si="0"/>
        <v>30.166666666666668</v>
      </c>
      <c r="E35" s="23">
        <v>26</v>
      </c>
      <c r="F35" s="23">
        <v>28</v>
      </c>
      <c r="G35" s="23">
        <v>28</v>
      </c>
      <c r="H35" s="23">
        <v>29</v>
      </c>
      <c r="I35" s="23">
        <v>30</v>
      </c>
      <c r="J35" s="23">
        <v>32</v>
      </c>
      <c r="K35" s="23">
        <v>31</v>
      </c>
      <c r="L35" s="23">
        <v>31</v>
      </c>
      <c r="M35" s="23">
        <v>31</v>
      </c>
      <c r="N35" s="23">
        <v>32</v>
      </c>
      <c r="O35" s="23">
        <v>32</v>
      </c>
      <c r="P35" s="23">
        <v>32</v>
      </c>
    </row>
    <row r="36" spans="2:16">
      <c r="B36" s="25" t="s">
        <v>85</v>
      </c>
      <c r="C36" s="24" t="s">
        <v>119</v>
      </c>
      <c r="D36" s="27">
        <f t="shared" si="0"/>
        <v>31.083333333333332</v>
      </c>
      <c r="E36" s="23">
        <v>33</v>
      </c>
      <c r="F36" s="23">
        <v>33</v>
      </c>
      <c r="G36" s="23">
        <v>33</v>
      </c>
      <c r="H36" s="23">
        <v>32</v>
      </c>
      <c r="I36" s="23">
        <v>34</v>
      </c>
      <c r="J36" s="23">
        <v>32</v>
      </c>
      <c r="K36" s="23">
        <v>30</v>
      </c>
      <c r="L36" s="23">
        <v>30</v>
      </c>
      <c r="M36" s="23">
        <v>30</v>
      </c>
      <c r="N36" s="23">
        <v>30</v>
      </c>
      <c r="O36" s="23">
        <v>28</v>
      </c>
      <c r="P36" s="23">
        <v>28</v>
      </c>
    </row>
    <row r="37" spans="2:16">
      <c r="B37" s="25" t="s">
        <v>87</v>
      </c>
      <c r="C37" s="24" t="s">
        <v>118</v>
      </c>
      <c r="D37" s="27">
        <f t="shared" si="0"/>
        <v>44.833333333333336</v>
      </c>
      <c r="E37" s="23">
        <v>47</v>
      </c>
      <c r="F37" s="23">
        <v>49</v>
      </c>
      <c r="G37" s="23">
        <v>48</v>
      </c>
      <c r="H37" s="23">
        <v>46</v>
      </c>
      <c r="I37" s="23">
        <v>46</v>
      </c>
      <c r="J37" s="23">
        <v>46</v>
      </c>
      <c r="K37" s="23">
        <v>44</v>
      </c>
      <c r="L37" s="23">
        <v>43</v>
      </c>
      <c r="M37" s="23">
        <v>42</v>
      </c>
      <c r="N37" s="23">
        <v>42</v>
      </c>
      <c r="O37" s="23">
        <v>42</v>
      </c>
      <c r="P37" s="23">
        <v>43</v>
      </c>
    </row>
    <row r="38" spans="2:16">
      <c r="B38" s="25" t="s">
        <v>89</v>
      </c>
      <c r="C38" s="24" t="s">
        <v>117</v>
      </c>
      <c r="D38" s="27">
        <f t="shared" si="0"/>
        <v>21.666666666666668</v>
      </c>
      <c r="E38" s="23">
        <v>26</v>
      </c>
      <c r="F38" s="23">
        <v>26</v>
      </c>
      <c r="G38" s="23">
        <v>25</v>
      </c>
      <c r="H38" s="23">
        <v>24</v>
      </c>
      <c r="I38" s="23">
        <v>24</v>
      </c>
      <c r="J38" s="23">
        <v>23</v>
      </c>
      <c r="K38" s="23">
        <v>21</v>
      </c>
      <c r="L38" s="23">
        <v>21</v>
      </c>
      <c r="M38" s="23">
        <v>19</v>
      </c>
      <c r="N38" s="23">
        <v>17</v>
      </c>
      <c r="O38" s="23">
        <v>17</v>
      </c>
      <c r="P38" s="23">
        <v>17</v>
      </c>
    </row>
    <row r="39" spans="2:16">
      <c r="B39" s="25" t="s">
        <v>91</v>
      </c>
      <c r="C39" s="24" t="s">
        <v>116</v>
      </c>
      <c r="D39" s="27">
        <f t="shared" si="0"/>
        <v>17.333333333333332</v>
      </c>
      <c r="E39" s="23">
        <v>18</v>
      </c>
      <c r="F39" s="23">
        <v>17</v>
      </c>
      <c r="G39" s="23">
        <v>17</v>
      </c>
      <c r="H39" s="23">
        <v>17</v>
      </c>
      <c r="I39" s="23">
        <v>18</v>
      </c>
      <c r="J39" s="23">
        <v>17</v>
      </c>
      <c r="K39" s="23">
        <v>17</v>
      </c>
      <c r="L39" s="23">
        <v>16</v>
      </c>
      <c r="M39" s="23">
        <v>16</v>
      </c>
      <c r="N39" s="23">
        <v>19</v>
      </c>
      <c r="O39" s="23">
        <v>19</v>
      </c>
      <c r="P39" s="23">
        <v>17</v>
      </c>
    </row>
    <row r="40" spans="2:16">
      <c r="B40" s="25" t="s">
        <v>93</v>
      </c>
      <c r="C40" s="24" t="s">
        <v>115</v>
      </c>
      <c r="D40" s="27">
        <f t="shared" si="0"/>
        <v>18.416666666666668</v>
      </c>
      <c r="E40" s="23">
        <v>20</v>
      </c>
      <c r="F40" s="23">
        <v>21</v>
      </c>
      <c r="G40" s="23">
        <v>19</v>
      </c>
      <c r="H40" s="23">
        <v>19</v>
      </c>
      <c r="I40" s="23">
        <v>19</v>
      </c>
      <c r="J40" s="23">
        <v>19</v>
      </c>
      <c r="K40" s="23">
        <v>19</v>
      </c>
      <c r="L40" s="23">
        <v>17</v>
      </c>
      <c r="M40" s="23">
        <v>17</v>
      </c>
      <c r="N40" s="23">
        <v>17</v>
      </c>
      <c r="O40" s="23">
        <v>17</v>
      </c>
      <c r="P40" s="23">
        <v>17</v>
      </c>
    </row>
    <row r="41" spans="2:16">
      <c r="B41" s="25" t="s">
        <v>95</v>
      </c>
      <c r="C41" s="24" t="s">
        <v>114</v>
      </c>
      <c r="D41" s="27">
        <f t="shared" si="0"/>
        <v>24.25</v>
      </c>
      <c r="E41" s="23">
        <v>27</v>
      </c>
      <c r="F41" s="23">
        <v>26</v>
      </c>
      <c r="G41" s="23">
        <v>25</v>
      </c>
      <c r="H41" s="23">
        <v>25</v>
      </c>
      <c r="I41" s="23">
        <v>25</v>
      </c>
      <c r="J41" s="23">
        <v>24</v>
      </c>
      <c r="K41" s="23">
        <v>24</v>
      </c>
      <c r="L41" s="23">
        <v>24</v>
      </c>
      <c r="M41" s="23">
        <v>23</v>
      </c>
      <c r="N41" s="23">
        <v>22</v>
      </c>
      <c r="O41" s="23">
        <v>23</v>
      </c>
      <c r="P41" s="23">
        <v>23</v>
      </c>
    </row>
    <row r="42" spans="2:16">
      <c r="B42" s="25" t="s">
        <v>97</v>
      </c>
      <c r="C42" s="24" t="s">
        <v>113</v>
      </c>
      <c r="D42" s="27">
        <f t="shared" si="0"/>
        <v>18.083333333333332</v>
      </c>
      <c r="E42" s="23">
        <v>19</v>
      </c>
      <c r="F42" s="23">
        <v>19</v>
      </c>
      <c r="G42" s="23">
        <v>18</v>
      </c>
      <c r="H42" s="23">
        <v>18</v>
      </c>
      <c r="I42" s="23">
        <v>18</v>
      </c>
      <c r="J42" s="23">
        <v>18</v>
      </c>
      <c r="K42" s="23">
        <v>19</v>
      </c>
      <c r="L42" s="23">
        <v>18</v>
      </c>
      <c r="M42" s="23">
        <v>18</v>
      </c>
      <c r="N42" s="23">
        <v>18</v>
      </c>
      <c r="O42" s="23">
        <v>18</v>
      </c>
      <c r="P42" s="23">
        <v>16</v>
      </c>
    </row>
    <row r="43" spans="2:16">
      <c r="B43" s="93" t="s">
        <v>20</v>
      </c>
      <c r="C43" s="94"/>
      <c r="D43" s="27">
        <f t="shared" si="0"/>
        <v>830.58333333333337</v>
      </c>
      <c r="E43" s="22">
        <v>883</v>
      </c>
      <c r="F43" s="22">
        <v>885</v>
      </c>
      <c r="G43" s="22">
        <v>863</v>
      </c>
      <c r="H43" s="22">
        <v>846</v>
      </c>
      <c r="I43" s="22">
        <v>857</v>
      </c>
      <c r="J43" s="22">
        <v>837</v>
      </c>
      <c r="K43" s="22">
        <v>823</v>
      </c>
      <c r="L43" s="22">
        <v>803</v>
      </c>
      <c r="M43" s="22">
        <v>796</v>
      </c>
      <c r="N43" s="22">
        <v>798</v>
      </c>
      <c r="O43" s="22">
        <v>794</v>
      </c>
      <c r="P43" s="22">
        <v>782</v>
      </c>
    </row>
  </sheetData>
  <mergeCells count="2">
    <mergeCell ref="B3:C3"/>
    <mergeCell ref="B43:C43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B1:N43"/>
  <sheetViews>
    <sheetView topLeftCell="A11" workbookViewId="0">
      <selection activeCell="E14" sqref="E14"/>
    </sheetView>
  </sheetViews>
  <sheetFormatPr defaultRowHeight="16.5"/>
  <sheetData>
    <row r="1" spans="2:14">
      <c r="C1" t="s">
        <v>169</v>
      </c>
    </row>
    <row r="3" spans="2:14">
      <c r="B3" s="91" t="s">
        <v>165</v>
      </c>
      <c r="C3" s="92"/>
      <c r="D3" s="30" t="s">
        <v>167</v>
      </c>
      <c r="E3" s="3" t="s">
        <v>164</v>
      </c>
      <c r="F3" s="3" t="s">
        <v>163</v>
      </c>
      <c r="G3" s="3" t="s">
        <v>162</v>
      </c>
      <c r="H3" s="3" t="s">
        <v>161</v>
      </c>
      <c r="I3" s="3" t="s">
        <v>160</v>
      </c>
      <c r="J3" s="3" t="s">
        <v>159</v>
      </c>
      <c r="K3" s="3" t="s">
        <v>158</v>
      </c>
      <c r="L3" s="3" t="s">
        <v>157</v>
      </c>
      <c r="M3" s="3" t="s">
        <v>156</v>
      </c>
      <c r="N3" s="3" t="s">
        <v>155</v>
      </c>
    </row>
    <row r="4" spans="2:14">
      <c r="B4" s="25" t="s">
        <v>25</v>
      </c>
      <c r="C4" s="25" t="s">
        <v>152</v>
      </c>
      <c r="D4" s="27">
        <f t="shared" ref="D4:D42" si="0">SUM(E4:P4)/10</f>
        <v>14.1</v>
      </c>
      <c r="E4" s="23">
        <v>14</v>
      </c>
      <c r="F4" s="23">
        <v>14</v>
      </c>
      <c r="G4" s="23">
        <v>13</v>
      </c>
      <c r="H4" s="23">
        <v>15</v>
      </c>
      <c r="I4" s="23">
        <v>16</v>
      </c>
      <c r="J4" s="23">
        <v>15</v>
      </c>
      <c r="K4" s="23">
        <v>15</v>
      </c>
      <c r="L4" s="23">
        <v>13</v>
      </c>
      <c r="M4" s="23">
        <v>13</v>
      </c>
      <c r="N4" s="23">
        <v>13</v>
      </c>
    </row>
    <row r="5" spans="2:14">
      <c r="B5" s="25" t="s">
        <v>27</v>
      </c>
      <c r="C5" s="24" t="s">
        <v>151</v>
      </c>
      <c r="D5" s="27">
        <f t="shared" si="0"/>
        <v>21.5</v>
      </c>
      <c r="E5" s="23">
        <v>22</v>
      </c>
      <c r="F5" s="23">
        <v>24</v>
      </c>
      <c r="G5" s="23">
        <v>22</v>
      </c>
      <c r="H5" s="23">
        <v>21</v>
      </c>
      <c r="I5" s="23">
        <v>21</v>
      </c>
      <c r="J5" s="23">
        <v>21</v>
      </c>
      <c r="K5" s="23">
        <v>21</v>
      </c>
      <c r="L5" s="23">
        <v>21</v>
      </c>
      <c r="M5" s="23">
        <v>21</v>
      </c>
      <c r="N5" s="23">
        <v>21</v>
      </c>
    </row>
    <row r="6" spans="2:14">
      <c r="B6" s="25" t="s">
        <v>29</v>
      </c>
      <c r="C6" s="24" t="s">
        <v>150</v>
      </c>
      <c r="D6" s="27">
        <f t="shared" si="0"/>
        <v>25.6</v>
      </c>
      <c r="E6" s="23">
        <v>26</v>
      </c>
      <c r="F6" s="23">
        <v>25</v>
      </c>
      <c r="G6" s="23">
        <v>24</v>
      </c>
      <c r="H6" s="23">
        <v>24</v>
      </c>
      <c r="I6" s="23">
        <v>23</v>
      </c>
      <c r="J6" s="23">
        <v>23</v>
      </c>
      <c r="K6" s="23">
        <v>27</v>
      </c>
      <c r="L6" s="23">
        <v>27</v>
      </c>
      <c r="M6" s="23">
        <v>28</v>
      </c>
      <c r="N6" s="23">
        <v>29</v>
      </c>
    </row>
    <row r="7" spans="2:14">
      <c r="B7" s="25" t="s">
        <v>31</v>
      </c>
      <c r="C7" s="24" t="s">
        <v>149</v>
      </c>
      <c r="D7" s="27">
        <f t="shared" si="0"/>
        <v>11.9</v>
      </c>
      <c r="E7" s="23">
        <v>11</v>
      </c>
      <c r="F7" s="23">
        <v>11</v>
      </c>
      <c r="G7" s="23">
        <v>11</v>
      </c>
      <c r="H7" s="23">
        <v>12</v>
      </c>
      <c r="I7" s="23">
        <v>12</v>
      </c>
      <c r="J7" s="23">
        <v>12</v>
      </c>
      <c r="K7" s="23">
        <v>12</v>
      </c>
      <c r="L7" s="23">
        <v>12</v>
      </c>
      <c r="M7" s="23">
        <v>13</v>
      </c>
      <c r="N7" s="23">
        <v>13</v>
      </c>
    </row>
    <row r="8" spans="2:14">
      <c r="B8" s="25" t="s">
        <v>33</v>
      </c>
      <c r="C8" s="24" t="s">
        <v>148</v>
      </c>
      <c r="D8" s="27">
        <f t="shared" si="0"/>
        <v>12.7</v>
      </c>
      <c r="E8" s="23">
        <v>6</v>
      </c>
      <c r="F8" s="23">
        <v>7</v>
      </c>
      <c r="G8" s="23">
        <v>9</v>
      </c>
      <c r="H8" s="23">
        <v>8</v>
      </c>
      <c r="I8" s="23">
        <v>12</v>
      </c>
      <c r="J8" s="23">
        <v>14</v>
      </c>
      <c r="K8" s="23">
        <v>17</v>
      </c>
      <c r="L8" s="23">
        <v>18</v>
      </c>
      <c r="M8" s="23">
        <v>18</v>
      </c>
      <c r="N8" s="23">
        <v>18</v>
      </c>
    </row>
    <row r="9" spans="2:14">
      <c r="B9" s="25" t="s">
        <v>35</v>
      </c>
      <c r="C9" s="24" t="s">
        <v>147</v>
      </c>
      <c r="D9" s="27">
        <f t="shared" si="0"/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</row>
    <row r="10" spans="2:14">
      <c r="B10" s="25" t="s">
        <v>37</v>
      </c>
      <c r="C10" s="24" t="s">
        <v>146</v>
      </c>
      <c r="D10" s="27">
        <f t="shared" si="0"/>
        <v>13.2</v>
      </c>
      <c r="E10" s="23">
        <v>14</v>
      </c>
      <c r="F10" s="23">
        <v>14</v>
      </c>
      <c r="G10" s="23">
        <v>15</v>
      </c>
      <c r="H10" s="23">
        <v>14</v>
      </c>
      <c r="I10" s="23">
        <v>13</v>
      </c>
      <c r="J10" s="23">
        <v>12</v>
      </c>
      <c r="K10" s="23">
        <v>12</v>
      </c>
      <c r="L10" s="23">
        <v>12</v>
      </c>
      <c r="M10" s="23">
        <v>13</v>
      </c>
      <c r="N10" s="23">
        <v>13</v>
      </c>
    </row>
    <row r="11" spans="2:14">
      <c r="B11" s="25" t="s">
        <v>39</v>
      </c>
      <c r="C11" s="24" t="s">
        <v>145</v>
      </c>
      <c r="D11" s="27">
        <f t="shared" si="0"/>
        <v>1</v>
      </c>
      <c r="E11" s="23">
        <v>1</v>
      </c>
      <c r="F11" s="23">
        <v>1</v>
      </c>
      <c r="G11" s="23">
        <v>1</v>
      </c>
      <c r="H11" s="23">
        <v>1</v>
      </c>
      <c r="I11" s="23">
        <v>1</v>
      </c>
      <c r="J11" s="23">
        <v>1</v>
      </c>
      <c r="K11" s="23">
        <v>1</v>
      </c>
      <c r="L11" s="23">
        <v>1</v>
      </c>
      <c r="M11" s="23">
        <v>1</v>
      </c>
      <c r="N11" s="23">
        <v>1</v>
      </c>
    </row>
    <row r="12" spans="2:14">
      <c r="B12" s="25" t="s">
        <v>111</v>
      </c>
      <c r="C12" s="24" t="s">
        <v>144</v>
      </c>
      <c r="D12" s="27">
        <f t="shared" si="0"/>
        <v>1.2</v>
      </c>
      <c r="E12" s="23">
        <v>0</v>
      </c>
      <c r="F12" s="23">
        <v>0</v>
      </c>
      <c r="G12" s="23">
        <v>1</v>
      </c>
      <c r="H12" s="23">
        <v>1</v>
      </c>
      <c r="I12" s="23">
        <v>1</v>
      </c>
      <c r="J12" s="23">
        <v>1</v>
      </c>
      <c r="K12" s="23">
        <v>2</v>
      </c>
      <c r="L12" s="23">
        <v>2</v>
      </c>
      <c r="M12" s="23">
        <v>2</v>
      </c>
      <c r="N12" s="23">
        <v>2</v>
      </c>
    </row>
    <row r="13" spans="2:14">
      <c r="B13" s="25" t="s">
        <v>41</v>
      </c>
      <c r="C13" s="24" t="s">
        <v>143</v>
      </c>
      <c r="D13" s="27">
        <f t="shared" si="0"/>
        <v>12.2</v>
      </c>
      <c r="E13" s="23">
        <v>12</v>
      </c>
      <c r="F13" s="23">
        <v>12</v>
      </c>
      <c r="G13" s="23">
        <v>12</v>
      </c>
      <c r="H13" s="23">
        <v>12</v>
      </c>
      <c r="I13" s="23">
        <v>12</v>
      </c>
      <c r="J13" s="23">
        <v>12</v>
      </c>
      <c r="K13" s="23">
        <v>12</v>
      </c>
      <c r="L13" s="23">
        <v>12</v>
      </c>
      <c r="M13" s="23">
        <v>13</v>
      </c>
      <c r="N13" s="23">
        <v>13</v>
      </c>
    </row>
    <row r="14" spans="2:14">
      <c r="B14" s="25" t="s">
        <v>43</v>
      </c>
      <c r="C14" s="24" t="s">
        <v>142</v>
      </c>
      <c r="D14" s="27">
        <f t="shared" si="0"/>
        <v>7.3</v>
      </c>
      <c r="E14" s="23">
        <v>8</v>
      </c>
      <c r="F14" s="23">
        <v>8</v>
      </c>
      <c r="G14" s="23">
        <v>8</v>
      </c>
      <c r="H14" s="23">
        <v>7</v>
      </c>
      <c r="I14" s="23">
        <v>7</v>
      </c>
      <c r="J14" s="23">
        <v>7</v>
      </c>
      <c r="K14" s="23">
        <v>7</v>
      </c>
      <c r="L14" s="23">
        <v>7</v>
      </c>
      <c r="M14" s="23">
        <v>7</v>
      </c>
      <c r="N14" s="23">
        <v>7</v>
      </c>
    </row>
    <row r="15" spans="2:14">
      <c r="B15" s="25" t="s">
        <v>45</v>
      </c>
      <c r="C15" s="24" t="s">
        <v>141</v>
      </c>
      <c r="D15" s="27">
        <f t="shared" si="0"/>
        <v>15.4</v>
      </c>
      <c r="E15" s="23">
        <v>15</v>
      </c>
      <c r="F15" s="23">
        <v>15</v>
      </c>
      <c r="G15" s="23">
        <v>15</v>
      </c>
      <c r="H15" s="23">
        <v>15</v>
      </c>
      <c r="I15" s="23">
        <v>15</v>
      </c>
      <c r="J15" s="23">
        <v>16</v>
      </c>
      <c r="K15" s="23">
        <v>16</v>
      </c>
      <c r="L15" s="23">
        <v>15</v>
      </c>
      <c r="M15" s="23">
        <v>16</v>
      </c>
      <c r="N15" s="23">
        <v>16</v>
      </c>
    </row>
    <row r="16" spans="2:14">
      <c r="B16" s="25" t="s">
        <v>47</v>
      </c>
      <c r="C16" s="24" t="s">
        <v>140</v>
      </c>
      <c r="D16" s="27">
        <f t="shared" si="0"/>
        <v>8.6999999999999993</v>
      </c>
      <c r="E16" s="23">
        <v>8</v>
      </c>
      <c r="F16" s="23">
        <v>8</v>
      </c>
      <c r="G16" s="23">
        <v>8</v>
      </c>
      <c r="H16" s="23">
        <v>9</v>
      </c>
      <c r="I16" s="23">
        <v>9</v>
      </c>
      <c r="J16" s="23">
        <v>9</v>
      </c>
      <c r="K16" s="23">
        <v>9</v>
      </c>
      <c r="L16" s="23">
        <v>9</v>
      </c>
      <c r="M16" s="23">
        <v>9</v>
      </c>
      <c r="N16" s="23">
        <v>9</v>
      </c>
    </row>
    <row r="17" spans="2:14">
      <c r="B17" s="25" t="s">
        <v>49</v>
      </c>
      <c r="C17" s="24" t="s">
        <v>139</v>
      </c>
      <c r="D17" s="27">
        <f t="shared" si="0"/>
        <v>4.2</v>
      </c>
      <c r="E17" s="23">
        <v>4</v>
      </c>
      <c r="F17" s="23">
        <v>4</v>
      </c>
      <c r="G17" s="23">
        <v>4</v>
      </c>
      <c r="H17" s="23">
        <v>4</v>
      </c>
      <c r="I17" s="23">
        <v>4</v>
      </c>
      <c r="J17" s="23">
        <v>4</v>
      </c>
      <c r="K17" s="23">
        <v>4</v>
      </c>
      <c r="L17" s="23">
        <v>4</v>
      </c>
      <c r="M17" s="23">
        <v>5</v>
      </c>
      <c r="N17" s="23">
        <v>5</v>
      </c>
    </row>
    <row r="18" spans="2:14">
      <c r="B18" s="25" t="s">
        <v>51</v>
      </c>
      <c r="C18" s="24" t="s">
        <v>138</v>
      </c>
      <c r="D18" s="27">
        <f t="shared" si="0"/>
        <v>33.6</v>
      </c>
      <c r="E18" s="23">
        <v>33</v>
      </c>
      <c r="F18" s="23">
        <v>33</v>
      </c>
      <c r="G18" s="23">
        <v>33</v>
      </c>
      <c r="H18" s="23">
        <v>33</v>
      </c>
      <c r="I18" s="23">
        <v>33</v>
      </c>
      <c r="J18" s="23">
        <v>34</v>
      </c>
      <c r="K18" s="23">
        <v>34</v>
      </c>
      <c r="L18" s="23">
        <v>33</v>
      </c>
      <c r="M18" s="23">
        <v>35</v>
      </c>
      <c r="N18" s="23">
        <v>35</v>
      </c>
    </row>
    <row r="19" spans="2:14">
      <c r="B19" s="25" t="s">
        <v>53</v>
      </c>
      <c r="C19" s="24" t="s">
        <v>137</v>
      </c>
      <c r="D19" s="27">
        <f t="shared" si="0"/>
        <v>17.8</v>
      </c>
      <c r="E19" s="23">
        <v>17</v>
      </c>
      <c r="F19" s="23">
        <v>18</v>
      </c>
      <c r="G19" s="23">
        <v>18</v>
      </c>
      <c r="H19" s="23">
        <v>18</v>
      </c>
      <c r="I19" s="23">
        <v>18</v>
      </c>
      <c r="J19" s="23">
        <v>18</v>
      </c>
      <c r="K19" s="23">
        <v>18</v>
      </c>
      <c r="L19" s="23">
        <v>17</v>
      </c>
      <c r="M19" s="23">
        <v>18</v>
      </c>
      <c r="N19" s="23">
        <v>18</v>
      </c>
    </row>
    <row r="20" spans="2:14">
      <c r="B20" s="25" t="s">
        <v>55</v>
      </c>
      <c r="C20" s="24" t="s">
        <v>136</v>
      </c>
      <c r="D20" s="27">
        <f t="shared" si="0"/>
        <v>13.8</v>
      </c>
      <c r="E20" s="23">
        <v>15</v>
      </c>
      <c r="F20" s="23">
        <v>15</v>
      </c>
      <c r="G20" s="23">
        <v>15</v>
      </c>
      <c r="H20" s="23">
        <v>14</v>
      </c>
      <c r="I20" s="23">
        <v>14</v>
      </c>
      <c r="J20" s="23">
        <v>13</v>
      </c>
      <c r="K20" s="23">
        <v>13</v>
      </c>
      <c r="L20" s="23">
        <v>13</v>
      </c>
      <c r="M20" s="23">
        <v>13</v>
      </c>
      <c r="N20" s="23">
        <v>13</v>
      </c>
    </row>
    <row r="21" spans="2:14">
      <c r="B21" s="25" t="s">
        <v>57</v>
      </c>
      <c r="C21" s="24" t="s">
        <v>135</v>
      </c>
      <c r="D21" s="27">
        <f t="shared" si="0"/>
        <v>35.799999999999997</v>
      </c>
      <c r="E21" s="23">
        <v>37</v>
      </c>
      <c r="F21" s="23">
        <v>38</v>
      </c>
      <c r="G21" s="23">
        <v>38</v>
      </c>
      <c r="H21" s="23">
        <v>38</v>
      </c>
      <c r="I21" s="23">
        <v>35</v>
      </c>
      <c r="J21" s="23">
        <v>36</v>
      </c>
      <c r="K21" s="23">
        <v>35</v>
      </c>
      <c r="L21" s="23">
        <v>34</v>
      </c>
      <c r="M21" s="23">
        <v>34</v>
      </c>
      <c r="N21" s="23">
        <v>33</v>
      </c>
    </row>
    <row r="22" spans="2:14">
      <c r="B22" s="25" t="s">
        <v>59</v>
      </c>
      <c r="C22" s="24" t="s">
        <v>134</v>
      </c>
      <c r="D22" s="27">
        <f t="shared" si="0"/>
        <v>8.1</v>
      </c>
      <c r="E22" s="23">
        <v>9</v>
      </c>
      <c r="F22" s="23">
        <v>8</v>
      </c>
      <c r="G22" s="23">
        <v>8</v>
      </c>
      <c r="H22" s="23">
        <v>8</v>
      </c>
      <c r="I22" s="23">
        <v>8</v>
      </c>
      <c r="J22" s="23">
        <v>8</v>
      </c>
      <c r="K22" s="23">
        <v>8</v>
      </c>
      <c r="L22" s="23">
        <v>8</v>
      </c>
      <c r="M22" s="23">
        <v>8</v>
      </c>
      <c r="N22" s="23">
        <v>8</v>
      </c>
    </row>
    <row r="23" spans="2:14">
      <c r="B23" s="25" t="s">
        <v>61</v>
      </c>
      <c r="C23" s="24" t="s">
        <v>133</v>
      </c>
      <c r="D23" s="27">
        <f t="shared" si="0"/>
        <v>32.700000000000003</v>
      </c>
      <c r="E23" s="23">
        <v>38</v>
      </c>
      <c r="F23" s="23">
        <v>37</v>
      </c>
      <c r="G23" s="23">
        <v>33</v>
      </c>
      <c r="H23" s="23">
        <v>33</v>
      </c>
      <c r="I23" s="23">
        <v>33</v>
      </c>
      <c r="J23" s="23">
        <v>33</v>
      </c>
      <c r="K23" s="23">
        <v>30</v>
      </c>
      <c r="L23" s="23">
        <v>30</v>
      </c>
      <c r="M23" s="23">
        <v>30</v>
      </c>
      <c r="N23" s="23">
        <v>30</v>
      </c>
    </row>
    <row r="24" spans="2:14">
      <c r="B24" s="25" t="s">
        <v>63</v>
      </c>
      <c r="C24" s="24" t="s">
        <v>132</v>
      </c>
      <c r="D24" s="27">
        <f t="shared" si="0"/>
        <v>20.9</v>
      </c>
      <c r="E24" s="23">
        <v>21</v>
      </c>
      <c r="F24" s="23">
        <v>21</v>
      </c>
      <c r="G24" s="23">
        <v>21</v>
      </c>
      <c r="H24" s="23">
        <v>22</v>
      </c>
      <c r="I24" s="23">
        <v>22</v>
      </c>
      <c r="J24" s="23">
        <v>21</v>
      </c>
      <c r="K24" s="23">
        <v>21</v>
      </c>
      <c r="L24" s="23">
        <v>20</v>
      </c>
      <c r="M24" s="23">
        <v>20</v>
      </c>
      <c r="N24" s="23">
        <v>20</v>
      </c>
    </row>
    <row r="25" spans="2:14">
      <c r="B25" s="25" t="s">
        <v>65</v>
      </c>
      <c r="C25" s="24" t="s">
        <v>131</v>
      </c>
      <c r="D25" s="27">
        <f t="shared" si="0"/>
        <v>43.1</v>
      </c>
      <c r="E25" s="23">
        <v>41</v>
      </c>
      <c r="F25" s="23">
        <v>41</v>
      </c>
      <c r="G25" s="23">
        <v>44</v>
      </c>
      <c r="H25" s="23">
        <v>45</v>
      </c>
      <c r="I25" s="23">
        <v>43</v>
      </c>
      <c r="J25" s="23">
        <v>42</v>
      </c>
      <c r="K25" s="23">
        <v>44</v>
      </c>
      <c r="L25" s="23">
        <v>44</v>
      </c>
      <c r="M25" s="23">
        <v>43</v>
      </c>
      <c r="N25" s="23">
        <v>44</v>
      </c>
    </row>
    <row r="26" spans="2:14">
      <c r="B26" s="25" t="s">
        <v>67</v>
      </c>
      <c r="C26" s="24" t="s">
        <v>130</v>
      </c>
      <c r="D26" s="27">
        <f t="shared" si="0"/>
        <v>27</v>
      </c>
      <c r="E26" s="23">
        <v>28</v>
      </c>
      <c r="F26" s="23">
        <v>27</v>
      </c>
      <c r="G26" s="23">
        <v>27</v>
      </c>
      <c r="H26" s="23">
        <v>26</v>
      </c>
      <c r="I26" s="23">
        <v>26</v>
      </c>
      <c r="J26" s="23">
        <v>27</v>
      </c>
      <c r="K26" s="23">
        <v>27</v>
      </c>
      <c r="L26" s="23">
        <v>27</v>
      </c>
      <c r="M26" s="23">
        <v>28</v>
      </c>
      <c r="N26" s="23">
        <v>27</v>
      </c>
    </row>
    <row r="27" spans="2:14">
      <c r="B27" s="25" t="s">
        <v>69</v>
      </c>
      <c r="C27" s="24" t="s">
        <v>129</v>
      </c>
      <c r="D27" s="27">
        <f t="shared" si="0"/>
        <v>22.8</v>
      </c>
      <c r="E27" s="23">
        <v>23</v>
      </c>
      <c r="F27" s="23">
        <v>23</v>
      </c>
      <c r="G27" s="23">
        <v>23</v>
      </c>
      <c r="H27" s="23">
        <v>24</v>
      </c>
      <c r="I27" s="23">
        <v>25</v>
      </c>
      <c r="J27" s="23">
        <v>25</v>
      </c>
      <c r="K27" s="23">
        <v>24</v>
      </c>
      <c r="L27" s="23">
        <v>20</v>
      </c>
      <c r="M27" s="23">
        <v>20</v>
      </c>
      <c r="N27" s="23">
        <v>21</v>
      </c>
    </row>
    <row r="28" spans="2:14">
      <c r="B28" s="25" t="s">
        <v>71</v>
      </c>
      <c r="C28" s="24" t="s">
        <v>128</v>
      </c>
      <c r="D28" s="27">
        <f t="shared" si="0"/>
        <v>46</v>
      </c>
      <c r="E28" s="23">
        <v>47</v>
      </c>
      <c r="F28" s="23">
        <v>47</v>
      </c>
      <c r="G28" s="23">
        <v>46</v>
      </c>
      <c r="H28" s="23">
        <v>44</v>
      </c>
      <c r="I28" s="23">
        <v>45</v>
      </c>
      <c r="J28" s="23">
        <v>46</v>
      </c>
      <c r="K28" s="23">
        <v>46</v>
      </c>
      <c r="L28" s="23">
        <v>45</v>
      </c>
      <c r="M28" s="23">
        <v>47</v>
      </c>
      <c r="N28" s="23">
        <v>47</v>
      </c>
    </row>
    <row r="29" spans="2:14">
      <c r="B29" s="25" t="s">
        <v>73</v>
      </c>
      <c r="C29" s="24" t="s">
        <v>127</v>
      </c>
      <c r="D29" s="27">
        <f t="shared" si="0"/>
        <v>12.4</v>
      </c>
      <c r="E29" s="23">
        <v>11</v>
      </c>
      <c r="F29" s="23">
        <v>11</v>
      </c>
      <c r="G29" s="23">
        <v>11</v>
      </c>
      <c r="H29" s="23">
        <v>12</v>
      </c>
      <c r="I29" s="23">
        <v>13</v>
      </c>
      <c r="J29" s="23">
        <v>14</v>
      </c>
      <c r="K29" s="23">
        <v>13</v>
      </c>
      <c r="L29" s="23">
        <v>13</v>
      </c>
      <c r="M29" s="23">
        <v>13</v>
      </c>
      <c r="N29" s="23">
        <v>13</v>
      </c>
    </row>
    <row r="30" spans="2:14">
      <c r="B30" s="25" t="s">
        <v>75</v>
      </c>
      <c r="C30" s="24" t="s">
        <v>126</v>
      </c>
      <c r="D30" s="27">
        <f t="shared" si="0"/>
        <v>39.1</v>
      </c>
      <c r="E30" s="23">
        <v>39</v>
      </c>
      <c r="F30" s="23">
        <v>39</v>
      </c>
      <c r="G30" s="23">
        <v>39</v>
      </c>
      <c r="H30" s="23">
        <v>39</v>
      </c>
      <c r="I30" s="23">
        <v>38</v>
      </c>
      <c r="J30" s="23">
        <v>39</v>
      </c>
      <c r="K30" s="23">
        <v>39</v>
      </c>
      <c r="L30" s="23">
        <v>39</v>
      </c>
      <c r="M30" s="23">
        <v>40</v>
      </c>
      <c r="N30" s="23">
        <v>40</v>
      </c>
    </row>
    <row r="31" spans="2:14">
      <c r="B31" s="25" t="s">
        <v>125</v>
      </c>
      <c r="C31" s="24" t="s">
        <v>124</v>
      </c>
      <c r="D31" s="27">
        <f t="shared" si="0"/>
        <v>2.6</v>
      </c>
      <c r="E31" s="23">
        <v>0</v>
      </c>
      <c r="F31" s="23">
        <v>0</v>
      </c>
      <c r="G31" s="23">
        <v>0</v>
      </c>
      <c r="H31" s="23">
        <v>0</v>
      </c>
      <c r="I31" s="23">
        <v>0</v>
      </c>
      <c r="J31" s="23">
        <v>0</v>
      </c>
      <c r="K31" s="23">
        <v>0</v>
      </c>
      <c r="L31" s="23">
        <v>5</v>
      </c>
      <c r="M31" s="23">
        <v>10</v>
      </c>
      <c r="N31" s="23">
        <v>11</v>
      </c>
    </row>
    <row r="32" spans="2:14">
      <c r="B32" s="25" t="s">
        <v>77</v>
      </c>
      <c r="C32" s="24" t="s">
        <v>123</v>
      </c>
      <c r="D32" s="27">
        <f t="shared" si="0"/>
        <v>29.5</v>
      </c>
      <c r="E32" s="23">
        <v>31</v>
      </c>
      <c r="F32" s="23">
        <v>30</v>
      </c>
      <c r="G32" s="23">
        <v>29</v>
      </c>
      <c r="H32" s="23">
        <v>28</v>
      </c>
      <c r="I32" s="23">
        <v>29</v>
      </c>
      <c r="J32" s="23">
        <v>31</v>
      </c>
      <c r="K32" s="23">
        <v>30</v>
      </c>
      <c r="L32" s="23">
        <v>29</v>
      </c>
      <c r="M32" s="23">
        <v>29</v>
      </c>
      <c r="N32" s="23">
        <v>29</v>
      </c>
    </row>
    <row r="33" spans="2:14">
      <c r="B33" s="25" t="s">
        <v>79</v>
      </c>
      <c r="C33" s="24" t="s">
        <v>122</v>
      </c>
      <c r="D33" s="27">
        <f t="shared" si="0"/>
        <v>41.1</v>
      </c>
      <c r="E33" s="23">
        <v>40</v>
      </c>
      <c r="F33" s="23">
        <v>41</v>
      </c>
      <c r="G33" s="23">
        <v>41</v>
      </c>
      <c r="H33" s="23">
        <v>41</v>
      </c>
      <c r="I33" s="23">
        <v>41</v>
      </c>
      <c r="J33" s="23">
        <v>40</v>
      </c>
      <c r="K33" s="23">
        <v>40</v>
      </c>
      <c r="L33" s="23">
        <v>40</v>
      </c>
      <c r="M33" s="23">
        <v>43</v>
      </c>
      <c r="N33" s="23">
        <v>44</v>
      </c>
    </row>
    <row r="34" spans="2:14">
      <c r="B34" s="25" t="s">
        <v>81</v>
      </c>
      <c r="C34" s="24" t="s">
        <v>121</v>
      </c>
      <c r="D34" s="27">
        <f t="shared" si="0"/>
        <v>24.9</v>
      </c>
      <c r="E34" s="23">
        <v>24</v>
      </c>
      <c r="F34" s="23">
        <v>25</v>
      </c>
      <c r="G34" s="23">
        <v>25</v>
      </c>
      <c r="H34" s="23">
        <v>26</v>
      </c>
      <c r="I34" s="23">
        <v>25</v>
      </c>
      <c r="J34" s="23">
        <v>26</v>
      </c>
      <c r="K34" s="23">
        <v>25</v>
      </c>
      <c r="L34" s="23">
        <v>25</v>
      </c>
      <c r="M34" s="23">
        <v>24</v>
      </c>
      <c r="N34" s="23">
        <v>24</v>
      </c>
    </row>
    <row r="35" spans="2:14">
      <c r="B35" s="25" t="s">
        <v>83</v>
      </c>
      <c r="C35" s="24" t="s">
        <v>120</v>
      </c>
      <c r="D35" s="27">
        <f t="shared" si="0"/>
        <v>32.5</v>
      </c>
      <c r="E35" s="23">
        <v>32</v>
      </c>
      <c r="F35" s="23">
        <v>31</v>
      </c>
      <c r="G35" s="23">
        <v>32</v>
      </c>
      <c r="H35" s="23">
        <v>33</v>
      </c>
      <c r="I35" s="23">
        <v>33</v>
      </c>
      <c r="J35" s="23">
        <v>33</v>
      </c>
      <c r="K35" s="23">
        <v>33</v>
      </c>
      <c r="L35" s="23">
        <v>32</v>
      </c>
      <c r="M35" s="23">
        <v>33</v>
      </c>
      <c r="N35" s="23">
        <v>33</v>
      </c>
    </row>
    <row r="36" spans="2:14">
      <c r="B36" s="25" t="s">
        <v>85</v>
      </c>
      <c r="C36" s="24" t="s">
        <v>119</v>
      </c>
      <c r="D36" s="27">
        <f t="shared" si="0"/>
        <v>28.8</v>
      </c>
      <c r="E36" s="23">
        <v>29</v>
      </c>
      <c r="F36" s="23">
        <v>29</v>
      </c>
      <c r="G36" s="23">
        <v>29</v>
      </c>
      <c r="H36" s="23">
        <v>29</v>
      </c>
      <c r="I36" s="23">
        <v>29</v>
      </c>
      <c r="J36" s="23">
        <v>28</v>
      </c>
      <c r="K36" s="23">
        <v>28</v>
      </c>
      <c r="L36" s="23">
        <v>29</v>
      </c>
      <c r="M36" s="23">
        <v>29</v>
      </c>
      <c r="N36" s="23">
        <v>29</v>
      </c>
    </row>
    <row r="37" spans="2:14">
      <c r="B37" s="25" t="s">
        <v>87</v>
      </c>
      <c r="C37" s="24" t="s">
        <v>118</v>
      </c>
      <c r="D37" s="27">
        <f t="shared" si="0"/>
        <v>44.1</v>
      </c>
      <c r="E37" s="23">
        <v>45</v>
      </c>
      <c r="F37" s="23">
        <v>44</v>
      </c>
      <c r="G37" s="23">
        <v>44</v>
      </c>
      <c r="H37" s="23">
        <v>44</v>
      </c>
      <c r="I37" s="23">
        <v>45</v>
      </c>
      <c r="J37" s="23">
        <v>44</v>
      </c>
      <c r="K37" s="23">
        <v>44</v>
      </c>
      <c r="L37" s="23">
        <v>44</v>
      </c>
      <c r="M37" s="23">
        <v>44</v>
      </c>
      <c r="N37" s="23">
        <v>43</v>
      </c>
    </row>
    <row r="38" spans="2:14">
      <c r="B38" s="25" t="s">
        <v>89</v>
      </c>
      <c r="C38" s="24" t="s">
        <v>117</v>
      </c>
      <c r="D38" s="27">
        <f t="shared" si="0"/>
        <v>19.8</v>
      </c>
      <c r="E38" s="23">
        <v>19</v>
      </c>
      <c r="F38" s="23">
        <v>19</v>
      </c>
      <c r="G38" s="23">
        <v>19</v>
      </c>
      <c r="H38" s="23">
        <v>19</v>
      </c>
      <c r="I38" s="23">
        <v>19</v>
      </c>
      <c r="J38" s="23">
        <v>19</v>
      </c>
      <c r="K38" s="23">
        <v>20</v>
      </c>
      <c r="L38" s="23">
        <v>20</v>
      </c>
      <c r="M38" s="23">
        <v>22</v>
      </c>
      <c r="N38" s="23">
        <v>22</v>
      </c>
    </row>
    <row r="39" spans="2:14">
      <c r="B39" s="25" t="s">
        <v>91</v>
      </c>
      <c r="C39" s="24" t="s">
        <v>116</v>
      </c>
      <c r="D39" s="27">
        <f t="shared" si="0"/>
        <v>16.8</v>
      </c>
      <c r="E39" s="23">
        <v>17</v>
      </c>
      <c r="F39" s="23">
        <v>16</v>
      </c>
      <c r="G39" s="23">
        <v>16</v>
      </c>
      <c r="H39" s="23">
        <v>17</v>
      </c>
      <c r="I39" s="23">
        <v>17</v>
      </c>
      <c r="J39" s="23">
        <v>16</v>
      </c>
      <c r="K39" s="23">
        <v>16</v>
      </c>
      <c r="L39" s="23">
        <v>17</v>
      </c>
      <c r="M39" s="23">
        <v>18</v>
      </c>
      <c r="N39" s="23">
        <v>18</v>
      </c>
    </row>
    <row r="40" spans="2:14">
      <c r="B40" s="25" t="s">
        <v>93</v>
      </c>
      <c r="C40" s="24" t="s">
        <v>115</v>
      </c>
      <c r="D40" s="27">
        <f t="shared" si="0"/>
        <v>17.399999999999999</v>
      </c>
      <c r="E40" s="23">
        <v>17</v>
      </c>
      <c r="F40" s="23">
        <v>18</v>
      </c>
      <c r="G40" s="23">
        <v>18</v>
      </c>
      <c r="H40" s="23">
        <v>18</v>
      </c>
      <c r="I40" s="23">
        <v>18</v>
      </c>
      <c r="J40" s="23">
        <v>18</v>
      </c>
      <c r="K40" s="23">
        <v>18</v>
      </c>
      <c r="L40" s="23">
        <v>17</v>
      </c>
      <c r="M40" s="23">
        <v>16</v>
      </c>
      <c r="N40" s="23">
        <v>16</v>
      </c>
    </row>
    <row r="41" spans="2:14">
      <c r="B41" s="25" t="s">
        <v>95</v>
      </c>
      <c r="C41" s="24" t="s">
        <v>114</v>
      </c>
      <c r="D41" s="27">
        <f t="shared" si="0"/>
        <v>23.8</v>
      </c>
      <c r="E41" s="23">
        <v>23</v>
      </c>
      <c r="F41" s="23">
        <v>23</v>
      </c>
      <c r="G41" s="23">
        <v>24</v>
      </c>
      <c r="H41" s="23">
        <v>24</v>
      </c>
      <c r="I41" s="23">
        <v>23</v>
      </c>
      <c r="J41" s="23">
        <v>24</v>
      </c>
      <c r="K41" s="23">
        <v>24</v>
      </c>
      <c r="L41" s="23">
        <v>24</v>
      </c>
      <c r="M41" s="23">
        <v>24</v>
      </c>
      <c r="N41" s="23">
        <v>25</v>
      </c>
    </row>
    <row r="42" spans="2:14">
      <c r="B42" s="25" t="s">
        <v>97</v>
      </c>
      <c r="C42" s="24" t="s">
        <v>113</v>
      </c>
      <c r="D42" s="27">
        <f t="shared" si="0"/>
        <v>17.7</v>
      </c>
      <c r="E42" s="23">
        <v>16</v>
      </c>
      <c r="F42" s="23">
        <v>18</v>
      </c>
      <c r="G42" s="23">
        <v>17</v>
      </c>
      <c r="H42" s="23">
        <v>17</v>
      </c>
      <c r="I42" s="23">
        <v>18</v>
      </c>
      <c r="J42" s="23">
        <v>18</v>
      </c>
      <c r="K42" s="23">
        <v>18</v>
      </c>
      <c r="L42" s="23">
        <v>19</v>
      </c>
      <c r="M42" s="23">
        <v>18</v>
      </c>
      <c r="N42" s="23">
        <v>18</v>
      </c>
    </row>
    <row r="43" spans="2:14">
      <c r="B43" s="93" t="s">
        <v>20</v>
      </c>
      <c r="C43" s="94"/>
      <c r="D43" s="29"/>
      <c r="E43" s="22">
        <v>793</v>
      </c>
      <c r="F43" s="22">
        <v>795</v>
      </c>
      <c r="G43" s="22">
        <v>793</v>
      </c>
      <c r="H43" s="22">
        <v>795</v>
      </c>
      <c r="I43" s="22">
        <v>796</v>
      </c>
      <c r="J43" s="22">
        <v>800</v>
      </c>
      <c r="K43" s="22">
        <v>803</v>
      </c>
      <c r="L43" s="22">
        <v>797</v>
      </c>
      <c r="M43" s="22">
        <v>818</v>
      </c>
      <c r="N43" s="22">
        <v>821</v>
      </c>
    </row>
  </sheetData>
  <mergeCells count="2">
    <mergeCell ref="B3:C3"/>
    <mergeCell ref="B43:C4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FC생산성</vt:lpstr>
      <vt:lpstr>2014년 fc실적</vt:lpstr>
      <vt:lpstr>2015년 fc실적</vt:lpstr>
      <vt:lpstr>2013년 인원</vt:lpstr>
      <vt:lpstr>2014년 인원</vt:lpstr>
      <vt:lpstr>2015년 인원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2015-12-03T12:04:16Z</dcterms:created>
  <dcterms:modified xsi:type="dcterms:W3CDTF">2016-01-07T05:30:15Z</dcterms:modified>
</cp:coreProperties>
</file>