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예산 배정" sheetId="4" r:id="rId1"/>
    <sheet name="배정기준 세부내역" sheetId="1" r:id="rId2"/>
  </sheets>
  <definedNames>
    <definedName name="_xlnm.Print_Area" localSheetId="1">'배정기준 세부내역'!$A$1:$M$53</definedName>
    <definedName name="_xlnm.Print_Area" localSheetId="0">'예산 배정'!$A$1:$F$47</definedName>
  </definedNames>
  <calcPr calcId="124519"/>
</workbook>
</file>

<file path=xl/calcChain.xml><?xml version="1.0" encoding="utf-8"?>
<calcChain xmlns="http://schemas.openxmlformats.org/spreadsheetml/2006/main">
  <c r="J7" i="1"/>
  <c r="E7" i="4" s="1"/>
  <c r="J8" i="1"/>
  <c r="E8" i="4" s="1"/>
  <c r="J9" i="1"/>
  <c r="E9" i="4" s="1"/>
  <c r="J10" i="1"/>
  <c r="E10" i="4" s="1"/>
  <c r="J11" i="1"/>
  <c r="E11" i="4" s="1"/>
  <c r="J12" i="1"/>
  <c r="E12" i="4" s="1"/>
  <c r="J13" i="1"/>
  <c r="E13" i="4" s="1"/>
  <c r="J14" i="1"/>
  <c r="E14" i="4" s="1"/>
  <c r="J15" i="1"/>
  <c r="E15" i="4" s="1"/>
  <c r="J16" i="1"/>
  <c r="E16" i="4" s="1"/>
  <c r="J17" i="1"/>
  <c r="E17" i="4" s="1"/>
  <c r="J18" i="1"/>
  <c r="E18" i="4" s="1"/>
  <c r="J19" i="1"/>
  <c r="E19" i="4" s="1"/>
  <c r="J20" i="1"/>
  <c r="E20" i="4" s="1"/>
  <c r="J21" i="1"/>
  <c r="E21" i="4" s="1"/>
  <c r="J22" i="1"/>
  <c r="E22" i="4" s="1"/>
  <c r="J23" i="1"/>
  <c r="E23" i="4" s="1"/>
  <c r="J24" i="1"/>
  <c r="E24" i="4" s="1"/>
  <c r="J25" i="1"/>
  <c r="E25" i="4" s="1"/>
  <c r="J26" i="1"/>
  <c r="E26" i="4" s="1"/>
  <c r="J27" i="1"/>
  <c r="E27" i="4" s="1"/>
  <c r="J28" i="1"/>
  <c r="E28" i="4" s="1"/>
  <c r="J29" i="1"/>
  <c r="E29" i="4" s="1"/>
  <c r="J30" i="1"/>
  <c r="E30" i="4" s="1"/>
  <c r="J32" i="1"/>
  <c r="E32" i="4" s="1"/>
  <c r="J33" i="1"/>
  <c r="E33" i="4" s="1"/>
  <c r="J34" i="1"/>
  <c r="E34" i="4" s="1"/>
  <c r="J35" i="1"/>
  <c r="E35" i="4" s="1"/>
  <c r="J36" i="1"/>
  <c r="E36" i="4" s="1"/>
  <c r="J37" i="1"/>
  <c r="E37" i="4" s="1"/>
  <c r="J38" i="1"/>
  <c r="E38" i="4" s="1"/>
  <c r="J39" i="1"/>
  <c r="E39" i="4" s="1"/>
  <c r="J40" i="1"/>
  <c r="E40" i="4" s="1"/>
  <c r="J41" i="1"/>
  <c r="E41" i="4" s="1"/>
  <c r="J44" i="1"/>
  <c r="E44" i="4" s="1"/>
  <c r="J45" i="1"/>
  <c r="E45" i="4" s="1"/>
  <c r="J46" i="1"/>
  <c r="E46" i="4" s="1"/>
  <c r="J6" i="1"/>
  <c r="E6" i="4" s="1"/>
  <c r="I7" i="1"/>
  <c r="D7" i="4" s="1"/>
  <c r="I8" i="1"/>
  <c r="D8" i="4" s="1"/>
  <c r="I9" i="1"/>
  <c r="D9" i="4" s="1"/>
  <c r="I10" i="1"/>
  <c r="D10" i="4" s="1"/>
  <c r="I11" i="1"/>
  <c r="D11" i="4" s="1"/>
  <c r="I12" i="1"/>
  <c r="D12" i="4" s="1"/>
  <c r="I13" i="1"/>
  <c r="D13" i="4" s="1"/>
  <c r="I14" i="1"/>
  <c r="D14" i="4" s="1"/>
  <c r="I15" i="1"/>
  <c r="D15" i="4" s="1"/>
  <c r="I16" i="1"/>
  <c r="D16" i="4" s="1"/>
  <c r="I17" i="1"/>
  <c r="D17" i="4" s="1"/>
  <c r="I18" i="1"/>
  <c r="D18" i="4" s="1"/>
  <c r="I19" i="1"/>
  <c r="D19" i="4" s="1"/>
  <c r="I20" i="1"/>
  <c r="D20" i="4" s="1"/>
  <c r="I21" i="1"/>
  <c r="D21" i="4" s="1"/>
  <c r="I22" i="1"/>
  <c r="D22" i="4" s="1"/>
  <c r="I23" i="1"/>
  <c r="D23" i="4" s="1"/>
  <c r="I24" i="1"/>
  <c r="D24" i="4" s="1"/>
  <c r="I25" i="1"/>
  <c r="D25" i="4" s="1"/>
  <c r="I26" i="1"/>
  <c r="D26" i="4" s="1"/>
  <c r="I27" i="1"/>
  <c r="D27" i="4" s="1"/>
  <c r="I28" i="1"/>
  <c r="D28" i="4" s="1"/>
  <c r="I29" i="1"/>
  <c r="D29" i="4" s="1"/>
  <c r="I30" i="1"/>
  <c r="D30" i="4" s="1"/>
  <c r="I32" i="1"/>
  <c r="D32" i="4" s="1"/>
  <c r="I33" i="1"/>
  <c r="D33" i="4" s="1"/>
  <c r="I34" i="1"/>
  <c r="D34" i="4" s="1"/>
  <c r="I35" i="1"/>
  <c r="D35" i="4" s="1"/>
  <c r="I36" i="1"/>
  <c r="D36" i="4" s="1"/>
  <c r="I37" i="1"/>
  <c r="D37" i="4" s="1"/>
  <c r="I38" i="1"/>
  <c r="D38" i="4" s="1"/>
  <c r="I39" i="1"/>
  <c r="D39" i="4" s="1"/>
  <c r="I40" i="1"/>
  <c r="D40" i="4" s="1"/>
  <c r="I41" i="1"/>
  <c r="D41" i="4" s="1"/>
  <c r="I44" i="1"/>
  <c r="D44" i="4" s="1"/>
  <c r="I45" i="1"/>
  <c r="D45" i="4" s="1"/>
  <c r="I46" i="1"/>
  <c r="D46" i="4" s="1"/>
  <c r="I6" i="1"/>
  <c r="D6" i="4" s="1"/>
  <c r="H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2"/>
  <c r="H33"/>
  <c r="H34"/>
  <c r="H35"/>
  <c r="H36"/>
  <c r="H37"/>
  <c r="H38"/>
  <c r="H39"/>
  <c r="H40"/>
  <c r="H41"/>
  <c r="H44"/>
  <c r="H45"/>
  <c r="H46"/>
  <c r="K46" l="1"/>
  <c r="C46" i="4"/>
  <c r="F46" s="1"/>
  <c r="K45" i="1"/>
  <c r="C45" i="4"/>
  <c r="F45" s="1"/>
  <c r="K44" i="1"/>
  <c r="C44" i="4"/>
  <c r="F44" s="1"/>
  <c r="K41" i="1"/>
  <c r="C41" i="4"/>
  <c r="F41" s="1"/>
  <c r="K40" i="1"/>
  <c r="C40" i="4"/>
  <c r="F40" s="1"/>
  <c r="K39" i="1"/>
  <c r="C39" i="4"/>
  <c r="F39" s="1"/>
  <c r="K38" i="1"/>
  <c r="C38" i="4"/>
  <c r="F38" s="1"/>
  <c r="K32" i="1"/>
  <c r="C32" i="4"/>
  <c r="F32" s="1"/>
  <c r="K23" i="1"/>
  <c r="C23" i="4"/>
  <c r="F23" s="1"/>
  <c r="K19" i="1"/>
  <c r="C19" i="4"/>
  <c r="F19" s="1"/>
  <c r="K11" i="1"/>
  <c r="C11" i="4"/>
  <c r="F11" s="1"/>
  <c r="K33" i="1"/>
  <c r="C33" i="4"/>
  <c r="F33" s="1"/>
  <c r="K24" i="1"/>
  <c r="C24" i="4"/>
  <c r="F24" s="1"/>
  <c r="K16" i="1"/>
  <c r="C16" i="4"/>
  <c r="F16" s="1"/>
  <c r="K8" i="1"/>
  <c r="C8" i="4"/>
  <c r="F8" s="1"/>
  <c r="K34" i="1"/>
  <c r="C34" i="4"/>
  <c r="F34" s="1"/>
  <c r="K29" i="1"/>
  <c r="C29" i="4"/>
  <c r="F29" s="1"/>
  <c r="K25" i="1"/>
  <c r="C25" i="4"/>
  <c r="F25" s="1"/>
  <c r="K21" i="1"/>
  <c r="C21" i="4"/>
  <c r="F21" s="1"/>
  <c r="K17" i="1"/>
  <c r="C17" i="4"/>
  <c r="F17" s="1"/>
  <c r="K13" i="1"/>
  <c r="C13" i="4"/>
  <c r="F13" s="1"/>
  <c r="K9" i="1"/>
  <c r="C9" i="4"/>
  <c r="F9" s="1"/>
  <c r="K36" i="1"/>
  <c r="C36" i="4"/>
  <c r="F36" s="1"/>
  <c r="K27" i="1"/>
  <c r="C27" i="4"/>
  <c r="F27" s="1"/>
  <c r="K15" i="1"/>
  <c r="C15" i="4"/>
  <c r="F15" s="1"/>
  <c r="K37" i="1"/>
  <c r="C37" i="4"/>
  <c r="F37" s="1"/>
  <c r="K28" i="1"/>
  <c r="C28" i="4"/>
  <c r="F28" s="1"/>
  <c r="K20" i="1"/>
  <c r="C20" i="4"/>
  <c r="F20" s="1"/>
  <c r="K12" i="1"/>
  <c r="C12" i="4"/>
  <c r="F12" s="1"/>
  <c r="K35" i="1"/>
  <c r="C35" i="4"/>
  <c r="F35" s="1"/>
  <c r="K30" i="1"/>
  <c r="C30" i="4"/>
  <c r="F30" s="1"/>
  <c r="K26" i="1"/>
  <c r="C26" i="4"/>
  <c r="F26" s="1"/>
  <c r="K22" i="1"/>
  <c r="C22" i="4"/>
  <c r="F22" s="1"/>
  <c r="K18" i="1"/>
  <c r="C18" i="4"/>
  <c r="F18" s="1"/>
  <c r="K14" i="1"/>
  <c r="C14" i="4"/>
  <c r="F14" s="1"/>
  <c r="K10" i="1"/>
  <c r="C10" i="4"/>
  <c r="F10" s="1"/>
  <c r="K7" i="1"/>
  <c r="C7" i="4"/>
  <c r="F7" s="1"/>
  <c r="K6" i="1"/>
  <c r="C6" i="4"/>
  <c r="E47" i="1" l="1"/>
  <c r="F43"/>
  <c r="F42"/>
  <c r="F31"/>
  <c r="H31" l="1"/>
  <c r="J31"/>
  <c r="E31" i="4" s="1"/>
  <c r="I31" i="1"/>
  <c r="D31" i="4" s="1"/>
  <c r="H43" i="1"/>
  <c r="C43" i="4" s="1"/>
  <c r="J43" i="1"/>
  <c r="E43" i="4" s="1"/>
  <c r="I43" i="1"/>
  <c r="D43" i="4" s="1"/>
  <c r="H42" i="1"/>
  <c r="C42" i="4" s="1"/>
  <c r="I42" i="1"/>
  <c r="D42" i="4" s="1"/>
  <c r="J42" i="1"/>
  <c r="E42" i="4" s="1"/>
  <c r="F43" l="1"/>
  <c r="F42"/>
  <c r="K31" i="1"/>
  <c r="C31" i="4"/>
  <c r="F31" s="1"/>
  <c r="K42" i="1"/>
  <c r="K43"/>
  <c r="J47"/>
  <c r="I47"/>
  <c r="D47" l="1"/>
  <c r="F47"/>
  <c r="C4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H47" l="1"/>
  <c r="K47" s="1"/>
  <c r="G27" l="1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47" l="1"/>
  <c r="F6" i="4"/>
  <c r="C47"/>
  <c r="D47"/>
  <c r="E47"/>
  <c r="F47" l="1"/>
</calcChain>
</file>

<file path=xl/comments1.xml><?xml version="1.0" encoding="utf-8"?>
<comments xmlns="http://schemas.openxmlformats.org/spreadsheetml/2006/main">
  <authors>
    <author>전현복</author>
  </authors>
  <commentList>
    <comment ref="F6" authorId="0">
      <text>
        <r>
          <rPr>
            <b/>
            <sz val="9"/>
            <color indexed="81"/>
            <rFont val="돋움"/>
            <family val="3"/>
            <charset val="129"/>
          </rPr>
          <t>동인천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F31" authorId="0">
      <text>
        <r>
          <rPr>
            <b/>
            <sz val="9"/>
            <color indexed="81"/>
            <rFont val="돋움"/>
            <family val="3"/>
            <charset val="129"/>
          </rPr>
          <t>파주웅담출장소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F38" authorId="0">
      <text>
        <r>
          <rPr>
            <b/>
            <sz val="9"/>
            <color indexed="81"/>
            <rFont val="돋움"/>
            <family val="3"/>
            <charset val="129"/>
          </rPr>
          <t>서도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F42" authorId="0">
      <text>
        <r>
          <rPr>
            <b/>
            <sz val="9"/>
            <color indexed="81"/>
            <rFont val="돋움"/>
            <family val="3"/>
            <charset val="129"/>
          </rPr>
          <t>광암동출장소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F43" authorId="0">
      <text>
        <r>
          <rPr>
            <b/>
            <sz val="9"/>
            <color indexed="81"/>
            <rFont val="돋움"/>
            <family val="3"/>
            <charset val="129"/>
          </rPr>
          <t>연천초성출장소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603</t>
        </r>
        <r>
          <rPr>
            <b/>
            <sz val="9"/>
            <color indexed="81"/>
            <rFont val="돋움"/>
            <family val="3"/>
            <charset val="129"/>
          </rPr>
          <t>군우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<sst xmlns="http://schemas.openxmlformats.org/spreadsheetml/2006/main" count="110" uniqueCount="89">
  <si>
    <t>인천</t>
  </si>
  <si>
    <t>서인천</t>
  </si>
  <si>
    <t>인천계양</t>
  </si>
  <si>
    <t>남인천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</si>
  <si>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</si>
  <si>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</si>
  <si>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</si>
  <si>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</si>
  <si>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</si>
  <si>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</si>
  <si>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</si>
  <si>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</si>
  <si>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</si>
  <si>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</si>
  <si>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</si>
  <si>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파주</t>
  </si>
  <si>
    <t>김포</t>
  </si>
  <si>
    <t>인천남동</t>
    <phoneticPr fontId="4" type="noConversion"/>
  </si>
  <si>
    <t>의정부</t>
    <phoneticPr fontId="4" type="noConversion"/>
  </si>
  <si>
    <t>부평</t>
    <phoneticPr fontId="4" type="noConversion"/>
  </si>
  <si>
    <t>수원</t>
    <phoneticPr fontId="4" type="noConversion"/>
  </si>
  <si>
    <t>동수원</t>
    <phoneticPr fontId="4" type="noConversion"/>
  </si>
  <si>
    <t>서수원</t>
    <phoneticPr fontId="4" type="noConversion"/>
  </si>
  <si>
    <t>용인</t>
    <phoneticPr fontId="4" type="noConversion"/>
  </si>
  <si>
    <t>남양주</t>
    <phoneticPr fontId="4" type="noConversion"/>
  </si>
  <si>
    <t>평택</t>
    <phoneticPr fontId="4" type="noConversion"/>
  </si>
  <si>
    <t>화성</t>
    <phoneticPr fontId="4" type="noConversion"/>
  </si>
  <si>
    <t>이천</t>
    <phoneticPr fontId="4" type="noConversion"/>
  </si>
  <si>
    <t>안성</t>
    <phoneticPr fontId="4" type="noConversion"/>
  </si>
  <si>
    <t>포천</t>
    <phoneticPr fontId="4" type="noConversion"/>
  </si>
  <si>
    <t>경기광주</t>
    <phoneticPr fontId="4" type="noConversion"/>
  </si>
  <si>
    <t>구리</t>
    <phoneticPr fontId="4" type="noConversion"/>
  </si>
  <si>
    <t>강화</t>
    <phoneticPr fontId="4" type="noConversion"/>
  </si>
  <si>
    <t>가평</t>
    <phoneticPr fontId="4" type="noConversion"/>
  </si>
  <si>
    <t>양평</t>
    <phoneticPr fontId="4" type="noConversion"/>
  </si>
  <si>
    <t>여주</t>
    <phoneticPr fontId="4" type="noConversion"/>
  </si>
  <si>
    <t>동두천</t>
    <phoneticPr fontId="4" type="noConversion"/>
  </si>
  <si>
    <t>연천</t>
    <phoneticPr fontId="4" type="noConversion"/>
  </si>
  <si>
    <t>백령</t>
    <phoneticPr fontId="4" type="noConversion"/>
  </si>
  <si>
    <t>오산</t>
    <phoneticPr fontId="4" type="noConversion"/>
  </si>
  <si>
    <t>하남</t>
    <phoneticPr fontId="4" type="noConversion"/>
  </si>
  <si>
    <t>소계</t>
    <phoneticPr fontId="3" type="noConversion"/>
  </si>
  <si>
    <t>※ [수용비 배정 기준] : 4급 850만원, 5급 550만원, 5급이하 소속국 100만원</t>
    <phoneticPr fontId="3" type="noConversion"/>
  </si>
  <si>
    <t>※ 공공요금 및 제세 배정 기준 : 4급 1,200천원, 5급 720천원, 5급이하 소속국 130천원</t>
    <phoneticPr fontId="3" type="noConversion"/>
  </si>
  <si>
    <t>※ 여비 배정 기준 : 4급 1,300천원, 5급 800천원, 5급 소속국 150천원, 6급이하 소속국 140천원</t>
    <phoneticPr fontId="3" type="noConversion"/>
  </si>
  <si>
    <t>국 명</t>
    <phoneticPr fontId="4" type="noConversion"/>
  </si>
  <si>
    <t>관서 규모</t>
    <phoneticPr fontId="4" type="noConversion"/>
  </si>
  <si>
    <t>5231-361
(예금사업운영)</t>
    <phoneticPr fontId="3" type="noConversion"/>
  </si>
  <si>
    <t>총 합계</t>
    <phoneticPr fontId="4" type="noConversion"/>
  </si>
  <si>
    <t>4급
총괄국</t>
    <phoneticPr fontId="4" type="noConversion"/>
  </si>
  <si>
    <t>5급
총괄국</t>
    <phoneticPr fontId="4" type="noConversion"/>
  </si>
  <si>
    <t>5급
소속국</t>
    <phoneticPr fontId="3" type="noConversion"/>
  </si>
  <si>
    <t>6급 
이하국</t>
    <phoneticPr fontId="4" type="noConversion"/>
  </si>
  <si>
    <t>합계</t>
    <phoneticPr fontId="4" type="noConversion"/>
  </si>
  <si>
    <t>210-01
(수용비)</t>
    <phoneticPr fontId="3" type="noConversion"/>
  </si>
  <si>
    <t>210-02
(공공요금 및 제세)</t>
    <phoneticPr fontId="3" type="noConversion"/>
  </si>
  <si>
    <t>220-01
(여비)</t>
    <phoneticPr fontId="3" type="noConversion"/>
  </si>
  <si>
    <t>(단위 : 천원)</t>
    <phoneticPr fontId="4" type="noConversion"/>
  </si>
  <si>
    <t>구   분</t>
    <phoneticPr fontId="3" type="noConversion"/>
  </si>
  <si>
    <t>합 계</t>
    <phoneticPr fontId="4" type="noConversion"/>
  </si>
  <si>
    <t>(단위 : 천 원)</t>
    <phoneticPr fontId="3" type="noConversion"/>
  </si>
  <si>
    <t>인천남동</t>
    <phoneticPr fontId="4" type="noConversion"/>
  </si>
  <si>
    <t>의정부</t>
    <phoneticPr fontId="4" type="noConversion"/>
  </si>
  <si>
    <t>부평</t>
    <phoneticPr fontId="4" type="noConversion"/>
  </si>
  <si>
    <t>수원</t>
    <phoneticPr fontId="4" type="noConversion"/>
  </si>
  <si>
    <t>동수원</t>
    <phoneticPr fontId="4" type="noConversion"/>
  </si>
  <si>
    <t>서수원</t>
    <phoneticPr fontId="4" type="noConversion"/>
  </si>
  <si>
    <t>용인</t>
    <phoneticPr fontId="4" type="noConversion"/>
  </si>
  <si>
    <t>남양주</t>
    <phoneticPr fontId="4" type="noConversion"/>
  </si>
  <si>
    <t>평택</t>
    <phoneticPr fontId="4" type="noConversion"/>
  </si>
  <si>
    <t>화성</t>
    <phoneticPr fontId="4" type="noConversion"/>
  </si>
  <si>
    <t>이천</t>
    <phoneticPr fontId="4" type="noConversion"/>
  </si>
  <si>
    <t>안성</t>
    <phoneticPr fontId="4" type="noConversion"/>
  </si>
  <si>
    <t>포천</t>
    <phoneticPr fontId="4" type="noConversion"/>
  </si>
  <si>
    <t>경기광주</t>
    <phoneticPr fontId="4" type="noConversion"/>
  </si>
  <si>
    <t>구리</t>
    <phoneticPr fontId="4" type="noConversion"/>
  </si>
  <si>
    <t>강화</t>
    <phoneticPr fontId="4" type="noConversion"/>
  </si>
  <si>
    <t>가평</t>
    <phoneticPr fontId="4" type="noConversion"/>
  </si>
  <si>
    <t>양평</t>
    <phoneticPr fontId="4" type="noConversion"/>
  </si>
  <si>
    <t>여주</t>
    <phoneticPr fontId="4" type="noConversion"/>
  </si>
  <si>
    <t>동두천</t>
    <phoneticPr fontId="4" type="noConversion"/>
  </si>
  <si>
    <t>연천</t>
    <phoneticPr fontId="4" type="noConversion"/>
  </si>
  <si>
    <t>백령</t>
    <phoneticPr fontId="4" type="noConversion"/>
  </si>
  <si>
    <t>오산</t>
    <phoneticPr fontId="4" type="noConversion"/>
  </si>
  <si>
    <t>하남</t>
    <phoneticPr fontId="4" type="noConversion"/>
  </si>
  <si>
    <t>합 계</t>
    <phoneticPr fontId="3" type="noConversion"/>
  </si>
  <si>
    <t>※ 6급이하(7급, 금융취급 출장소) 포함 : 동인천(인천), 서도(강화), 파주웅담출장소, 동두천광암동출장소, 
                                                     연천초성출장소, 603군우 포함</t>
    <phoneticPr fontId="3" type="noConversion"/>
  </si>
  <si>
    <t>예금사업운영 예산배정 내역</t>
    <phoneticPr fontId="3" type="noConversion"/>
  </si>
  <si>
    <t>예금사업운영 예산 배정기준 및 세부내역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</si>
</sst>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Alignment="1">
      <alignment vertical="center"/>
    </xf>
    <xf numFmtId="0" fontId="9" fillId="0" borderId="0" xfId="0" applyNumberFormat="1" applyFont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Alignment="1">
      <alignment vertical="center"/>
    </xf>
    <xf numFmtId="0" fontId="11" fillId="4" borderId="2" xfId="0" applyFont="1" applyFill="1" applyBorder="1" applyAlignment="1">
      <alignment horizontal="center" vertical="center"/>
    </xf>
    <xf numFmtId="0" fontId="5" fillId="4" borderId="0" xfId="0" applyNumberFormat="1" applyFont="1" applyFill="1" applyAlignment="1">
      <alignment vertical="center"/>
    </xf>
    <xf numFmtId="41" fontId="5" fillId="4" borderId="0" xfId="1" applyFont="1" applyFill="1" applyAlignment="1">
      <alignment vertical="center"/>
    </xf>
    <xf numFmtId="41" fontId="0" fillId="4" borderId="0" xfId="1" applyFont="1" applyFill="1" applyAlignment="1">
      <alignment vertical="center"/>
    </xf>
    <xf numFmtId="0" fontId="0" fillId="4" borderId="0" xfId="0" applyNumberFormat="1" applyFill="1" applyAlignment="1">
      <alignment vertical="center"/>
    </xf>
    <xf numFmtId="41" fontId="0" fillId="4" borderId="0" xfId="0" applyNumberFormat="1" applyFill="1" applyAlignment="1">
      <alignment vertical="center"/>
    </xf>
    <xf numFmtId="0" fontId="9" fillId="4" borderId="0" xfId="0" applyNumberFormat="1" applyFont="1" applyFill="1" applyAlignment="1">
      <alignment horizontal="center" vertical="center"/>
    </xf>
    <xf numFmtId="0" fontId="9" fillId="4" borderId="0" xfId="0" applyNumberFormat="1" applyFont="1" applyFill="1" applyAlignment="1">
      <alignment vertical="center"/>
    </xf>
    <xf numFmtId="41" fontId="5" fillId="4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41" fontId="0" fillId="4" borderId="0" xfId="1" applyFont="1" applyFill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41" fontId="16" fillId="4" borderId="0" xfId="1" applyFont="1" applyFill="1" applyAlignment="1">
      <alignment horizontal="center" vertical="center"/>
    </xf>
    <xf numFmtId="43" fontId="16" fillId="4" borderId="0" xfId="0" applyNumberFormat="1" applyFont="1" applyFill="1" applyAlignment="1">
      <alignment horizontal="center" vertical="center"/>
    </xf>
    <xf numFmtId="41" fontId="0" fillId="4" borderId="0" xfId="0" applyNumberFormat="1" applyFill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6" fillId="5" borderId="13" xfId="0" applyNumberFormat="1" applyFont="1" applyFill="1" applyBorder="1" applyAlignment="1">
      <alignment horizontal="center" vertical="center"/>
    </xf>
    <xf numFmtId="176" fontId="7" fillId="5" borderId="14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right" vertical="center"/>
    </xf>
    <xf numFmtId="41" fontId="10" fillId="0" borderId="11" xfId="1" applyFont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41" fontId="10" fillId="0" borderId="12" xfId="1" applyFont="1" applyBorder="1" applyAlignment="1">
      <alignment horizontal="right" vertical="center"/>
    </xf>
    <xf numFmtId="176" fontId="10" fillId="3" borderId="1" xfId="0" applyNumberFormat="1" applyFont="1" applyFill="1" applyBorder="1" applyAlignment="1">
      <alignment horizontal="right" vertical="center"/>
    </xf>
    <xf numFmtId="41" fontId="10" fillId="3" borderId="12" xfId="1" applyFont="1" applyFill="1" applyBorder="1" applyAlignment="1">
      <alignment horizontal="right" vertical="center"/>
    </xf>
    <xf numFmtId="176" fontId="7" fillId="5" borderId="14" xfId="0" applyNumberFormat="1" applyFont="1" applyFill="1" applyBorder="1" applyAlignment="1">
      <alignment horizontal="right" vertical="center"/>
    </xf>
    <xf numFmtId="41" fontId="7" fillId="5" borderId="15" xfId="1" applyFont="1" applyFill="1" applyBorder="1" applyAlignment="1">
      <alignment horizontal="right" vertical="center"/>
    </xf>
    <xf numFmtId="176" fontId="17" fillId="3" borderId="19" xfId="0" applyNumberFormat="1" applyFont="1" applyFill="1" applyBorder="1" applyAlignment="1" applyProtection="1">
      <alignment horizontal="center" vertical="center" wrapText="1"/>
    </xf>
    <xf numFmtId="176" fontId="17" fillId="3" borderId="19" xfId="0" applyNumberFormat="1" applyFont="1" applyFill="1" applyBorder="1" applyAlignment="1" applyProtection="1">
      <alignment horizontal="center" vertical="center"/>
    </xf>
    <xf numFmtId="41" fontId="5" fillId="4" borderId="0" xfId="1" applyFont="1" applyFill="1" applyAlignment="1">
      <alignment horizontal="center" vertical="center"/>
    </xf>
    <xf numFmtId="0" fontId="15" fillId="4" borderId="0" xfId="0" applyFont="1" applyFill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0" fontId="18" fillId="6" borderId="13" xfId="3" applyFont="1" applyFill="1" applyBorder="1" applyAlignment="1">
      <alignment horizontal="center" vertical="center"/>
    </xf>
    <xf numFmtId="176" fontId="19" fillId="6" borderId="14" xfId="0" applyNumberFormat="1" applyFont="1" applyFill="1" applyBorder="1" applyAlignment="1">
      <alignment horizontal="right" vertical="center"/>
    </xf>
    <xf numFmtId="41" fontId="19" fillId="6" borderId="15" xfId="1" applyFont="1" applyFill="1" applyBorder="1" applyAlignment="1">
      <alignment horizontal="right" vertical="center"/>
    </xf>
    <xf numFmtId="176" fontId="23" fillId="6" borderId="1" xfId="0" applyNumberFormat="1" applyFont="1" applyFill="1" applyBorder="1" applyAlignment="1" applyProtection="1">
      <alignment horizontal="center" vertical="center" wrapText="1"/>
    </xf>
    <xf numFmtId="0" fontId="22" fillId="6" borderId="7" xfId="3" applyNumberFormat="1" applyFont="1" applyFill="1" applyBorder="1" applyAlignment="1">
      <alignment horizontal="center" vertical="center"/>
    </xf>
    <xf numFmtId="0" fontId="22" fillId="6" borderId="10" xfId="3" applyNumberFormat="1" applyFont="1" applyFill="1" applyBorder="1" applyAlignment="1">
      <alignment horizontal="center" vertical="center"/>
    </xf>
    <xf numFmtId="41" fontId="23" fillId="6" borderId="9" xfId="1" applyFont="1" applyFill="1" applyBorder="1" applyAlignment="1" applyProtection="1">
      <alignment horizontal="center" vertical="center" wrapText="1"/>
    </xf>
    <xf numFmtId="41" fontId="23" fillId="6" borderId="11" xfId="1" applyFont="1" applyFill="1" applyBorder="1" applyAlignment="1" applyProtection="1">
      <alignment horizontal="center" vertical="center" wrapText="1"/>
    </xf>
    <xf numFmtId="176" fontId="23" fillId="6" borderId="16" xfId="0" applyNumberFormat="1" applyFont="1" applyFill="1" applyBorder="1" applyAlignment="1" applyProtection="1">
      <alignment horizontal="center" vertical="center" wrapText="1"/>
    </xf>
    <xf numFmtId="176" fontId="23" fillId="6" borderId="17" xfId="0" applyNumberFormat="1" applyFont="1" applyFill="1" applyBorder="1" applyAlignment="1" applyProtection="1">
      <alignment horizontal="center" vertical="center" wrapText="1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5" fillId="4" borderId="21" xfId="0" applyNumberFormat="1" applyFont="1" applyFill="1" applyBorder="1" applyAlignment="1">
      <alignment horizontal="left" vertical="center" wrapText="1"/>
    </xf>
    <xf numFmtId="176" fontId="2" fillId="2" borderId="4" xfId="0" applyNumberFormat="1" applyFont="1" applyFill="1" applyBorder="1" applyAlignment="1" applyProtection="1">
      <alignment horizontal="center" vertical="center"/>
    </xf>
    <xf numFmtId="176" fontId="2" fillId="2" borderId="5" xfId="0" applyNumberFormat="1" applyFont="1" applyFill="1" applyBorder="1" applyAlignment="1" applyProtection="1">
      <alignment horizontal="center" vertical="center"/>
    </xf>
    <xf numFmtId="176" fontId="2" fillId="2" borderId="6" xfId="0" applyNumberFormat="1" applyFont="1" applyFill="1" applyBorder="1" applyAlignment="1" applyProtection="1">
      <alignment horizontal="center" vertical="center"/>
    </xf>
    <xf numFmtId="176" fontId="17" fillId="3" borderId="16" xfId="0" applyNumberFormat="1" applyFont="1" applyFill="1" applyBorder="1" applyAlignment="1" applyProtection="1">
      <alignment horizontal="center" vertical="center" wrapText="1"/>
    </xf>
    <xf numFmtId="176" fontId="17" fillId="3" borderId="17" xfId="0" applyNumberFormat="1" applyFont="1" applyFill="1" applyBorder="1" applyAlignment="1" applyProtection="1">
      <alignment horizontal="center" vertical="center" wrapText="1"/>
    </xf>
    <xf numFmtId="176" fontId="17" fillId="3" borderId="7" xfId="0" applyNumberFormat="1" applyFont="1" applyFill="1" applyBorder="1" applyAlignment="1" applyProtection="1">
      <alignment horizontal="center" vertical="center"/>
    </xf>
    <xf numFmtId="176" fontId="17" fillId="3" borderId="18" xfId="0" applyNumberFormat="1" applyFont="1" applyFill="1" applyBorder="1" applyAlignment="1" applyProtection="1">
      <alignment horizontal="center" vertical="center"/>
    </xf>
    <xf numFmtId="41" fontId="17" fillId="3" borderId="9" xfId="1" applyFont="1" applyFill="1" applyBorder="1" applyAlignment="1" applyProtection="1">
      <alignment horizontal="center" vertical="center" wrapText="1"/>
    </xf>
    <xf numFmtId="41" fontId="17" fillId="3" borderId="20" xfId="1" applyFont="1" applyFill="1" applyBorder="1" applyAlignment="1" applyProtection="1">
      <alignment horizontal="center" vertical="center" wrapText="1"/>
    </xf>
    <xf numFmtId="176" fontId="17" fillId="3" borderId="8" xfId="0" applyNumberFormat="1" applyFont="1" applyFill="1" applyBorder="1" applyAlignment="1" applyProtection="1">
      <alignment horizontal="center" vertical="center"/>
    </xf>
  </cellXfs>
  <cellStyles count="4">
    <cellStyle name="쉼표 [0]" xfId="1" builtinId="6"/>
    <cellStyle name="표준" xfId="0" builtinId="0"/>
    <cellStyle name="표준 2 2" xfId="2"/>
    <cellStyle name="표준_Sheet1_1" xfId="3"/>
  </cellStyles>
  <dxfs count="0"/>
  <tableStyles count="0" defaultTableStyle="TableStyleMedium9" defaultPivotStyle="PivotStyleLight16"/>
  <colors>
    <mruColors>
      <color rgb="FFFFFFCC"/>
      <color rgb="FFCCECFF"/>
      <color rgb="FF99CCFF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B121"/>
  <sheetViews>
    <sheetView tabSelected="1" view="pageBreakPreview" zoomScale="80" zoomScaleSheetLayoutView="80" workbookViewId="0">
      <selection activeCell="J5" sqref="J5"/>
    </sheetView>
  </sheetViews>
  <sheetFormatPr defaultRowHeight="16.5"/>
  <cols>
    <col min="1" max="1" width="1.625" customWidth="1"/>
    <col min="2" max="2" width="20.125" style="15" customWidth="1"/>
    <col min="3" max="3" width="23.125" style="15" customWidth="1"/>
    <col min="4" max="4" width="26.375" style="16" customWidth="1"/>
    <col min="5" max="5" width="23.125" style="15" customWidth="1"/>
    <col min="6" max="6" width="26.375" customWidth="1"/>
    <col min="7" max="28" width="9" style="17"/>
  </cols>
  <sheetData>
    <row r="1" spans="2:28" ht="4.5" customHeight="1" thickBot="1"/>
    <row r="2" spans="2:28" ht="40.5" customHeight="1" thickBot="1">
      <c r="B2" s="57" t="s">
        <v>87</v>
      </c>
      <c r="C2" s="58"/>
      <c r="D2" s="58"/>
      <c r="E2" s="58"/>
      <c r="F2" s="59"/>
    </row>
    <row r="3" spans="2:28" ht="19.5" customHeight="1" thickBot="1">
      <c r="B3" s="18"/>
      <c r="C3" s="18"/>
      <c r="D3" s="19"/>
      <c r="E3" s="18"/>
      <c r="F3" s="43" t="s">
        <v>60</v>
      </c>
    </row>
    <row r="4" spans="2:28" ht="55.5" customHeight="1">
      <c r="B4" s="51" t="s">
        <v>58</v>
      </c>
      <c r="C4" s="55" t="s">
        <v>47</v>
      </c>
      <c r="D4" s="56"/>
      <c r="E4" s="56"/>
      <c r="F4" s="53" t="s">
        <v>59</v>
      </c>
      <c r="AA4"/>
      <c r="AB4"/>
    </row>
    <row r="5" spans="2:28" ht="55.5" customHeight="1">
      <c r="B5" s="52"/>
      <c r="C5" s="50" t="s">
        <v>54</v>
      </c>
      <c r="D5" s="50" t="s">
        <v>55</v>
      </c>
      <c r="E5" s="50" t="s">
        <v>56</v>
      </c>
      <c r="F5" s="54"/>
      <c r="AA5"/>
      <c r="AB5"/>
    </row>
    <row r="6" spans="2:28" ht="21.95" customHeight="1">
      <c r="B6" s="44" t="s">
        <v>0</v>
      </c>
      <c r="C6" s="45">
        <f>'배정기준 세부내역'!H6</f>
        <v>22500</v>
      </c>
      <c r="D6" s="45">
        <f>'배정기준 세부내역'!I6</f>
        <v>3020</v>
      </c>
      <c r="E6" s="45">
        <f>'배정기준 세부내역'!J6</f>
        <v>3280</v>
      </c>
      <c r="F6" s="46">
        <f t="shared" ref="F6:F47" si="0">SUM(C6:E6)</f>
        <v>28800</v>
      </c>
      <c r="AA6"/>
      <c r="AB6"/>
    </row>
    <row r="7" spans="2:28" ht="21.95" customHeight="1">
      <c r="B7" s="44" t="s">
        <v>1</v>
      </c>
      <c r="C7" s="45">
        <f>'배정기준 세부내역'!H7</f>
        <v>14500</v>
      </c>
      <c r="D7" s="45">
        <f>'배정기준 세부내역'!I7</f>
        <v>1980</v>
      </c>
      <c r="E7" s="45">
        <f>'배정기준 세부내역'!J7</f>
        <v>2140</v>
      </c>
      <c r="F7" s="46">
        <f t="shared" si="0"/>
        <v>18620</v>
      </c>
      <c r="AA7"/>
      <c r="AB7"/>
    </row>
    <row r="8" spans="2:28" ht="21.95" customHeight="1">
      <c r="B8" s="44" t="s">
        <v>2</v>
      </c>
      <c r="C8" s="45">
        <f>'배정기준 세부내역'!H8</f>
        <v>11500</v>
      </c>
      <c r="D8" s="45">
        <f>'배정기준 세부내역'!I8</f>
        <v>1590</v>
      </c>
      <c r="E8" s="45">
        <f>'배정기준 세부내역'!J8</f>
        <v>1720</v>
      </c>
      <c r="F8" s="46">
        <f t="shared" si="0"/>
        <v>14810</v>
      </c>
      <c r="AA8"/>
      <c r="AB8"/>
    </row>
    <row r="9" spans="2:28" ht="21.95" customHeight="1">
      <c r="B9" s="44" t="s">
        <v>3</v>
      </c>
      <c r="C9" s="45">
        <f>'배정기준 세부내역'!H9</f>
        <v>13500</v>
      </c>
      <c r="D9" s="45">
        <f>'배정기준 세부내역'!I9</f>
        <v>1850</v>
      </c>
      <c r="E9" s="45">
        <f>'배정기준 세부내역'!J9</f>
        <v>2000</v>
      </c>
      <c r="F9" s="46">
        <f t="shared" si="0"/>
        <v>17350</v>
      </c>
      <c r="AA9"/>
      <c r="AB9"/>
    </row>
    <row r="10" spans="2:28" ht="21.95" customHeight="1">
      <c r="B10" s="44" t="s">
        <v>61</v>
      </c>
      <c r="C10" s="45">
        <f>'배정기준 세부내역'!H10</f>
        <v>16500</v>
      </c>
      <c r="D10" s="45">
        <f>'배정기준 세부내역'!I10</f>
        <v>2240</v>
      </c>
      <c r="E10" s="45">
        <f>'배정기준 세부내역'!J10</f>
        <v>2420</v>
      </c>
      <c r="F10" s="46">
        <f t="shared" si="0"/>
        <v>21160</v>
      </c>
      <c r="AA10"/>
      <c r="AB10"/>
    </row>
    <row r="11" spans="2:28" ht="21.95" customHeight="1">
      <c r="B11" s="44" t="s">
        <v>62</v>
      </c>
      <c r="C11" s="45">
        <f>'배정기준 세부내역'!H11</f>
        <v>15500</v>
      </c>
      <c r="D11" s="45">
        <f>'배정기준 세부내역'!I11</f>
        <v>2110</v>
      </c>
      <c r="E11" s="45">
        <f>'배정기준 세부내역'!J11</f>
        <v>2280</v>
      </c>
      <c r="F11" s="46">
        <f t="shared" si="0"/>
        <v>19890</v>
      </c>
      <c r="AA11"/>
      <c r="AB11"/>
    </row>
    <row r="12" spans="2:28" ht="21.95" customHeight="1">
      <c r="B12" s="44" t="s">
        <v>63</v>
      </c>
      <c r="C12" s="45">
        <f>'배정기준 세부내역'!H12</f>
        <v>18500</v>
      </c>
      <c r="D12" s="45">
        <f>'배정기준 세부내역'!I12</f>
        <v>2500</v>
      </c>
      <c r="E12" s="45">
        <f>'배정기준 세부내역'!J12</f>
        <v>2700</v>
      </c>
      <c r="F12" s="46">
        <f t="shared" si="0"/>
        <v>23700</v>
      </c>
      <c r="AA12"/>
      <c r="AB12"/>
    </row>
    <row r="13" spans="2:28" ht="21.95" customHeight="1">
      <c r="B13" s="44" t="s">
        <v>64</v>
      </c>
      <c r="C13" s="45">
        <f>'배정기준 세부내역'!H13</f>
        <v>16500</v>
      </c>
      <c r="D13" s="45">
        <f>'배정기준 세부내역'!I13</f>
        <v>2240</v>
      </c>
      <c r="E13" s="45">
        <f>'배정기준 세부내역'!J13</f>
        <v>2420</v>
      </c>
      <c r="F13" s="46">
        <f t="shared" si="0"/>
        <v>21160</v>
      </c>
      <c r="AA13"/>
      <c r="AB13"/>
    </row>
    <row r="14" spans="2:28" ht="21.95" customHeight="1">
      <c r="B14" s="44" t="s">
        <v>65</v>
      </c>
      <c r="C14" s="45">
        <f>'배정기준 세부내역'!H14</f>
        <v>16500</v>
      </c>
      <c r="D14" s="45">
        <f>'배정기준 세부내역'!I14</f>
        <v>2240</v>
      </c>
      <c r="E14" s="45">
        <f>'배정기준 세부내역'!J14</f>
        <v>2420</v>
      </c>
      <c r="F14" s="46">
        <f t="shared" si="0"/>
        <v>21160</v>
      </c>
      <c r="AA14"/>
      <c r="AB14"/>
    </row>
    <row r="15" spans="2:28" ht="21.95" customHeight="1">
      <c r="B15" s="44" t="s">
        <v>66</v>
      </c>
      <c r="C15" s="45">
        <f>'배정기준 세부내역'!H15</f>
        <v>11500</v>
      </c>
      <c r="D15" s="45">
        <f>'배정기준 세부내역'!I15</f>
        <v>1590</v>
      </c>
      <c r="E15" s="45">
        <f>'배정기준 세부내역'!J15</f>
        <v>1720</v>
      </c>
      <c r="F15" s="46">
        <f t="shared" si="0"/>
        <v>14810</v>
      </c>
      <c r="AA15"/>
      <c r="AB15"/>
    </row>
    <row r="16" spans="2:28" ht="21.95" customHeight="1">
      <c r="B16" s="44" t="s">
        <v>4</v>
      </c>
      <c r="C16" s="45">
        <f>'배정기준 세부내역'!H16</f>
        <v>15500</v>
      </c>
      <c r="D16" s="45">
        <f>'배정기준 세부내역'!I16</f>
        <v>2110</v>
      </c>
      <c r="E16" s="45">
        <f>'배정기준 세부내역'!J16</f>
        <v>2280</v>
      </c>
      <c r="F16" s="46">
        <f t="shared" si="0"/>
        <v>19890</v>
      </c>
      <c r="AA16"/>
      <c r="AB16"/>
    </row>
    <row r="17" spans="2:28" ht="21.95" customHeight="1">
      <c r="B17" s="44" t="s">
        <v>5</v>
      </c>
      <c r="C17" s="45">
        <f>'배정기준 세부내역'!H17</f>
        <v>17500</v>
      </c>
      <c r="D17" s="45">
        <f>'배정기준 세부내역'!I17</f>
        <v>2370</v>
      </c>
      <c r="E17" s="45">
        <f>'배정기준 세부내역'!J17</f>
        <v>2580</v>
      </c>
      <c r="F17" s="46">
        <f t="shared" si="0"/>
        <v>22450</v>
      </c>
      <c r="AA17"/>
      <c r="AB17"/>
    </row>
    <row r="18" spans="2:28" ht="21.95" customHeight="1">
      <c r="B18" s="44" t="s">
        <v>6</v>
      </c>
      <c r="C18" s="45">
        <f>'배정기준 세부내역'!H18</f>
        <v>16500</v>
      </c>
      <c r="D18" s="45">
        <f>'배정기준 세부내역'!I18</f>
        <v>2240</v>
      </c>
      <c r="E18" s="45">
        <f>'배정기준 세부내역'!J18</f>
        <v>2420</v>
      </c>
      <c r="F18" s="46">
        <f t="shared" si="0"/>
        <v>21160</v>
      </c>
      <c r="AA18"/>
      <c r="AB18"/>
    </row>
    <row r="19" spans="2:28" ht="21.95" customHeight="1">
      <c r="B19" s="44" t="s">
        <v>7</v>
      </c>
      <c r="C19" s="45">
        <f>'배정기준 세부내역'!H19</f>
        <v>16500</v>
      </c>
      <c r="D19" s="45">
        <f>'배정기준 세부내역'!I19</f>
        <v>2240</v>
      </c>
      <c r="E19" s="45">
        <f>'배정기준 세부내역'!J19</f>
        <v>2430</v>
      </c>
      <c r="F19" s="46">
        <f t="shared" si="0"/>
        <v>21170</v>
      </c>
      <c r="AA19"/>
      <c r="AB19"/>
    </row>
    <row r="20" spans="2:28" ht="21.95" customHeight="1">
      <c r="B20" s="44" t="s">
        <v>8</v>
      </c>
      <c r="C20" s="45">
        <f>'배정기준 세부내역'!H20</f>
        <v>22500</v>
      </c>
      <c r="D20" s="45">
        <f>'배정기준 세부내역'!I20</f>
        <v>3020</v>
      </c>
      <c r="E20" s="45">
        <f>'배정기준 세부내역'!J20</f>
        <v>3270</v>
      </c>
      <c r="F20" s="46">
        <f t="shared" si="0"/>
        <v>28790</v>
      </c>
      <c r="AA20"/>
      <c r="AB20"/>
    </row>
    <row r="21" spans="2:28" ht="21.95" customHeight="1">
      <c r="B21" s="44" t="s">
        <v>9</v>
      </c>
      <c r="C21" s="45">
        <f>'배정기준 세부내역'!H21</f>
        <v>19500</v>
      </c>
      <c r="D21" s="45">
        <f>'배정기준 세부내역'!I21</f>
        <v>2630</v>
      </c>
      <c r="E21" s="45">
        <f>'배정기준 세부내역'!J21</f>
        <v>2840</v>
      </c>
      <c r="F21" s="46">
        <f t="shared" si="0"/>
        <v>24970</v>
      </c>
      <c r="AA21"/>
      <c r="AB21"/>
    </row>
    <row r="22" spans="2:28" ht="21.95" customHeight="1">
      <c r="B22" s="44" t="s">
        <v>10</v>
      </c>
      <c r="C22" s="45">
        <f>'배정기준 세부내역'!H22</f>
        <v>16500</v>
      </c>
      <c r="D22" s="45">
        <f>'배정기준 세부내역'!I22</f>
        <v>2240</v>
      </c>
      <c r="E22" s="45">
        <f>'배정기준 세부내역'!J22</f>
        <v>2420</v>
      </c>
      <c r="F22" s="46">
        <f t="shared" si="0"/>
        <v>21160</v>
      </c>
      <c r="AA22"/>
      <c r="AB22"/>
    </row>
    <row r="23" spans="2:28" ht="21.95" customHeight="1">
      <c r="B23" s="44" t="s">
        <v>11</v>
      </c>
      <c r="C23" s="45">
        <f>'배정기준 세부내역'!H23</f>
        <v>17500</v>
      </c>
      <c r="D23" s="45">
        <f>'배정기준 세부내역'!I23</f>
        <v>2370</v>
      </c>
      <c r="E23" s="45">
        <f>'배정기준 세부내역'!J23</f>
        <v>2560</v>
      </c>
      <c r="F23" s="46">
        <f t="shared" si="0"/>
        <v>22430</v>
      </c>
      <c r="AA23"/>
      <c r="AB23"/>
    </row>
    <row r="24" spans="2:28" ht="21.95" customHeight="1">
      <c r="B24" s="44" t="s">
        <v>12</v>
      </c>
      <c r="C24" s="45">
        <f>'배정기준 세부내역'!H24</f>
        <v>13500</v>
      </c>
      <c r="D24" s="45">
        <f>'배정기준 세부내역'!I24</f>
        <v>1850</v>
      </c>
      <c r="E24" s="45">
        <f>'배정기준 세부내역'!J24</f>
        <v>2010</v>
      </c>
      <c r="F24" s="46">
        <f t="shared" si="0"/>
        <v>17360</v>
      </c>
      <c r="AA24"/>
      <c r="AB24"/>
    </row>
    <row r="25" spans="2:28" ht="21.95" customHeight="1">
      <c r="B25" s="44" t="s">
        <v>13</v>
      </c>
      <c r="C25" s="45">
        <f>'배정기준 세부내역'!H25</f>
        <v>14500</v>
      </c>
      <c r="D25" s="45">
        <f>'배정기준 세부내역'!I25</f>
        <v>1980</v>
      </c>
      <c r="E25" s="45">
        <f>'배정기준 세부내역'!J25</f>
        <v>2140</v>
      </c>
      <c r="F25" s="46">
        <f t="shared" si="0"/>
        <v>18620</v>
      </c>
      <c r="AA25"/>
      <c r="AB25"/>
    </row>
    <row r="26" spans="2:28" ht="21.95" customHeight="1">
      <c r="B26" s="44" t="s">
        <v>14</v>
      </c>
      <c r="C26" s="45">
        <f>'배정기준 세부내역'!H26</f>
        <v>11500</v>
      </c>
      <c r="D26" s="45">
        <f>'배정기준 세부내역'!I26</f>
        <v>1590</v>
      </c>
      <c r="E26" s="45">
        <f>'배정기준 세부내역'!J26</f>
        <v>1720</v>
      </c>
      <c r="F26" s="46">
        <f t="shared" si="0"/>
        <v>14810</v>
      </c>
      <c r="AA26"/>
      <c r="AB26"/>
    </row>
    <row r="27" spans="2:28" ht="21.95" customHeight="1">
      <c r="B27" s="44" t="s">
        <v>67</v>
      </c>
      <c r="C27" s="45">
        <f>'배정기준 세부내역'!H27</f>
        <v>15500</v>
      </c>
      <c r="D27" s="45">
        <f>'배정기준 세부내역'!I27</f>
        <v>2110</v>
      </c>
      <c r="E27" s="45">
        <f>'배정기준 세부내역'!J27</f>
        <v>2280</v>
      </c>
      <c r="F27" s="46">
        <f t="shared" si="0"/>
        <v>19890</v>
      </c>
      <c r="AA27"/>
      <c r="AB27"/>
    </row>
    <row r="28" spans="2:28" ht="21.95" customHeight="1">
      <c r="B28" s="44" t="s">
        <v>68</v>
      </c>
      <c r="C28" s="45">
        <f>'배정기준 세부내역'!H28</f>
        <v>13500</v>
      </c>
      <c r="D28" s="45">
        <f>'배정기준 세부내역'!I28</f>
        <v>1850</v>
      </c>
      <c r="E28" s="45">
        <f>'배정기준 세부내역'!J28</f>
        <v>2010</v>
      </c>
      <c r="F28" s="46">
        <f t="shared" si="0"/>
        <v>17360</v>
      </c>
      <c r="AA28"/>
      <c r="AB28"/>
    </row>
    <row r="29" spans="2:28" ht="21.95" customHeight="1">
      <c r="B29" s="44" t="s">
        <v>69</v>
      </c>
      <c r="C29" s="45">
        <f>'배정기준 세부내역'!H29</f>
        <v>20500</v>
      </c>
      <c r="D29" s="45">
        <f>'배정기준 세부내역'!I29</f>
        <v>2760</v>
      </c>
      <c r="E29" s="45">
        <f>'배정기준 세부내역'!J29</f>
        <v>3000</v>
      </c>
      <c r="F29" s="46">
        <f t="shared" si="0"/>
        <v>26260</v>
      </c>
      <c r="AA29"/>
      <c r="AB29"/>
    </row>
    <row r="30" spans="2:28" ht="21.95" customHeight="1">
      <c r="B30" s="44" t="s">
        <v>70</v>
      </c>
      <c r="C30" s="45">
        <f>'배정기준 세부내역'!H30</f>
        <v>16500</v>
      </c>
      <c r="D30" s="45">
        <f>'배정기준 세부내역'!I30</f>
        <v>2240</v>
      </c>
      <c r="E30" s="45">
        <f>'배정기준 세부내역'!J30</f>
        <v>2450</v>
      </c>
      <c r="F30" s="46">
        <f t="shared" si="0"/>
        <v>21190</v>
      </c>
      <c r="AA30"/>
      <c r="AB30"/>
    </row>
    <row r="31" spans="2:28" ht="21.95" customHeight="1">
      <c r="B31" s="44" t="s">
        <v>15</v>
      </c>
      <c r="C31" s="45">
        <f>'배정기준 세부내역'!H31</f>
        <v>17500</v>
      </c>
      <c r="D31" s="45">
        <f>'배정기준 세부내역'!I31</f>
        <v>2370</v>
      </c>
      <c r="E31" s="45">
        <f>'배정기준 세부내역'!J31</f>
        <v>2570</v>
      </c>
      <c r="F31" s="46">
        <f t="shared" si="0"/>
        <v>22440</v>
      </c>
      <c r="AA31"/>
      <c r="AB31"/>
    </row>
    <row r="32" spans="2:28" ht="21.95" customHeight="1">
      <c r="B32" s="44" t="s">
        <v>16</v>
      </c>
      <c r="C32" s="45">
        <f>'배정기준 세부내역'!H32</f>
        <v>13500</v>
      </c>
      <c r="D32" s="45">
        <f>'배정기준 세부내역'!I32</f>
        <v>1850</v>
      </c>
      <c r="E32" s="45">
        <f>'배정기준 세부내역'!J32</f>
        <v>2000</v>
      </c>
      <c r="F32" s="46">
        <f t="shared" si="0"/>
        <v>17350</v>
      </c>
      <c r="AA32"/>
      <c r="AB32"/>
    </row>
    <row r="33" spans="2:28" ht="21.95" customHeight="1">
      <c r="B33" s="44" t="s">
        <v>71</v>
      </c>
      <c r="C33" s="45">
        <f>'배정기준 세부내역'!H33</f>
        <v>11500</v>
      </c>
      <c r="D33" s="45">
        <f>'배정기준 세부내역'!I33</f>
        <v>1590</v>
      </c>
      <c r="E33" s="45">
        <f>'배정기준 세부내역'!J33</f>
        <v>1720</v>
      </c>
      <c r="F33" s="46">
        <f t="shared" si="0"/>
        <v>14810</v>
      </c>
      <c r="AA33"/>
      <c r="AB33"/>
    </row>
    <row r="34" spans="2:28" ht="21.95" customHeight="1">
      <c r="B34" s="44" t="s">
        <v>72</v>
      </c>
      <c r="C34" s="45">
        <f>'배정기준 세부내역'!H34</f>
        <v>14500</v>
      </c>
      <c r="D34" s="45">
        <f>'배정기준 세부내역'!I34</f>
        <v>1980</v>
      </c>
      <c r="E34" s="45">
        <f>'배정기준 세부내역'!J34</f>
        <v>2150</v>
      </c>
      <c r="F34" s="46">
        <f t="shared" si="0"/>
        <v>18630</v>
      </c>
      <c r="AA34"/>
      <c r="AB34"/>
    </row>
    <row r="35" spans="2:28" ht="21.95" customHeight="1">
      <c r="B35" s="44" t="s">
        <v>73</v>
      </c>
      <c r="C35" s="45">
        <f>'배정기준 세부내역'!H35</f>
        <v>14500</v>
      </c>
      <c r="D35" s="45">
        <f>'배정기준 세부내역'!I35</f>
        <v>1980</v>
      </c>
      <c r="E35" s="45">
        <f>'배정기준 세부내역'!J35</f>
        <v>2150</v>
      </c>
      <c r="F35" s="46">
        <f t="shared" si="0"/>
        <v>18630</v>
      </c>
      <c r="AA35"/>
      <c r="AB35"/>
    </row>
    <row r="36" spans="2:28" ht="21.95" customHeight="1">
      <c r="B36" s="44" t="s">
        <v>74</v>
      </c>
      <c r="C36" s="45">
        <f>'배정기준 세부내역'!H36</f>
        <v>10500</v>
      </c>
      <c r="D36" s="45">
        <f>'배정기준 세부내역'!I36</f>
        <v>1460</v>
      </c>
      <c r="E36" s="45">
        <f>'배정기준 세부내역'!J36</f>
        <v>1580</v>
      </c>
      <c r="F36" s="46">
        <f t="shared" si="0"/>
        <v>13540</v>
      </c>
      <c r="AA36"/>
      <c r="AB36"/>
    </row>
    <row r="37" spans="2:28" ht="21.95" customHeight="1">
      <c r="B37" s="44" t="s">
        <v>75</v>
      </c>
      <c r="C37" s="45">
        <f>'배정기준 세부내역'!H37</f>
        <v>12500</v>
      </c>
      <c r="D37" s="45">
        <f>'배정기준 세부내역'!I37</f>
        <v>1720</v>
      </c>
      <c r="E37" s="45">
        <f>'배정기준 세부내역'!J37</f>
        <v>1860</v>
      </c>
      <c r="F37" s="46">
        <f t="shared" si="0"/>
        <v>16080</v>
      </c>
      <c r="AA37"/>
      <c r="AB37"/>
    </row>
    <row r="38" spans="2:28" ht="21.95" customHeight="1">
      <c r="B38" s="44" t="s">
        <v>76</v>
      </c>
      <c r="C38" s="45">
        <f>'배정기준 세부내역'!H38</f>
        <v>9500</v>
      </c>
      <c r="D38" s="45">
        <f>'배정기준 세부내역'!I38</f>
        <v>1240</v>
      </c>
      <c r="E38" s="45">
        <f>'배정기준 세부내역'!J38</f>
        <v>1360</v>
      </c>
      <c r="F38" s="46">
        <f t="shared" si="0"/>
        <v>12100</v>
      </c>
      <c r="AA38"/>
      <c r="AB38"/>
    </row>
    <row r="39" spans="2:28" ht="21.95" customHeight="1">
      <c r="B39" s="44" t="s">
        <v>77</v>
      </c>
      <c r="C39" s="45">
        <f>'배정기준 세부내역'!H39</f>
        <v>9500</v>
      </c>
      <c r="D39" s="45">
        <f>'배정기준 세부내역'!I39</f>
        <v>1240</v>
      </c>
      <c r="E39" s="45">
        <f>'배정기준 세부내역'!J39</f>
        <v>1360</v>
      </c>
      <c r="F39" s="46">
        <f t="shared" si="0"/>
        <v>12100</v>
      </c>
      <c r="AA39"/>
      <c r="AB39"/>
    </row>
    <row r="40" spans="2:28" ht="21.95" customHeight="1">
      <c r="B40" s="44" t="s">
        <v>78</v>
      </c>
      <c r="C40" s="45">
        <f>'배정기준 세부내역'!H40</f>
        <v>9500</v>
      </c>
      <c r="D40" s="45">
        <f>'배정기준 세부내역'!I40</f>
        <v>1240</v>
      </c>
      <c r="E40" s="45">
        <f>'배정기준 세부내역'!J40</f>
        <v>1360</v>
      </c>
      <c r="F40" s="46">
        <f t="shared" si="0"/>
        <v>12100</v>
      </c>
      <c r="AA40"/>
      <c r="AB40"/>
    </row>
    <row r="41" spans="2:28" ht="21.95" customHeight="1">
      <c r="B41" s="44" t="s">
        <v>79</v>
      </c>
      <c r="C41" s="45">
        <f>'배정기준 세부내역'!H41</f>
        <v>10500</v>
      </c>
      <c r="D41" s="45">
        <f>'배정기준 세부내역'!I41</f>
        <v>1370</v>
      </c>
      <c r="E41" s="45">
        <f>'배정기준 세부내역'!J41</f>
        <v>1500</v>
      </c>
      <c r="F41" s="46">
        <f t="shared" si="0"/>
        <v>13370</v>
      </c>
      <c r="AA41"/>
      <c r="AB41"/>
    </row>
    <row r="42" spans="2:28" ht="21.95" customHeight="1">
      <c r="B42" s="44" t="s">
        <v>80</v>
      </c>
      <c r="C42" s="45">
        <f>'배정기준 세부내역'!H42</f>
        <v>9500</v>
      </c>
      <c r="D42" s="45">
        <f>'배정기준 세부내역'!I42</f>
        <v>1240</v>
      </c>
      <c r="E42" s="45">
        <f>'배정기준 세부내역'!J42</f>
        <v>1360</v>
      </c>
      <c r="F42" s="46">
        <f t="shared" si="0"/>
        <v>12100</v>
      </c>
      <c r="AA42"/>
      <c r="AB42"/>
    </row>
    <row r="43" spans="2:28" ht="21.95" customHeight="1">
      <c r="B43" s="44" t="s">
        <v>81</v>
      </c>
      <c r="C43" s="45">
        <f>'배정기준 세부내역'!H43</f>
        <v>9500</v>
      </c>
      <c r="D43" s="45">
        <f>'배정기준 세부내역'!I43</f>
        <v>1240</v>
      </c>
      <c r="E43" s="45">
        <f>'배정기준 세부내역'!J43</f>
        <v>1360</v>
      </c>
      <c r="F43" s="46">
        <f t="shared" si="0"/>
        <v>12100</v>
      </c>
      <c r="AA43"/>
      <c r="AB43"/>
    </row>
    <row r="44" spans="2:28" ht="21.95" customHeight="1">
      <c r="B44" s="44" t="s">
        <v>82</v>
      </c>
      <c r="C44" s="45">
        <f>'배정기준 세부내역'!H44</f>
        <v>8500</v>
      </c>
      <c r="D44" s="45">
        <f>'배정기준 세부내역'!I44</f>
        <v>1110</v>
      </c>
      <c r="E44" s="45">
        <f>'배정기준 세부내역'!J44</f>
        <v>1220</v>
      </c>
      <c r="F44" s="46">
        <f t="shared" si="0"/>
        <v>10830</v>
      </c>
      <c r="AA44"/>
      <c r="AB44"/>
    </row>
    <row r="45" spans="2:28" ht="21.95" customHeight="1">
      <c r="B45" s="44" t="s">
        <v>83</v>
      </c>
      <c r="C45" s="45">
        <f>'배정기준 세부내역'!H45</f>
        <v>7500</v>
      </c>
      <c r="D45" s="45">
        <f>'배정기준 세부내역'!I45</f>
        <v>980</v>
      </c>
      <c r="E45" s="45">
        <f>'배정기준 세부내역'!J45</f>
        <v>1080</v>
      </c>
      <c r="F45" s="46">
        <f t="shared" si="0"/>
        <v>9560</v>
      </c>
      <c r="AA45"/>
      <c r="AB45"/>
    </row>
    <row r="46" spans="2:28" ht="21.95" customHeight="1">
      <c r="B46" s="44" t="s">
        <v>84</v>
      </c>
      <c r="C46" s="45">
        <f>'배정기준 세부내역'!H46</f>
        <v>6500</v>
      </c>
      <c r="D46" s="45">
        <f>'배정기준 세부내역'!I46</f>
        <v>850</v>
      </c>
      <c r="E46" s="45">
        <f>'배정기준 세부내역'!J46</f>
        <v>940</v>
      </c>
      <c r="F46" s="46">
        <f t="shared" si="0"/>
        <v>8290</v>
      </c>
      <c r="AA46"/>
      <c r="AB46"/>
    </row>
    <row r="47" spans="2:28" ht="21.95" customHeight="1" thickBot="1">
      <c r="B47" s="47" t="s">
        <v>85</v>
      </c>
      <c r="C47" s="48">
        <f>SUM(C6:C46)</f>
        <v>579500</v>
      </c>
      <c r="D47" s="48">
        <f t="shared" ref="D47:E47" si="1">SUM(D6:D46)</f>
        <v>78420</v>
      </c>
      <c r="E47" s="48">
        <f t="shared" si="1"/>
        <v>85080</v>
      </c>
      <c r="F47" s="49">
        <f t="shared" si="0"/>
        <v>743000</v>
      </c>
      <c r="AA47"/>
      <c r="AB47"/>
    </row>
    <row r="48" spans="2:28" s="17" customFormat="1">
      <c r="B48" s="18"/>
      <c r="C48" s="20"/>
      <c r="D48" s="21"/>
      <c r="E48" s="18"/>
    </row>
    <row r="49" spans="2:5" s="17" customFormat="1">
      <c r="B49" s="18"/>
      <c r="C49" s="22"/>
      <c r="D49" s="21"/>
      <c r="E49" s="18"/>
    </row>
    <row r="50" spans="2:5" s="17" customFormat="1">
      <c r="B50" s="18"/>
      <c r="C50" s="18"/>
      <c r="D50" s="19"/>
      <c r="E50" s="18"/>
    </row>
    <row r="51" spans="2:5" s="17" customFormat="1">
      <c r="B51" s="18"/>
      <c r="C51" s="18"/>
      <c r="D51" s="19"/>
      <c r="E51" s="18"/>
    </row>
    <row r="52" spans="2:5" s="17" customFormat="1">
      <c r="B52" s="18"/>
      <c r="C52" s="18"/>
      <c r="D52" s="19"/>
      <c r="E52" s="23"/>
    </row>
    <row r="53" spans="2:5" s="17" customFormat="1">
      <c r="B53" s="18"/>
      <c r="C53" s="18"/>
      <c r="D53" s="19"/>
      <c r="E53" s="18"/>
    </row>
    <row r="54" spans="2:5" s="17" customFormat="1">
      <c r="B54" s="18"/>
      <c r="C54" s="18"/>
      <c r="D54" s="19"/>
      <c r="E54" s="18"/>
    </row>
    <row r="55" spans="2:5" s="17" customFormat="1">
      <c r="B55" s="18"/>
      <c r="C55" s="18"/>
      <c r="D55" s="19"/>
      <c r="E55" s="18"/>
    </row>
    <row r="56" spans="2:5" s="17" customFormat="1">
      <c r="B56" s="18"/>
      <c r="C56" s="18"/>
      <c r="D56" s="19"/>
      <c r="E56" s="18"/>
    </row>
    <row r="57" spans="2:5" s="17" customFormat="1">
      <c r="B57" s="18"/>
      <c r="C57" s="18"/>
      <c r="D57" s="19"/>
      <c r="E57" s="18"/>
    </row>
    <row r="58" spans="2:5" s="17" customFormat="1">
      <c r="B58" s="18"/>
      <c r="C58" s="18"/>
      <c r="D58" s="19"/>
      <c r="E58" s="18"/>
    </row>
    <row r="59" spans="2:5" s="17" customFormat="1">
      <c r="B59" s="18"/>
      <c r="C59" s="18"/>
      <c r="D59" s="19"/>
      <c r="E59" s="18"/>
    </row>
    <row r="60" spans="2:5" s="17" customFormat="1">
      <c r="B60" s="18"/>
      <c r="C60" s="18"/>
      <c r="D60" s="19"/>
      <c r="E60" s="18"/>
    </row>
    <row r="61" spans="2:5" s="17" customFormat="1">
      <c r="B61" s="18"/>
      <c r="C61" s="18"/>
      <c r="D61" s="19"/>
      <c r="E61" s="18"/>
    </row>
    <row r="62" spans="2:5" s="17" customFormat="1">
      <c r="B62" s="18"/>
      <c r="C62" s="18"/>
      <c r="D62" s="19"/>
      <c r="E62" s="18"/>
    </row>
    <row r="63" spans="2:5" s="17" customFormat="1">
      <c r="B63" s="18"/>
      <c r="C63" s="18"/>
      <c r="D63" s="19"/>
      <c r="E63" s="18"/>
    </row>
    <row r="64" spans="2:5" s="17" customFormat="1">
      <c r="B64" s="18"/>
      <c r="C64" s="18"/>
      <c r="D64" s="19"/>
      <c r="E64" s="18"/>
    </row>
    <row r="65" spans="2:5" s="17" customFormat="1">
      <c r="B65" s="18"/>
      <c r="C65" s="18"/>
      <c r="D65" s="19"/>
      <c r="E65" s="18"/>
    </row>
    <row r="66" spans="2:5" s="17" customFormat="1">
      <c r="B66" s="18"/>
      <c r="C66" s="18"/>
      <c r="D66" s="19"/>
      <c r="E66" s="18"/>
    </row>
    <row r="67" spans="2:5" s="17" customFormat="1">
      <c r="B67" s="18"/>
      <c r="C67" s="18"/>
      <c r="D67" s="19"/>
      <c r="E67" s="18"/>
    </row>
    <row r="68" spans="2:5" s="17" customFormat="1">
      <c r="B68" s="18"/>
      <c r="C68" s="18"/>
      <c r="D68" s="19"/>
      <c r="E68" s="18"/>
    </row>
    <row r="69" spans="2:5" s="17" customFormat="1">
      <c r="B69" s="18"/>
      <c r="C69" s="18"/>
      <c r="D69" s="19"/>
      <c r="E69" s="18"/>
    </row>
    <row r="70" spans="2:5" s="17" customFormat="1">
      <c r="B70" s="18"/>
      <c r="C70" s="18"/>
      <c r="D70" s="19"/>
      <c r="E70" s="18"/>
    </row>
    <row r="71" spans="2:5" s="17" customFormat="1">
      <c r="B71" s="18"/>
      <c r="C71" s="18"/>
      <c r="D71" s="19"/>
      <c r="E71" s="18"/>
    </row>
    <row r="72" spans="2:5" s="17" customFormat="1">
      <c r="B72" s="18"/>
      <c r="C72" s="18"/>
      <c r="D72" s="19"/>
      <c r="E72" s="18"/>
    </row>
    <row r="73" spans="2:5" s="17" customFormat="1">
      <c r="B73" s="18"/>
      <c r="C73" s="18"/>
      <c r="D73" s="19"/>
      <c r="E73" s="18"/>
    </row>
    <row r="74" spans="2:5" s="17" customFormat="1">
      <c r="B74" s="18"/>
      <c r="C74" s="18"/>
      <c r="D74" s="19"/>
      <c r="E74" s="18"/>
    </row>
    <row r="75" spans="2:5" s="17" customFormat="1">
      <c r="B75" s="18"/>
      <c r="C75" s="18"/>
      <c r="D75" s="19"/>
      <c r="E75" s="18"/>
    </row>
    <row r="76" spans="2:5" s="17" customFormat="1">
      <c r="B76" s="18"/>
      <c r="C76" s="18"/>
      <c r="D76" s="19"/>
      <c r="E76" s="18"/>
    </row>
    <row r="77" spans="2:5" s="17" customFormat="1">
      <c r="B77" s="18"/>
      <c r="C77" s="18"/>
      <c r="D77" s="19"/>
      <c r="E77" s="18"/>
    </row>
    <row r="78" spans="2:5" s="17" customFormat="1">
      <c r="B78" s="18"/>
      <c r="C78" s="18"/>
      <c r="D78" s="19"/>
      <c r="E78" s="18"/>
    </row>
    <row r="79" spans="2:5" s="17" customFormat="1">
      <c r="B79" s="18"/>
      <c r="C79" s="18"/>
      <c r="D79" s="19"/>
      <c r="E79" s="18"/>
    </row>
    <row r="80" spans="2:5" s="17" customFormat="1">
      <c r="B80" s="18"/>
      <c r="C80" s="18"/>
      <c r="D80" s="19"/>
      <c r="E80" s="18"/>
    </row>
    <row r="81" spans="2:5" s="17" customFormat="1">
      <c r="B81" s="18"/>
      <c r="C81" s="18"/>
      <c r="D81" s="19"/>
      <c r="E81" s="18"/>
    </row>
    <row r="82" spans="2:5" s="17" customFormat="1">
      <c r="B82" s="18"/>
      <c r="C82" s="18"/>
      <c r="D82" s="19"/>
      <c r="E82" s="18"/>
    </row>
    <row r="83" spans="2:5" s="17" customFormat="1">
      <c r="B83" s="18"/>
      <c r="C83" s="18"/>
      <c r="D83" s="19"/>
      <c r="E83" s="18"/>
    </row>
    <row r="84" spans="2:5" s="17" customFormat="1">
      <c r="B84" s="18"/>
      <c r="C84" s="18"/>
      <c r="D84" s="19"/>
      <c r="E84" s="18"/>
    </row>
    <row r="85" spans="2:5" s="17" customFormat="1">
      <c r="B85" s="18"/>
      <c r="C85" s="18"/>
      <c r="D85" s="19"/>
      <c r="E85" s="18"/>
    </row>
    <row r="86" spans="2:5" s="17" customFormat="1">
      <c r="B86" s="18"/>
      <c r="C86" s="18"/>
      <c r="D86" s="19"/>
      <c r="E86" s="18"/>
    </row>
    <row r="87" spans="2:5" s="17" customFormat="1">
      <c r="B87" s="18"/>
      <c r="C87" s="18"/>
      <c r="D87" s="19"/>
      <c r="E87" s="18"/>
    </row>
    <row r="88" spans="2:5" s="17" customFormat="1">
      <c r="B88" s="18"/>
      <c r="C88" s="18"/>
      <c r="D88" s="19"/>
      <c r="E88" s="18"/>
    </row>
    <row r="89" spans="2:5" s="17" customFormat="1">
      <c r="B89" s="18"/>
      <c r="C89" s="18"/>
      <c r="D89" s="19"/>
      <c r="E89" s="18"/>
    </row>
    <row r="90" spans="2:5" s="17" customFormat="1">
      <c r="B90" s="18"/>
      <c r="C90" s="18"/>
      <c r="D90" s="19"/>
      <c r="E90" s="18"/>
    </row>
    <row r="91" spans="2:5" s="17" customFormat="1">
      <c r="B91" s="18"/>
      <c r="C91" s="18"/>
      <c r="D91" s="19"/>
      <c r="E91" s="18"/>
    </row>
    <row r="92" spans="2:5" s="17" customFormat="1">
      <c r="B92" s="18"/>
      <c r="C92" s="18"/>
      <c r="D92" s="19"/>
      <c r="E92" s="18"/>
    </row>
    <row r="93" spans="2:5" s="17" customFormat="1">
      <c r="B93" s="18"/>
      <c r="C93" s="18"/>
      <c r="D93" s="19"/>
      <c r="E93" s="18"/>
    </row>
    <row r="94" spans="2:5" s="17" customFormat="1">
      <c r="B94" s="18"/>
      <c r="C94" s="18"/>
      <c r="D94" s="19"/>
      <c r="E94" s="18"/>
    </row>
    <row r="95" spans="2:5" s="17" customFormat="1">
      <c r="B95" s="18"/>
      <c r="C95" s="18"/>
      <c r="D95" s="19"/>
      <c r="E95" s="18"/>
    </row>
    <row r="96" spans="2:5" s="17" customFormat="1">
      <c r="B96" s="18"/>
      <c r="C96" s="18"/>
      <c r="D96" s="19"/>
      <c r="E96" s="18"/>
    </row>
    <row r="97" spans="2:5" s="17" customFormat="1">
      <c r="B97" s="18"/>
      <c r="C97" s="18"/>
      <c r="D97" s="19"/>
      <c r="E97" s="18"/>
    </row>
    <row r="98" spans="2:5" s="17" customFormat="1">
      <c r="B98" s="18"/>
      <c r="C98" s="18"/>
      <c r="D98" s="19"/>
      <c r="E98" s="18"/>
    </row>
    <row r="99" spans="2:5" s="17" customFormat="1">
      <c r="B99" s="18"/>
      <c r="C99" s="18"/>
      <c r="D99" s="19"/>
      <c r="E99" s="18"/>
    </row>
    <row r="100" spans="2:5" s="17" customFormat="1">
      <c r="B100" s="18"/>
      <c r="C100" s="18"/>
      <c r="D100" s="19"/>
      <c r="E100" s="18"/>
    </row>
    <row r="101" spans="2:5" s="17" customFormat="1">
      <c r="B101" s="18"/>
      <c r="C101" s="18"/>
      <c r="D101" s="19"/>
      <c r="E101" s="18"/>
    </row>
    <row r="102" spans="2:5" s="17" customFormat="1">
      <c r="B102" s="18"/>
      <c r="C102" s="18"/>
      <c r="D102" s="19"/>
      <c r="E102" s="18"/>
    </row>
    <row r="103" spans="2:5" s="17" customFormat="1">
      <c r="B103" s="18"/>
      <c r="C103" s="18"/>
      <c r="D103" s="19"/>
      <c r="E103" s="18"/>
    </row>
    <row r="104" spans="2:5" s="17" customFormat="1">
      <c r="B104" s="18"/>
      <c r="C104" s="18"/>
      <c r="D104" s="19"/>
      <c r="E104" s="18"/>
    </row>
    <row r="105" spans="2:5" s="17" customFormat="1">
      <c r="B105" s="18"/>
      <c r="C105" s="18"/>
      <c r="D105" s="19"/>
      <c r="E105" s="18"/>
    </row>
    <row r="106" spans="2:5" s="17" customFormat="1">
      <c r="B106" s="18"/>
      <c r="C106" s="18"/>
      <c r="D106" s="19"/>
      <c r="E106" s="18"/>
    </row>
    <row r="107" spans="2:5" s="17" customFormat="1">
      <c r="B107" s="18"/>
      <c r="C107" s="18"/>
      <c r="D107" s="19"/>
      <c r="E107" s="18"/>
    </row>
    <row r="108" spans="2:5" s="17" customFormat="1">
      <c r="B108" s="18"/>
      <c r="C108" s="18"/>
      <c r="D108" s="19"/>
      <c r="E108" s="18"/>
    </row>
    <row r="109" spans="2:5" s="17" customFormat="1">
      <c r="B109" s="18"/>
      <c r="C109" s="18"/>
      <c r="D109" s="19"/>
      <c r="E109" s="18"/>
    </row>
    <row r="110" spans="2:5" s="17" customFormat="1">
      <c r="B110" s="18"/>
      <c r="C110" s="18"/>
      <c r="D110" s="19"/>
      <c r="E110" s="18"/>
    </row>
    <row r="111" spans="2:5" s="17" customFormat="1">
      <c r="B111" s="18"/>
      <c r="C111" s="18"/>
      <c r="D111" s="19"/>
      <c r="E111" s="18"/>
    </row>
    <row r="112" spans="2:5" s="17" customFormat="1">
      <c r="B112" s="18"/>
      <c r="C112" s="18"/>
      <c r="D112" s="19"/>
      <c r="E112" s="18"/>
    </row>
    <row r="113" spans="2:5" s="17" customFormat="1">
      <c r="B113" s="18"/>
      <c r="C113" s="18"/>
      <c r="D113" s="19"/>
      <c r="E113" s="18"/>
    </row>
    <row r="114" spans="2:5" s="17" customFormat="1">
      <c r="B114" s="18"/>
      <c r="C114" s="18"/>
      <c r="D114" s="19"/>
      <c r="E114" s="18"/>
    </row>
    <row r="115" spans="2:5" s="17" customFormat="1">
      <c r="B115" s="18"/>
      <c r="C115" s="18"/>
      <c r="D115" s="19"/>
      <c r="E115" s="18"/>
    </row>
    <row r="116" spans="2:5" s="17" customFormat="1">
      <c r="B116" s="18"/>
      <c r="C116" s="18"/>
      <c r="D116" s="19"/>
      <c r="E116" s="18"/>
    </row>
    <row r="117" spans="2:5" s="17" customFormat="1">
      <c r="B117" s="18"/>
      <c r="C117" s="18"/>
      <c r="D117" s="19"/>
      <c r="E117" s="18"/>
    </row>
    <row r="118" spans="2:5" s="17" customFormat="1">
      <c r="B118" s="18"/>
      <c r="C118" s="18"/>
      <c r="D118" s="19"/>
      <c r="E118" s="18"/>
    </row>
    <row r="119" spans="2:5" s="17" customFormat="1">
      <c r="B119" s="18"/>
      <c r="C119" s="18"/>
      <c r="D119" s="19"/>
      <c r="E119" s="18"/>
    </row>
    <row r="120" spans="2:5" s="17" customFormat="1">
      <c r="B120" s="18"/>
      <c r="C120" s="18"/>
      <c r="D120" s="19"/>
      <c r="E120" s="18"/>
    </row>
    <row r="121" spans="2:5" s="17" customFormat="1">
      <c r="B121" s="18"/>
      <c r="C121" s="18"/>
      <c r="D121" s="19"/>
      <c r="E121" s="18"/>
    </row>
  </sheetData>
  <mergeCells count="4">
    <mergeCell ref="B4:B5"/>
    <mergeCell ref="F4:F5"/>
    <mergeCell ref="C4:E4"/>
    <mergeCell ref="B2:F2"/>
  </mergeCells>
  <phoneticPr fontId="3" type="noConversion"/>
  <pageMargins left="0.8" right="0.38" top="1.0900000000000001" bottom="0.74803149606299213" header="0.31496062992125984" footer="0.31496062992125984"/>
  <pageSetup paperSize="9" scale="6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70"/>
  <sheetViews>
    <sheetView workbookViewId="0">
      <selection activeCell="J46" sqref="J46"/>
    </sheetView>
  </sheetViews>
  <sheetFormatPr defaultColWidth="10" defaultRowHeight="16.5"/>
  <cols>
    <col min="1" max="1" width="1.625" style="10" customWidth="1"/>
    <col min="2" max="2" width="11.125" style="2" customWidth="1"/>
    <col min="3" max="7" width="8.25" style="2" customWidth="1"/>
    <col min="8" max="8" width="13.5" style="2" customWidth="1"/>
    <col min="9" max="9" width="16.875" style="1" customWidth="1"/>
    <col min="10" max="10" width="12.875" style="1" customWidth="1"/>
    <col min="11" max="11" width="14.875" style="1" customWidth="1"/>
    <col min="12" max="12" width="14.625" style="1" customWidth="1"/>
    <col min="13" max="13" width="11.375" style="16" customWidth="1"/>
    <col min="14" max="19" width="10" style="10"/>
    <col min="20" max="16384" width="10" style="1"/>
  </cols>
  <sheetData>
    <row r="1" spans="1:19" s="10" customFormat="1" ht="6.75" customHeight="1" thickBot="1">
      <c r="B1" s="7"/>
      <c r="C1" s="7"/>
      <c r="D1" s="7"/>
      <c r="E1" s="7"/>
      <c r="F1" s="7"/>
      <c r="G1" s="7"/>
      <c r="H1" s="7"/>
      <c r="M1" s="19"/>
    </row>
    <row r="2" spans="1:19" ht="35.25" customHeight="1" thickBot="1">
      <c r="B2" s="61" t="s">
        <v>88</v>
      </c>
      <c r="C2" s="62"/>
      <c r="D2" s="62"/>
      <c r="E2" s="62"/>
      <c r="F2" s="62"/>
      <c r="G2" s="62"/>
      <c r="H2" s="62"/>
      <c r="I2" s="62"/>
      <c r="J2" s="62"/>
      <c r="K2" s="63"/>
      <c r="L2" s="10"/>
      <c r="M2" s="10"/>
      <c r="R2" s="1"/>
      <c r="S2" s="1"/>
    </row>
    <row r="3" spans="1:19" ht="26.25" customHeight="1" thickBot="1">
      <c r="B3" s="7"/>
      <c r="C3" s="7"/>
      <c r="D3" s="7"/>
      <c r="E3" s="7"/>
      <c r="F3" s="7"/>
      <c r="G3" s="7"/>
      <c r="H3" s="8"/>
      <c r="I3" s="9"/>
      <c r="J3" s="9"/>
      <c r="K3" s="42" t="s">
        <v>57</v>
      </c>
      <c r="L3" s="9"/>
      <c r="O3" s="11"/>
    </row>
    <row r="4" spans="1:19" s="3" customFormat="1" ht="38.25" customHeight="1">
      <c r="A4" s="12"/>
      <c r="B4" s="66" t="s">
        <v>45</v>
      </c>
      <c r="C4" s="70" t="s">
        <v>46</v>
      </c>
      <c r="D4" s="70"/>
      <c r="E4" s="70"/>
      <c r="F4" s="70"/>
      <c r="G4" s="70"/>
      <c r="H4" s="64" t="s">
        <v>47</v>
      </c>
      <c r="I4" s="65"/>
      <c r="J4" s="65"/>
      <c r="K4" s="68" t="s">
        <v>48</v>
      </c>
      <c r="L4" s="12"/>
      <c r="M4" s="12"/>
      <c r="N4" s="12"/>
      <c r="O4" s="12"/>
      <c r="P4" s="12"/>
      <c r="Q4" s="12"/>
    </row>
    <row r="5" spans="1:19" s="3" customFormat="1" ht="47.25" customHeight="1" thickBot="1">
      <c r="A5" s="12"/>
      <c r="B5" s="67"/>
      <c r="C5" s="40" t="s">
        <v>49</v>
      </c>
      <c r="D5" s="40" t="s">
        <v>50</v>
      </c>
      <c r="E5" s="40" t="s">
        <v>51</v>
      </c>
      <c r="F5" s="40" t="s">
        <v>52</v>
      </c>
      <c r="G5" s="41" t="s">
        <v>53</v>
      </c>
      <c r="H5" s="40" t="s">
        <v>54</v>
      </c>
      <c r="I5" s="40" t="s">
        <v>55</v>
      </c>
      <c r="J5" s="40" t="s">
        <v>56</v>
      </c>
      <c r="K5" s="69"/>
      <c r="L5" s="12"/>
      <c r="M5" s="13"/>
      <c r="N5" s="12"/>
      <c r="O5" s="12"/>
      <c r="P5" s="12"/>
      <c r="Q5" s="12"/>
    </row>
    <row r="6" spans="1:19" s="5" customFormat="1" ht="18" customHeight="1" thickTop="1">
      <c r="A6" s="13"/>
      <c r="B6" s="28" t="s">
        <v>0</v>
      </c>
      <c r="C6" s="29">
        <v>1</v>
      </c>
      <c r="D6" s="30">
        <v>0</v>
      </c>
      <c r="E6" s="29">
        <v>2</v>
      </c>
      <c r="F6" s="29">
        <v>12</v>
      </c>
      <c r="G6" s="29">
        <f>SUM(C6:F6)</f>
        <v>15</v>
      </c>
      <c r="H6" s="32">
        <f>$C6*8500+$D6*5500+$E6*1000+$F6*1000</f>
        <v>22500</v>
      </c>
      <c r="I6" s="32">
        <f>$C6*1200+$D6*720+$E6*130+$F6*130</f>
        <v>3020</v>
      </c>
      <c r="J6" s="32">
        <f>$C6*1300+$D6*800+$E6*150+$F6*140</f>
        <v>3280</v>
      </c>
      <c r="K6" s="33">
        <f t="shared" ref="K6:K47" si="0">SUM(H6:J6)</f>
        <v>28800</v>
      </c>
      <c r="L6" s="13"/>
      <c r="M6" s="13"/>
      <c r="N6" s="13"/>
      <c r="O6" s="13"/>
      <c r="P6" s="13"/>
      <c r="Q6" s="13"/>
    </row>
    <row r="7" spans="1:19" s="5" customFormat="1" ht="18" customHeight="1">
      <c r="A7" s="13"/>
      <c r="B7" s="6" t="s">
        <v>1</v>
      </c>
      <c r="C7" s="4">
        <v>1</v>
      </c>
      <c r="D7" s="31">
        <v>0</v>
      </c>
      <c r="E7" s="4">
        <v>0</v>
      </c>
      <c r="F7" s="4">
        <v>6</v>
      </c>
      <c r="G7" s="4">
        <f t="shared" ref="G7:G46" si="1">SUM(C7:F7)</f>
        <v>7</v>
      </c>
      <c r="H7" s="34">
        <f t="shared" ref="H7:H46" si="2">C7*8500+D7*5500+E7*1000+F7*1000</f>
        <v>14500</v>
      </c>
      <c r="I7" s="34">
        <f t="shared" ref="I7:I46" si="3">$C7*1200+$D7*720+$E7*130+$F7*130</f>
        <v>1980</v>
      </c>
      <c r="J7" s="34">
        <f t="shared" ref="J7:J46" si="4">$C7*1300+$D7*800+$E7*150+$F7*140</f>
        <v>2140</v>
      </c>
      <c r="K7" s="35">
        <f t="shared" si="0"/>
        <v>18620</v>
      </c>
      <c r="L7" s="13"/>
      <c r="M7" s="13"/>
      <c r="N7" s="13"/>
      <c r="O7" s="13"/>
      <c r="P7" s="13"/>
      <c r="Q7" s="13"/>
    </row>
    <row r="8" spans="1:19" s="5" customFormat="1" ht="18" customHeight="1">
      <c r="A8" s="13"/>
      <c r="B8" s="6" t="s">
        <v>2</v>
      </c>
      <c r="C8" s="4">
        <v>1</v>
      </c>
      <c r="D8" s="30">
        <v>0</v>
      </c>
      <c r="E8" s="4">
        <v>0</v>
      </c>
      <c r="F8" s="4">
        <v>3</v>
      </c>
      <c r="G8" s="4">
        <f t="shared" si="1"/>
        <v>4</v>
      </c>
      <c r="H8" s="34">
        <f t="shared" si="2"/>
        <v>11500</v>
      </c>
      <c r="I8" s="34">
        <f t="shared" si="3"/>
        <v>1590</v>
      </c>
      <c r="J8" s="34">
        <f t="shared" si="4"/>
        <v>1720</v>
      </c>
      <c r="K8" s="35">
        <f t="shared" si="0"/>
        <v>14810</v>
      </c>
      <c r="L8" s="13"/>
      <c r="M8" s="13"/>
      <c r="N8" s="13"/>
      <c r="O8" s="13"/>
      <c r="P8" s="13"/>
      <c r="Q8" s="13"/>
    </row>
    <row r="9" spans="1:19" s="5" customFormat="1" ht="18" customHeight="1">
      <c r="A9" s="13"/>
      <c r="B9" s="6" t="s">
        <v>3</v>
      </c>
      <c r="C9" s="4">
        <v>1</v>
      </c>
      <c r="D9" s="31">
        <v>0</v>
      </c>
      <c r="E9" s="4">
        <v>0</v>
      </c>
      <c r="F9" s="4">
        <v>5</v>
      </c>
      <c r="G9" s="4">
        <f t="shared" si="1"/>
        <v>6</v>
      </c>
      <c r="H9" s="34">
        <f t="shared" si="2"/>
        <v>13500</v>
      </c>
      <c r="I9" s="34">
        <f t="shared" si="3"/>
        <v>1850</v>
      </c>
      <c r="J9" s="34">
        <f t="shared" si="4"/>
        <v>2000</v>
      </c>
      <c r="K9" s="35">
        <f t="shared" si="0"/>
        <v>17350</v>
      </c>
      <c r="L9" s="13"/>
      <c r="M9" s="13"/>
      <c r="N9" s="13"/>
      <c r="O9" s="13"/>
      <c r="P9" s="13"/>
      <c r="Q9" s="13"/>
    </row>
    <row r="10" spans="1:19" s="5" customFormat="1" ht="18" customHeight="1">
      <c r="A10" s="13"/>
      <c r="B10" s="6" t="s">
        <v>17</v>
      </c>
      <c r="C10" s="4">
        <v>1</v>
      </c>
      <c r="D10" s="30">
        <v>0</v>
      </c>
      <c r="E10" s="4">
        <v>0</v>
      </c>
      <c r="F10" s="4">
        <v>8</v>
      </c>
      <c r="G10" s="4">
        <f t="shared" si="1"/>
        <v>9</v>
      </c>
      <c r="H10" s="34">
        <f t="shared" si="2"/>
        <v>16500</v>
      </c>
      <c r="I10" s="34">
        <f t="shared" si="3"/>
        <v>2240</v>
      </c>
      <c r="J10" s="34">
        <f t="shared" si="4"/>
        <v>2420</v>
      </c>
      <c r="K10" s="35">
        <f t="shared" si="0"/>
        <v>21160</v>
      </c>
      <c r="L10" s="13"/>
      <c r="M10" s="13"/>
      <c r="N10" s="13"/>
      <c r="O10" s="13"/>
      <c r="P10" s="13"/>
      <c r="Q10" s="13"/>
    </row>
    <row r="11" spans="1:19" s="5" customFormat="1" ht="18" customHeight="1">
      <c r="A11" s="13"/>
      <c r="B11" s="6" t="s">
        <v>18</v>
      </c>
      <c r="C11" s="4">
        <v>1</v>
      </c>
      <c r="D11" s="31">
        <v>0</v>
      </c>
      <c r="E11" s="4">
        <v>0</v>
      </c>
      <c r="F11" s="4">
        <v>7</v>
      </c>
      <c r="G11" s="4">
        <f t="shared" si="1"/>
        <v>8</v>
      </c>
      <c r="H11" s="34">
        <f t="shared" si="2"/>
        <v>15500</v>
      </c>
      <c r="I11" s="34">
        <f t="shared" si="3"/>
        <v>2110</v>
      </c>
      <c r="J11" s="34">
        <f t="shared" si="4"/>
        <v>2280</v>
      </c>
      <c r="K11" s="35">
        <f t="shared" si="0"/>
        <v>19890</v>
      </c>
      <c r="L11" s="13"/>
      <c r="M11" s="13"/>
      <c r="N11" s="13"/>
      <c r="O11" s="13"/>
      <c r="P11" s="13"/>
      <c r="Q11" s="13"/>
    </row>
    <row r="12" spans="1:19" s="5" customFormat="1" ht="18" customHeight="1">
      <c r="A12" s="13"/>
      <c r="B12" s="6" t="s">
        <v>19</v>
      </c>
      <c r="C12" s="4">
        <v>1</v>
      </c>
      <c r="D12" s="30">
        <v>0</v>
      </c>
      <c r="E12" s="4">
        <v>0</v>
      </c>
      <c r="F12" s="4">
        <v>10</v>
      </c>
      <c r="G12" s="4">
        <f t="shared" si="1"/>
        <v>11</v>
      </c>
      <c r="H12" s="34">
        <f t="shared" si="2"/>
        <v>18500</v>
      </c>
      <c r="I12" s="34">
        <f t="shared" si="3"/>
        <v>2500</v>
      </c>
      <c r="J12" s="34">
        <f t="shared" si="4"/>
        <v>2700</v>
      </c>
      <c r="K12" s="35">
        <f t="shared" si="0"/>
        <v>23700</v>
      </c>
      <c r="L12" s="13"/>
      <c r="M12" s="13"/>
      <c r="N12" s="13"/>
      <c r="O12" s="13"/>
      <c r="P12" s="13"/>
      <c r="Q12" s="13"/>
    </row>
    <row r="13" spans="1:19" s="5" customFormat="1" ht="18" customHeight="1">
      <c r="A13" s="13"/>
      <c r="B13" s="6" t="s">
        <v>20</v>
      </c>
      <c r="C13" s="4">
        <v>1</v>
      </c>
      <c r="D13" s="31">
        <v>0</v>
      </c>
      <c r="E13" s="4">
        <v>0</v>
      </c>
      <c r="F13" s="4">
        <v>8</v>
      </c>
      <c r="G13" s="4">
        <f t="shared" si="1"/>
        <v>9</v>
      </c>
      <c r="H13" s="34">
        <f t="shared" si="2"/>
        <v>16500</v>
      </c>
      <c r="I13" s="34">
        <f t="shared" si="3"/>
        <v>2240</v>
      </c>
      <c r="J13" s="34">
        <f t="shared" si="4"/>
        <v>2420</v>
      </c>
      <c r="K13" s="35">
        <f t="shared" si="0"/>
        <v>21160</v>
      </c>
      <c r="L13" s="13"/>
      <c r="M13" s="13"/>
      <c r="N13" s="13"/>
      <c r="O13" s="13"/>
      <c r="P13" s="13"/>
      <c r="Q13" s="13"/>
    </row>
    <row r="14" spans="1:19" s="5" customFormat="1" ht="18" customHeight="1">
      <c r="A14" s="13"/>
      <c r="B14" s="6" t="s">
        <v>21</v>
      </c>
      <c r="C14" s="4">
        <v>1</v>
      </c>
      <c r="D14" s="30">
        <v>0</v>
      </c>
      <c r="E14" s="4">
        <v>0</v>
      </c>
      <c r="F14" s="4">
        <v>8</v>
      </c>
      <c r="G14" s="4">
        <f t="shared" si="1"/>
        <v>9</v>
      </c>
      <c r="H14" s="34">
        <f t="shared" si="2"/>
        <v>16500</v>
      </c>
      <c r="I14" s="34">
        <f t="shared" si="3"/>
        <v>2240</v>
      </c>
      <c r="J14" s="34">
        <f t="shared" si="4"/>
        <v>2420</v>
      </c>
      <c r="K14" s="35">
        <f t="shared" si="0"/>
        <v>21160</v>
      </c>
      <c r="L14" s="13"/>
      <c r="M14" s="13"/>
      <c r="N14" s="13"/>
      <c r="O14" s="13"/>
      <c r="P14" s="13"/>
      <c r="Q14" s="13"/>
    </row>
    <row r="15" spans="1:19" s="5" customFormat="1" ht="18" customHeight="1">
      <c r="A15" s="13"/>
      <c r="B15" s="6" t="s">
        <v>22</v>
      </c>
      <c r="C15" s="4">
        <v>1</v>
      </c>
      <c r="D15" s="31">
        <v>0</v>
      </c>
      <c r="E15" s="4">
        <v>0</v>
      </c>
      <c r="F15" s="4">
        <v>3</v>
      </c>
      <c r="G15" s="4">
        <f t="shared" si="1"/>
        <v>4</v>
      </c>
      <c r="H15" s="34">
        <f t="shared" si="2"/>
        <v>11500</v>
      </c>
      <c r="I15" s="34">
        <f t="shared" si="3"/>
        <v>1590</v>
      </c>
      <c r="J15" s="34">
        <f t="shared" si="4"/>
        <v>1720</v>
      </c>
      <c r="K15" s="35">
        <f t="shared" si="0"/>
        <v>14810</v>
      </c>
      <c r="L15" s="13"/>
      <c r="M15" s="13"/>
      <c r="N15" s="13"/>
      <c r="O15" s="13"/>
      <c r="P15" s="13"/>
      <c r="Q15" s="13"/>
    </row>
    <row r="16" spans="1:19" s="5" customFormat="1" ht="18" customHeight="1">
      <c r="A16" s="13"/>
      <c r="B16" s="6" t="s">
        <v>4</v>
      </c>
      <c r="C16" s="4">
        <v>1</v>
      </c>
      <c r="D16" s="30">
        <v>0</v>
      </c>
      <c r="E16" s="4">
        <v>0</v>
      </c>
      <c r="F16" s="4">
        <v>7</v>
      </c>
      <c r="G16" s="4">
        <f t="shared" si="1"/>
        <v>8</v>
      </c>
      <c r="H16" s="34">
        <f t="shared" si="2"/>
        <v>15500</v>
      </c>
      <c r="I16" s="34">
        <f t="shared" si="3"/>
        <v>2110</v>
      </c>
      <c r="J16" s="34">
        <f t="shared" si="4"/>
        <v>2280</v>
      </c>
      <c r="K16" s="35">
        <f t="shared" si="0"/>
        <v>19890</v>
      </c>
      <c r="L16" s="13"/>
      <c r="M16" s="13"/>
      <c r="N16" s="13"/>
      <c r="O16" s="13"/>
      <c r="P16" s="13"/>
      <c r="Q16" s="13"/>
    </row>
    <row r="17" spans="1:19" s="5" customFormat="1" ht="18" customHeight="1">
      <c r="A17" s="13"/>
      <c r="B17" s="6" t="s">
        <v>5</v>
      </c>
      <c r="C17" s="4">
        <v>1</v>
      </c>
      <c r="D17" s="31">
        <v>0</v>
      </c>
      <c r="E17" s="4">
        <v>2</v>
      </c>
      <c r="F17" s="4">
        <v>7</v>
      </c>
      <c r="G17" s="4">
        <f t="shared" si="1"/>
        <v>10</v>
      </c>
      <c r="H17" s="34">
        <f t="shared" si="2"/>
        <v>17500</v>
      </c>
      <c r="I17" s="34">
        <f t="shared" si="3"/>
        <v>2370</v>
      </c>
      <c r="J17" s="34">
        <f t="shared" si="4"/>
        <v>2580</v>
      </c>
      <c r="K17" s="35">
        <f t="shared" si="0"/>
        <v>22450</v>
      </c>
      <c r="L17" s="13"/>
      <c r="M17" s="13"/>
      <c r="N17" s="13"/>
      <c r="O17" s="13"/>
      <c r="P17" s="13"/>
      <c r="Q17" s="13"/>
    </row>
    <row r="18" spans="1:19" s="5" customFormat="1" ht="18" customHeight="1">
      <c r="A18" s="13"/>
      <c r="B18" s="6" t="s">
        <v>6</v>
      </c>
      <c r="C18" s="4">
        <v>1</v>
      </c>
      <c r="D18" s="30">
        <v>0</v>
      </c>
      <c r="E18" s="4">
        <v>0</v>
      </c>
      <c r="F18" s="4">
        <v>8</v>
      </c>
      <c r="G18" s="4">
        <f t="shared" si="1"/>
        <v>9</v>
      </c>
      <c r="H18" s="34">
        <f t="shared" si="2"/>
        <v>16500</v>
      </c>
      <c r="I18" s="34">
        <f t="shared" si="3"/>
        <v>2240</v>
      </c>
      <c r="J18" s="34">
        <f t="shared" si="4"/>
        <v>2420</v>
      </c>
      <c r="K18" s="35">
        <f t="shared" si="0"/>
        <v>21160</v>
      </c>
      <c r="L18" s="13"/>
      <c r="M18" s="13"/>
      <c r="N18" s="13"/>
      <c r="O18" s="13"/>
      <c r="P18" s="13"/>
      <c r="Q18" s="13"/>
    </row>
    <row r="19" spans="1:19" s="5" customFormat="1" ht="18" customHeight="1">
      <c r="A19" s="13"/>
      <c r="B19" s="6" t="s">
        <v>7</v>
      </c>
      <c r="C19" s="4">
        <v>1</v>
      </c>
      <c r="D19" s="31">
        <v>0</v>
      </c>
      <c r="E19" s="4">
        <v>1</v>
      </c>
      <c r="F19" s="4">
        <v>7</v>
      </c>
      <c r="G19" s="4">
        <f t="shared" si="1"/>
        <v>9</v>
      </c>
      <c r="H19" s="34">
        <f t="shared" si="2"/>
        <v>16500</v>
      </c>
      <c r="I19" s="34">
        <f t="shared" si="3"/>
        <v>2240</v>
      </c>
      <c r="J19" s="34">
        <f t="shared" si="4"/>
        <v>2430</v>
      </c>
      <c r="K19" s="35">
        <f t="shared" si="0"/>
        <v>21170</v>
      </c>
      <c r="L19" s="13"/>
      <c r="M19" s="13"/>
      <c r="N19" s="13"/>
      <c r="O19" s="13"/>
      <c r="P19" s="13"/>
      <c r="Q19" s="13"/>
    </row>
    <row r="20" spans="1:19" s="5" customFormat="1" ht="18" customHeight="1">
      <c r="A20" s="13"/>
      <c r="B20" s="6" t="s">
        <v>8</v>
      </c>
      <c r="C20" s="4">
        <v>1</v>
      </c>
      <c r="D20" s="30">
        <v>0</v>
      </c>
      <c r="E20" s="4">
        <v>1</v>
      </c>
      <c r="F20" s="4">
        <v>13</v>
      </c>
      <c r="G20" s="4">
        <f t="shared" si="1"/>
        <v>15</v>
      </c>
      <c r="H20" s="34">
        <f t="shared" si="2"/>
        <v>22500</v>
      </c>
      <c r="I20" s="34">
        <f t="shared" si="3"/>
        <v>3020</v>
      </c>
      <c r="J20" s="34">
        <f t="shared" si="4"/>
        <v>3270</v>
      </c>
      <c r="K20" s="35">
        <f t="shared" si="0"/>
        <v>28790</v>
      </c>
      <c r="L20" s="13"/>
      <c r="M20" s="13"/>
      <c r="N20" s="13"/>
      <c r="O20" s="13"/>
      <c r="P20" s="13"/>
      <c r="Q20" s="13"/>
    </row>
    <row r="21" spans="1:19" s="5" customFormat="1" ht="18" customHeight="1">
      <c r="A21" s="13"/>
      <c r="B21" s="6" t="s">
        <v>9</v>
      </c>
      <c r="C21" s="4">
        <v>1</v>
      </c>
      <c r="D21" s="31">
        <v>0</v>
      </c>
      <c r="E21" s="4">
        <v>0</v>
      </c>
      <c r="F21" s="4">
        <v>11</v>
      </c>
      <c r="G21" s="4">
        <f t="shared" si="1"/>
        <v>12</v>
      </c>
      <c r="H21" s="34">
        <f t="shared" si="2"/>
        <v>19500</v>
      </c>
      <c r="I21" s="34">
        <f t="shared" si="3"/>
        <v>2630</v>
      </c>
      <c r="J21" s="34">
        <f t="shared" si="4"/>
        <v>2840</v>
      </c>
      <c r="K21" s="35">
        <f t="shared" si="0"/>
        <v>24970</v>
      </c>
      <c r="L21" s="13"/>
      <c r="M21" s="13"/>
      <c r="N21" s="13"/>
      <c r="O21" s="13"/>
      <c r="P21" s="13"/>
      <c r="Q21" s="13"/>
    </row>
    <row r="22" spans="1:19" s="5" customFormat="1" ht="18" customHeight="1">
      <c r="A22" s="13"/>
      <c r="B22" s="6" t="s">
        <v>10</v>
      </c>
      <c r="C22" s="4">
        <v>1</v>
      </c>
      <c r="D22" s="30">
        <v>0</v>
      </c>
      <c r="E22" s="4">
        <v>0</v>
      </c>
      <c r="F22" s="4">
        <v>8</v>
      </c>
      <c r="G22" s="4">
        <f t="shared" si="1"/>
        <v>9</v>
      </c>
      <c r="H22" s="34">
        <f t="shared" si="2"/>
        <v>16500</v>
      </c>
      <c r="I22" s="34">
        <f t="shared" si="3"/>
        <v>2240</v>
      </c>
      <c r="J22" s="34">
        <f t="shared" si="4"/>
        <v>2420</v>
      </c>
      <c r="K22" s="35">
        <f t="shared" si="0"/>
        <v>21160</v>
      </c>
      <c r="L22" s="13"/>
      <c r="M22" s="13"/>
      <c r="N22" s="13"/>
      <c r="O22" s="13"/>
      <c r="P22" s="13"/>
      <c r="Q22" s="13"/>
    </row>
    <row r="23" spans="1:19" s="5" customFormat="1" ht="18" customHeight="1">
      <c r="A23" s="13"/>
      <c r="B23" s="6" t="s">
        <v>11</v>
      </c>
      <c r="C23" s="4">
        <v>1</v>
      </c>
      <c r="D23" s="31">
        <v>0</v>
      </c>
      <c r="E23" s="4">
        <v>0</v>
      </c>
      <c r="F23" s="4">
        <v>9</v>
      </c>
      <c r="G23" s="4">
        <f t="shared" si="1"/>
        <v>10</v>
      </c>
      <c r="H23" s="34">
        <f t="shared" si="2"/>
        <v>17500</v>
      </c>
      <c r="I23" s="34">
        <f t="shared" si="3"/>
        <v>2370</v>
      </c>
      <c r="J23" s="34">
        <f t="shared" si="4"/>
        <v>2560</v>
      </c>
      <c r="K23" s="35">
        <f t="shared" si="0"/>
        <v>22430</v>
      </c>
      <c r="L23" s="13"/>
      <c r="M23" s="13"/>
      <c r="N23" s="13"/>
      <c r="O23" s="13"/>
      <c r="P23" s="13"/>
      <c r="Q23" s="13"/>
    </row>
    <row r="24" spans="1:19" s="5" customFormat="1" ht="18" customHeight="1">
      <c r="A24" s="13"/>
      <c r="B24" s="6" t="s">
        <v>12</v>
      </c>
      <c r="C24" s="4">
        <v>1</v>
      </c>
      <c r="D24" s="30">
        <v>0</v>
      </c>
      <c r="E24" s="4">
        <v>1</v>
      </c>
      <c r="F24" s="4">
        <v>4</v>
      </c>
      <c r="G24" s="4">
        <f t="shared" si="1"/>
        <v>6</v>
      </c>
      <c r="H24" s="34">
        <f t="shared" si="2"/>
        <v>13500</v>
      </c>
      <c r="I24" s="34">
        <f t="shared" si="3"/>
        <v>1850</v>
      </c>
      <c r="J24" s="34">
        <f t="shared" si="4"/>
        <v>2010</v>
      </c>
      <c r="K24" s="35">
        <f t="shared" si="0"/>
        <v>17360</v>
      </c>
      <c r="L24" s="13"/>
      <c r="M24" s="13"/>
      <c r="N24" s="13"/>
      <c r="O24" s="13"/>
      <c r="P24" s="13"/>
      <c r="Q24" s="13"/>
    </row>
    <row r="25" spans="1:19" s="5" customFormat="1" ht="18" customHeight="1">
      <c r="A25" s="13"/>
      <c r="B25" s="6" t="s">
        <v>13</v>
      </c>
      <c r="C25" s="4">
        <v>1</v>
      </c>
      <c r="D25" s="31">
        <v>0</v>
      </c>
      <c r="E25" s="4">
        <v>0</v>
      </c>
      <c r="F25" s="4">
        <v>6</v>
      </c>
      <c r="G25" s="4">
        <f t="shared" si="1"/>
        <v>7</v>
      </c>
      <c r="H25" s="34">
        <f t="shared" si="2"/>
        <v>14500</v>
      </c>
      <c r="I25" s="34">
        <f t="shared" si="3"/>
        <v>1980</v>
      </c>
      <c r="J25" s="34">
        <f t="shared" si="4"/>
        <v>2140</v>
      </c>
      <c r="K25" s="35">
        <f t="shared" si="0"/>
        <v>18620</v>
      </c>
      <c r="L25" s="13"/>
      <c r="M25" s="13"/>
      <c r="N25" s="13"/>
      <c r="O25" s="13"/>
      <c r="P25" s="13"/>
      <c r="Q25" s="13"/>
    </row>
    <row r="26" spans="1:19" s="5" customFormat="1" ht="18" customHeight="1">
      <c r="A26" s="13"/>
      <c r="B26" s="6" t="s">
        <v>14</v>
      </c>
      <c r="C26" s="4">
        <v>1</v>
      </c>
      <c r="D26" s="30">
        <v>0</v>
      </c>
      <c r="E26" s="4">
        <v>0</v>
      </c>
      <c r="F26" s="4">
        <v>3</v>
      </c>
      <c r="G26" s="4">
        <f t="shared" si="1"/>
        <v>4</v>
      </c>
      <c r="H26" s="34">
        <f t="shared" si="2"/>
        <v>11500</v>
      </c>
      <c r="I26" s="34">
        <f t="shared" si="3"/>
        <v>1590</v>
      </c>
      <c r="J26" s="34">
        <f t="shared" si="4"/>
        <v>1720</v>
      </c>
      <c r="K26" s="35">
        <f t="shared" si="0"/>
        <v>14810</v>
      </c>
      <c r="L26" s="13"/>
      <c r="M26" s="13"/>
      <c r="N26" s="13"/>
      <c r="O26" s="13"/>
      <c r="P26" s="13"/>
      <c r="Q26" s="13"/>
    </row>
    <row r="27" spans="1:19" s="5" customFormat="1" ht="18" customHeight="1">
      <c r="A27" s="13"/>
      <c r="B27" s="6" t="s">
        <v>23</v>
      </c>
      <c r="C27" s="4">
        <v>1</v>
      </c>
      <c r="D27" s="31">
        <v>0</v>
      </c>
      <c r="E27" s="4">
        <v>0</v>
      </c>
      <c r="F27" s="4">
        <v>7</v>
      </c>
      <c r="G27" s="4">
        <f t="shared" si="1"/>
        <v>8</v>
      </c>
      <c r="H27" s="34">
        <f t="shared" si="2"/>
        <v>15500</v>
      </c>
      <c r="I27" s="34">
        <f t="shared" si="3"/>
        <v>2110</v>
      </c>
      <c r="J27" s="34">
        <f t="shared" si="4"/>
        <v>2280</v>
      </c>
      <c r="K27" s="35">
        <f t="shared" si="0"/>
        <v>19890</v>
      </c>
      <c r="L27" s="13"/>
      <c r="M27" s="13"/>
      <c r="N27" s="13"/>
      <c r="O27" s="13"/>
      <c r="P27" s="13"/>
      <c r="Q27" s="13"/>
    </row>
    <row r="28" spans="1:19" s="5" customFormat="1" ht="18" customHeight="1">
      <c r="A28" s="13"/>
      <c r="B28" s="6" t="s">
        <v>24</v>
      </c>
      <c r="C28" s="4">
        <v>1</v>
      </c>
      <c r="D28" s="30">
        <v>0</v>
      </c>
      <c r="E28" s="4">
        <v>1</v>
      </c>
      <c r="F28" s="4">
        <v>4</v>
      </c>
      <c r="G28" s="4">
        <f t="shared" si="1"/>
        <v>6</v>
      </c>
      <c r="H28" s="34">
        <f t="shared" si="2"/>
        <v>13500</v>
      </c>
      <c r="I28" s="34">
        <f t="shared" si="3"/>
        <v>1850</v>
      </c>
      <c r="J28" s="34">
        <f t="shared" si="4"/>
        <v>2010</v>
      </c>
      <c r="K28" s="35">
        <f t="shared" si="0"/>
        <v>17360</v>
      </c>
      <c r="L28" s="13"/>
      <c r="M28" s="10"/>
      <c r="N28" s="13"/>
      <c r="O28" s="13"/>
      <c r="P28" s="13"/>
      <c r="Q28" s="13"/>
    </row>
    <row r="29" spans="1:19" ht="18" customHeight="1">
      <c r="B29" s="6" t="s">
        <v>25</v>
      </c>
      <c r="C29" s="4">
        <v>1</v>
      </c>
      <c r="D29" s="31">
        <v>0</v>
      </c>
      <c r="E29" s="4">
        <v>2</v>
      </c>
      <c r="F29" s="4">
        <v>10</v>
      </c>
      <c r="G29" s="4">
        <f t="shared" si="1"/>
        <v>13</v>
      </c>
      <c r="H29" s="34">
        <f t="shared" si="2"/>
        <v>20500</v>
      </c>
      <c r="I29" s="34">
        <f t="shared" si="3"/>
        <v>2760</v>
      </c>
      <c r="J29" s="34">
        <f t="shared" si="4"/>
        <v>3000</v>
      </c>
      <c r="K29" s="35">
        <f t="shared" si="0"/>
        <v>26260</v>
      </c>
      <c r="L29" s="10"/>
      <c r="M29" s="10"/>
      <c r="R29" s="1"/>
      <c r="S29" s="1"/>
    </row>
    <row r="30" spans="1:19" ht="18" customHeight="1">
      <c r="B30" s="6" t="s">
        <v>26</v>
      </c>
      <c r="C30" s="4">
        <v>1</v>
      </c>
      <c r="D30" s="30">
        <v>0</v>
      </c>
      <c r="E30" s="4">
        <v>3</v>
      </c>
      <c r="F30" s="4">
        <v>5</v>
      </c>
      <c r="G30" s="4">
        <f t="shared" si="1"/>
        <v>9</v>
      </c>
      <c r="H30" s="34">
        <f t="shared" si="2"/>
        <v>16500</v>
      </c>
      <c r="I30" s="34">
        <f t="shared" si="3"/>
        <v>2240</v>
      </c>
      <c r="J30" s="34">
        <f t="shared" si="4"/>
        <v>2450</v>
      </c>
      <c r="K30" s="35">
        <f t="shared" si="0"/>
        <v>21190</v>
      </c>
      <c r="L30" s="10"/>
      <c r="M30" s="10"/>
      <c r="R30" s="1"/>
      <c r="S30" s="1"/>
    </row>
    <row r="31" spans="1:19" ht="18" customHeight="1">
      <c r="B31" s="6" t="s">
        <v>15</v>
      </c>
      <c r="C31" s="4">
        <v>1</v>
      </c>
      <c r="D31" s="31">
        <v>0</v>
      </c>
      <c r="E31" s="4">
        <v>1</v>
      </c>
      <c r="F31" s="4">
        <f>7+1</f>
        <v>8</v>
      </c>
      <c r="G31" s="4">
        <f t="shared" si="1"/>
        <v>10</v>
      </c>
      <c r="H31" s="34">
        <f t="shared" si="2"/>
        <v>17500</v>
      </c>
      <c r="I31" s="34">
        <f t="shared" si="3"/>
        <v>2370</v>
      </c>
      <c r="J31" s="34">
        <f t="shared" si="4"/>
        <v>2570</v>
      </c>
      <c r="K31" s="35">
        <f t="shared" si="0"/>
        <v>22440</v>
      </c>
      <c r="L31" s="10"/>
      <c r="M31" s="10"/>
      <c r="R31" s="1"/>
      <c r="S31" s="1"/>
    </row>
    <row r="32" spans="1:19" ht="18" customHeight="1">
      <c r="B32" s="6" t="s">
        <v>16</v>
      </c>
      <c r="C32" s="4">
        <v>1</v>
      </c>
      <c r="D32" s="30">
        <v>0</v>
      </c>
      <c r="E32" s="4">
        <v>0</v>
      </c>
      <c r="F32" s="4">
        <v>5</v>
      </c>
      <c r="G32" s="4">
        <f t="shared" si="1"/>
        <v>6</v>
      </c>
      <c r="H32" s="34">
        <f t="shared" si="2"/>
        <v>13500</v>
      </c>
      <c r="I32" s="34">
        <f t="shared" si="3"/>
        <v>1850</v>
      </c>
      <c r="J32" s="34">
        <f t="shared" si="4"/>
        <v>2000</v>
      </c>
      <c r="K32" s="35">
        <f t="shared" si="0"/>
        <v>17350</v>
      </c>
      <c r="L32" s="10"/>
      <c r="M32" s="10"/>
      <c r="R32" s="1"/>
      <c r="S32" s="1"/>
    </row>
    <row r="33" spans="2:19" ht="18" customHeight="1">
      <c r="B33" s="6" t="s">
        <v>27</v>
      </c>
      <c r="C33" s="4">
        <v>1</v>
      </c>
      <c r="D33" s="31">
        <v>0</v>
      </c>
      <c r="E33" s="4">
        <v>0</v>
      </c>
      <c r="F33" s="4">
        <v>3</v>
      </c>
      <c r="G33" s="4">
        <f t="shared" si="1"/>
        <v>4</v>
      </c>
      <c r="H33" s="34">
        <f t="shared" si="2"/>
        <v>11500</v>
      </c>
      <c r="I33" s="34">
        <f t="shared" si="3"/>
        <v>1590</v>
      </c>
      <c r="J33" s="34">
        <f t="shared" si="4"/>
        <v>1720</v>
      </c>
      <c r="K33" s="35">
        <f t="shared" si="0"/>
        <v>14810</v>
      </c>
      <c r="L33" s="10"/>
      <c r="M33" s="10"/>
      <c r="R33" s="1"/>
      <c r="S33" s="1"/>
    </row>
    <row r="34" spans="2:19" ht="18" customHeight="1">
      <c r="B34" s="6" t="s">
        <v>28</v>
      </c>
      <c r="C34" s="4">
        <v>1</v>
      </c>
      <c r="D34" s="30">
        <v>0</v>
      </c>
      <c r="E34" s="4">
        <v>1</v>
      </c>
      <c r="F34" s="4">
        <v>5</v>
      </c>
      <c r="G34" s="4">
        <f t="shared" si="1"/>
        <v>7</v>
      </c>
      <c r="H34" s="34">
        <f t="shared" si="2"/>
        <v>14500</v>
      </c>
      <c r="I34" s="34">
        <f t="shared" si="3"/>
        <v>1980</v>
      </c>
      <c r="J34" s="34">
        <f t="shared" si="4"/>
        <v>2150</v>
      </c>
      <c r="K34" s="35">
        <f t="shared" si="0"/>
        <v>18630</v>
      </c>
      <c r="L34" s="10"/>
      <c r="M34" s="10"/>
      <c r="R34" s="1"/>
      <c r="S34" s="1"/>
    </row>
    <row r="35" spans="2:19" ht="18" customHeight="1">
      <c r="B35" s="6" t="s">
        <v>29</v>
      </c>
      <c r="C35" s="4">
        <v>1</v>
      </c>
      <c r="D35" s="31">
        <v>0</v>
      </c>
      <c r="E35" s="4">
        <v>1</v>
      </c>
      <c r="F35" s="4">
        <v>5</v>
      </c>
      <c r="G35" s="4">
        <f t="shared" si="1"/>
        <v>7</v>
      </c>
      <c r="H35" s="34">
        <f t="shared" si="2"/>
        <v>14500</v>
      </c>
      <c r="I35" s="34">
        <f t="shared" si="3"/>
        <v>1980</v>
      </c>
      <c r="J35" s="34">
        <f t="shared" si="4"/>
        <v>2150</v>
      </c>
      <c r="K35" s="35">
        <f t="shared" si="0"/>
        <v>18630</v>
      </c>
      <c r="L35" s="10"/>
      <c r="M35" s="10"/>
      <c r="R35" s="1"/>
      <c r="S35" s="1"/>
    </row>
    <row r="36" spans="2:19" ht="18" customHeight="1">
      <c r="B36" s="6" t="s">
        <v>30</v>
      </c>
      <c r="C36" s="4">
        <v>1</v>
      </c>
      <c r="D36" s="30">
        <v>0</v>
      </c>
      <c r="E36" s="4">
        <v>0</v>
      </c>
      <c r="F36" s="4">
        <v>2</v>
      </c>
      <c r="G36" s="4">
        <f t="shared" si="1"/>
        <v>3</v>
      </c>
      <c r="H36" s="34">
        <f t="shared" si="2"/>
        <v>10500</v>
      </c>
      <c r="I36" s="34">
        <f t="shared" si="3"/>
        <v>1460</v>
      </c>
      <c r="J36" s="34">
        <f t="shared" si="4"/>
        <v>1580</v>
      </c>
      <c r="K36" s="35">
        <f t="shared" si="0"/>
        <v>13540</v>
      </c>
      <c r="L36" s="10"/>
      <c r="M36" s="10"/>
      <c r="R36" s="1"/>
      <c r="S36" s="1"/>
    </row>
    <row r="37" spans="2:19" ht="18" customHeight="1">
      <c r="B37" s="6" t="s">
        <v>31</v>
      </c>
      <c r="C37" s="4">
        <v>1</v>
      </c>
      <c r="D37" s="31">
        <v>0</v>
      </c>
      <c r="E37" s="4">
        <v>0</v>
      </c>
      <c r="F37" s="4">
        <v>4</v>
      </c>
      <c r="G37" s="4">
        <f t="shared" si="1"/>
        <v>5</v>
      </c>
      <c r="H37" s="34">
        <f t="shared" si="2"/>
        <v>12500</v>
      </c>
      <c r="I37" s="34">
        <f t="shared" si="3"/>
        <v>1720</v>
      </c>
      <c r="J37" s="34">
        <f t="shared" si="4"/>
        <v>1860</v>
      </c>
      <c r="K37" s="35">
        <f t="shared" si="0"/>
        <v>16080</v>
      </c>
      <c r="L37" s="10"/>
      <c r="M37" s="10"/>
      <c r="R37" s="1"/>
      <c r="S37" s="1"/>
    </row>
    <row r="38" spans="2:19" ht="18" customHeight="1">
      <c r="B38" s="25" t="s">
        <v>32</v>
      </c>
      <c r="C38" s="24">
        <v>0</v>
      </c>
      <c r="D38" s="24">
        <v>1</v>
      </c>
      <c r="E38" s="24">
        <v>0</v>
      </c>
      <c r="F38" s="24">
        <v>4</v>
      </c>
      <c r="G38" s="24">
        <f t="shared" si="1"/>
        <v>5</v>
      </c>
      <c r="H38" s="36">
        <f t="shared" si="2"/>
        <v>9500</v>
      </c>
      <c r="I38" s="36">
        <f t="shared" si="3"/>
        <v>1240</v>
      </c>
      <c r="J38" s="36">
        <f t="shared" si="4"/>
        <v>1360</v>
      </c>
      <c r="K38" s="37">
        <f t="shared" si="0"/>
        <v>12100</v>
      </c>
      <c r="L38" s="10"/>
      <c r="M38" s="10"/>
      <c r="R38" s="1"/>
      <c r="S38" s="1"/>
    </row>
    <row r="39" spans="2:19" ht="18" customHeight="1">
      <c r="B39" s="25" t="s">
        <v>33</v>
      </c>
      <c r="C39" s="24">
        <v>0</v>
      </c>
      <c r="D39" s="24">
        <v>1</v>
      </c>
      <c r="E39" s="24">
        <v>0</v>
      </c>
      <c r="F39" s="24">
        <v>4</v>
      </c>
      <c r="G39" s="24">
        <f t="shared" si="1"/>
        <v>5</v>
      </c>
      <c r="H39" s="36">
        <f t="shared" si="2"/>
        <v>9500</v>
      </c>
      <c r="I39" s="36">
        <f t="shared" si="3"/>
        <v>1240</v>
      </c>
      <c r="J39" s="36">
        <f t="shared" si="4"/>
        <v>1360</v>
      </c>
      <c r="K39" s="37">
        <f t="shared" si="0"/>
        <v>12100</v>
      </c>
      <c r="L39" s="10"/>
      <c r="M39" s="10"/>
      <c r="R39" s="1"/>
      <c r="S39" s="1"/>
    </row>
    <row r="40" spans="2:19" ht="18" customHeight="1">
      <c r="B40" s="25" t="s">
        <v>34</v>
      </c>
      <c r="C40" s="24">
        <v>0</v>
      </c>
      <c r="D40" s="24">
        <v>1</v>
      </c>
      <c r="E40" s="24">
        <v>0</v>
      </c>
      <c r="F40" s="24">
        <v>4</v>
      </c>
      <c r="G40" s="24">
        <f t="shared" si="1"/>
        <v>5</v>
      </c>
      <c r="H40" s="36">
        <f t="shared" si="2"/>
        <v>9500</v>
      </c>
      <c r="I40" s="36">
        <f t="shared" si="3"/>
        <v>1240</v>
      </c>
      <c r="J40" s="36">
        <f t="shared" si="4"/>
        <v>1360</v>
      </c>
      <c r="K40" s="37">
        <f t="shared" si="0"/>
        <v>12100</v>
      </c>
      <c r="L40" s="10"/>
      <c r="M40" s="10"/>
      <c r="R40" s="1"/>
      <c r="S40" s="1"/>
    </row>
    <row r="41" spans="2:19" ht="18" customHeight="1">
      <c r="B41" s="25" t="s">
        <v>35</v>
      </c>
      <c r="C41" s="24">
        <v>0</v>
      </c>
      <c r="D41" s="24">
        <v>1</v>
      </c>
      <c r="E41" s="24">
        <v>0</v>
      </c>
      <c r="F41" s="24">
        <v>5</v>
      </c>
      <c r="G41" s="24">
        <f t="shared" si="1"/>
        <v>6</v>
      </c>
      <c r="H41" s="36">
        <f t="shared" si="2"/>
        <v>10500</v>
      </c>
      <c r="I41" s="36">
        <f t="shared" si="3"/>
        <v>1370</v>
      </c>
      <c r="J41" s="36">
        <f t="shared" si="4"/>
        <v>1500</v>
      </c>
      <c r="K41" s="37">
        <f t="shared" si="0"/>
        <v>13370</v>
      </c>
      <c r="L41" s="10"/>
      <c r="M41" s="10"/>
      <c r="R41" s="1"/>
      <c r="S41" s="1"/>
    </row>
    <row r="42" spans="2:19" ht="18" customHeight="1">
      <c r="B42" s="25" t="s">
        <v>36</v>
      </c>
      <c r="C42" s="24">
        <v>0</v>
      </c>
      <c r="D42" s="24">
        <v>1</v>
      </c>
      <c r="E42" s="24">
        <v>0</v>
      </c>
      <c r="F42" s="24">
        <f>3+1</f>
        <v>4</v>
      </c>
      <c r="G42" s="24">
        <f t="shared" si="1"/>
        <v>5</v>
      </c>
      <c r="H42" s="36">
        <f t="shared" si="2"/>
        <v>9500</v>
      </c>
      <c r="I42" s="36">
        <f t="shared" si="3"/>
        <v>1240</v>
      </c>
      <c r="J42" s="36">
        <f t="shared" si="4"/>
        <v>1360</v>
      </c>
      <c r="K42" s="37">
        <f t="shared" si="0"/>
        <v>12100</v>
      </c>
      <c r="L42" s="10"/>
      <c r="M42" s="10"/>
      <c r="R42" s="1"/>
      <c r="S42" s="1"/>
    </row>
    <row r="43" spans="2:19" ht="18" customHeight="1">
      <c r="B43" s="25" t="s">
        <v>37</v>
      </c>
      <c r="C43" s="24">
        <v>0</v>
      </c>
      <c r="D43" s="24">
        <v>1</v>
      </c>
      <c r="E43" s="24">
        <v>0</v>
      </c>
      <c r="F43" s="24">
        <f>3+1</f>
        <v>4</v>
      </c>
      <c r="G43" s="24">
        <f t="shared" si="1"/>
        <v>5</v>
      </c>
      <c r="H43" s="36">
        <f t="shared" si="2"/>
        <v>9500</v>
      </c>
      <c r="I43" s="36">
        <f t="shared" si="3"/>
        <v>1240</v>
      </c>
      <c r="J43" s="36">
        <f t="shared" si="4"/>
        <v>1360</v>
      </c>
      <c r="K43" s="37">
        <f t="shared" si="0"/>
        <v>12100</v>
      </c>
      <c r="L43" s="10"/>
      <c r="M43" s="10"/>
      <c r="R43" s="1"/>
      <c r="S43" s="1"/>
    </row>
    <row r="44" spans="2:19" ht="18" customHeight="1">
      <c r="B44" s="25" t="s">
        <v>38</v>
      </c>
      <c r="C44" s="24">
        <v>0</v>
      </c>
      <c r="D44" s="24">
        <v>1</v>
      </c>
      <c r="E44" s="24">
        <v>0</v>
      </c>
      <c r="F44" s="24">
        <v>3</v>
      </c>
      <c r="G44" s="24">
        <f t="shared" si="1"/>
        <v>4</v>
      </c>
      <c r="H44" s="36">
        <f t="shared" si="2"/>
        <v>8500</v>
      </c>
      <c r="I44" s="36">
        <f t="shared" si="3"/>
        <v>1110</v>
      </c>
      <c r="J44" s="36">
        <f t="shared" si="4"/>
        <v>1220</v>
      </c>
      <c r="K44" s="37">
        <f t="shared" si="0"/>
        <v>10830</v>
      </c>
      <c r="L44" s="10"/>
      <c r="M44" s="10"/>
      <c r="R44" s="1"/>
      <c r="S44" s="1"/>
    </row>
    <row r="45" spans="2:19" ht="18" customHeight="1">
      <c r="B45" s="25" t="s">
        <v>39</v>
      </c>
      <c r="C45" s="24">
        <v>0</v>
      </c>
      <c r="D45" s="24">
        <v>1</v>
      </c>
      <c r="E45" s="24">
        <v>0</v>
      </c>
      <c r="F45" s="24">
        <v>2</v>
      </c>
      <c r="G45" s="24">
        <f t="shared" si="1"/>
        <v>3</v>
      </c>
      <c r="H45" s="36">
        <f t="shared" si="2"/>
        <v>7500</v>
      </c>
      <c r="I45" s="36">
        <f t="shared" si="3"/>
        <v>980</v>
      </c>
      <c r="J45" s="36">
        <f t="shared" si="4"/>
        <v>1080</v>
      </c>
      <c r="K45" s="37">
        <f t="shared" si="0"/>
        <v>9560</v>
      </c>
      <c r="L45" s="10"/>
      <c r="M45" s="10"/>
      <c r="R45" s="1"/>
      <c r="S45" s="1"/>
    </row>
    <row r="46" spans="2:19" ht="18" customHeight="1">
      <c r="B46" s="25" t="s">
        <v>40</v>
      </c>
      <c r="C46" s="24">
        <v>0</v>
      </c>
      <c r="D46" s="24">
        <v>1</v>
      </c>
      <c r="E46" s="24">
        <v>0</v>
      </c>
      <c r="F46" s="24">
        <v>1</v>
      </c>
      <c r="G46" s="24">
        <f t="shared" si="1"/>
        <v>2</v>
      </c>
      <c r="H46" s="36">
        <f t="shared" si="2"/>
        <v>6500</v>
      </c>
      <c r="I46" s="36">
        <f t="shared" si="3"/>
        <v>850</v>
      </c>
      <c r="J46" s="36">
        <f t="shared" si="4"/>
        <v>940</v>
      </c>
      <c r="K46" s="37">
        <f t="shared" si="0"/>
        <v>8290</v>
      </c>
      <c r="L46" s="10"/>
      <c r="M46" s="10"/>
      <c r="R46" s="1"/>
      <c r="S46" s="1"/>
    </row>
    <row r="47" spans="2:19" ht="18" customHeight="1" thickBot="1">
      <c r="B47" s="26" t="s">
        <v>41</v>
      </c>
      <c r="C47" s="27">
        <f>SUM(C6:C46)</f>
        <v>32</v>
      </c>
      <c r="D47" s="27">
        <f t="shared" ref="D47:F47" si="5">SUM(D6:D46)</f>
        <v>9</v>
      </c>
      <c r="E47" s="27">
        <f t="shared" si="5"/>
        <v>16</v>
      </c>
      <c r="F47" s="27">
        <f t="shared" si="5"/>
        <v>242</v>
      </c>
      <c r="G47" s="27">
        <f>SUM(G6:G46)</f>
        <v>299</v>
      </c>
      <c r="H47" s="38">
        <f>SUM(H6:H46)</f>
        <v>579500</v>
      </c>
      <c r="I47" s="38">
        <f t="shared" ref="I47:J47" si="6">SUM(I6:I46)</f>
        <v>78420</v>
      </c>
      <c r="J47" s="38">
        <f t="shared" si="6"/>
        <v>85080</v>
      </c>
      <c r="K47" s="39">
        <f t="shared" si="0"/>
        <v>743000</v>
      </c>
      <c r="L47" s="10"/>
      <c r="M47" s="10"/>
      <c r="R47" s="1"/>
      <c r="S47" s="1"/>
    </row>
    <row r="48" spans="2:19" s="10" customFormat="1" ht="30.75" customHeight="1">
      <c r="B48" s="60" t="s">
        <v>86</v>
      </c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2:13" s="10" customFormat="1">
      <c r="B49" s="7" t="s">
        <v>42</v>
      </c>
      <c r="C49" s="7"/>
      <c r="D49" s="7"/>
      <c r="E49" s="7"/>
      <c r="F49" s="7"/>
      <c r="G49" s="7"/>
      <c r="H49" s="14"/>
      <c r="I49" s="11"/>
      <c r="J49" s="11"/>
      <c r="K49" s="11"/>
      <c r="L49" s="11"/>
      <c r="M49" s="19"/>
    </row>
    <row r="50" spans="2:13" s="10" customFormat="1">
      <c r="B50" s="7" t="s">
        <v>43</v>
      </c>
      <c r="C50" s="7"/>
      <c r="D50" s="7"/>
      <c r="E50" s="7"/>
      <c r="F50" s="7"/>
      <c r="G50" s="7"/>
      <c r="H50" s="7"/>
      <c r="M50" s="19"/>
    </row>
    <row r="51" spans="2:13" s="10" customFormat="1">
      <c r="B51" s="7" t="s">
        <v>44</v>
      </c>
      <c r="C51" s="7"/>
      <c r="D51" s="7"/>
      <c r="E51" s="7"/>
      <c r="F51" s="7"/>
      <c r="G51" s="7"/>
      <c r="H51" s="7"/>
      <c r="M51" s="19"/>
    </row>
    <row r="52" spans="2:13" s="10" customFormat="1">
      <c r="B52" s="7"/>
      <c r="C52" s="7"/>
      <c r="D52" s="7"/>
      <c r="E52" s="7"/>
      <c r="F52" s="7"/>
      <c r="G52" s="7"/>
      <c r="H52" s="7"/>
      <c r="M52" s="19"/>
    </row>
    <row r="53" spans="2:13" s="10" customFormat="1">
      <c r="B53" s="7"/>
      <c r="C53" s="7"/>
      <c r="D53" s="7"/>
      <c r="E53" s="7"/>
      <c r="F53" s="7"/>
      <c r="G53" s="7"/>
      <c r="H53" s="7"/>
      <c r="M53" s="19"/>
    </row>
    <row r="54" spans="2:13" s="10" customFormat="1">
      <c r="B54" s="7"/>
      <c r="C54" s="7"/>
      <c r="D54" s="7"/>
      <c r="E54" s="7"/>
      <c r="F54" s="7"/>
      <c r="G54" s="7"/>
      <c r="H54" s="7"/>
      <c r="M54" s="19"/>
    </row>
    <row r="55" spans="2:13" s="10" customFormat="1">
      <c r="B55" s="7"/>
      <c r="C55" s="7"/>
      <c r="D55" s="7"/>
      <c r="E55" s="7"/>
      <c r="F55" s="7"/>
      <c r="G55" s="7"/>
      <c r="H55" s="7"/>
      <c r="M55" s="19"/>
    </row>
    <row r="56" spans="2:13" s="10" customFormat="1">
      <c r="B56" s="7"/>
      <c r="C56" s="7"/>
      <c r="D56" s="7"/>
      <c r="E56" s="7"/>
      <c r="F56" s="7"/>
      <c r="G56" s="7"/>
      <c r="H56" s="7"/>
      <c r="M56" s="19"/>
    </row>
    <row r="57" spans="2:13" s="10" customFormat="1">
      <c r="B57" s="7"/>
      <c r="C57" s="7"/>
      <c r="D57" s="7"/>
      <c r="E57" s="7"/>
      <c r="F57" s="7"/>
      <c r="G57" s="7"/>
      <c r="H57" s="7"/>
      <c r="M57" s="19"/>
    </row>
    <row r="58" spans="2:13" s="10" customFormat="1">
      <c r="B58" s="7"/>
      <c r="C58" s="7"/>
      <c r="D58" s="7"/>
      <c r="E58" s="7"/>
      <c r="F58" s="7"/>
      <c r="G58" s="7"/>
      <c r="H58" s="7"/>
      <c r="M58" s="19"/>
    </row>
    <row r="59" spans="2:13" s="10" customFormat="1">
      <c r="B59" s="7"/>
      <c r="C59" s="7"/>
      <c r="D59" s="7"/>
      <c r="E59" s="7"/>
      <c r="F59" s="7"/>
      <c r="G59" s="7"/>
      <c r="H59" s="7"/>
      <c r="M59" s="19"/>
    </row>
    <row r="60" spans="2:13" s="10" customFormat="1">
      <c r="B60" s="7"/>
      <c r="C60" s="7"/>
      <c r="D60" s="7"/>
      <c r="E60" s="7"/>
      <c r="F60" s="7"/>
      <c r="G60" s="7"/>
      <c r="H60" s="7"/>
      <c r="M60" s="19"/>
    </row>
    <row r="61" spans="2:13" s="10" customFormat="1">
      <c r="B61" s="7"/>
      <c r="C61" s="7"/>
      <c r="D61" s="7"/>
      <c r="E61" s="7"/>
      <c r="F61" s="7"/>
      <c r="G61" s="7"/>
      <c r="H61" s="7"/>
      <c r="M61" s="19"/>
    </row>
    <row r="62" spans="2:13" s="10" customFormat="1">
      <c r="B62" s="7"/>
      <c r="C62" s="7"/>
      <c r="D62" s="7"/>
      <c r="E62" s="7"/>
      <c r="F62" s="7"/>
      <c r="G62" s="7"/>
      <c r="H62" s="7"/>
      <c r="M62" s="19"/>
    </row>
    <row r="63" spans="2:13" s="10" customFormat="1">
      <c r="B63" s="7"/>
      <c r="C63" s="7"/>
      <c r="D63" s="7"/>
      <c r="E63" s="7"/>
      <c r="F63" s="7"/>
      <c r="G63" s="7"/>
      <c r="H63" s="7"/>
      <c r="M63" s="19"/>
    </row>
    <row r="64" spans="2:13" s="10" customFormat="1">
      <c r="B64" s="7"/>
      <c r="C64" s="7"/>
      <c r="D64" s="7"/>
      <c r="E64" s="7"/>
      <c r="F64" s="7"/>
      <c r="G64" s="7"/>
      <c r="H64" s="7"/>
      <c r="M64" s="19"/>
    </row>
    <row r="65" spans="2:13" s="10" customFormat="1">
      <c r="B65" s="7"/>
      <c r="C65" s="7"/>
      <c r="D65" s="7"/>
      <c r="E65" s="7"/>
      <c r="F65" s="7"/>
      <c r="G65" s="7"/>
      <c r="H65" s="7"/>
      <c r="M65" s="19"/>
    </row>
    <row r="66" spans="2:13" s="10" customFormat="1">
      <c r="B66" s="7"/>
      <c r="C66" s="7"/>
      <c r="D66" s="7"/>
      <c r="E66" s="7"/>
      <c r="F66" s="7"/>
      <c r="G66" s="7"/>
      <c r="H66" s="7"/>
      <c r="M66" s="19"/>
    </row>
    <row r="67" spans="2:13" s="10" customFormat="1">
      <c r="B67" s="7"/>
      <c r="C67" s="7"/>
      <c r="D67" s="7"/>
      <c r="E67" s="7"/>
      <c r="F67" s="7"/>
      <c r="G67" s="7"/>
      <c r="H67" s="7"/>
      <c r="M67" s="19"/>
    </row>
    <row r="68" spans="2:13" s="10" customFormat="1">
      <c r="B68" s="7"/>
      <c r="C68" s="7"/>
      <c r="D68" s="7"/>
      <c r="E68" s="7"/>
      <c r="F68" s="7"/>
      <c r="G68" s="7"/>
      <c r="H68" s="7"/>
      <c r="M68" s="19"/>
    </row>
    <row r="69" spans="2:13" s="10" customFormat="1">
      <c r="B69" s="7"/>
      <c r="C69" s="7"/>
      <c r="D69" s="7"/>
      <c r="E69" s="7"/>
      <c r="F69" s="7"/>
      <c r="G69" s="7"/>
      <c r="H69" s="7"/>
      <c r="M69" s="19"/>
    </row>
    <row r="70" spans="2:13" s="10" customFormat="1">
      <c r="B70" s="7"/>
      <c r="C70" s="7"/>
      <c r="D70" s="7"/>
      <c r="E70" s="7"/>
      <c r="F70" s="7"/>
      <c r="G70" s="7"/>
      <c r="H70" s="7"/>
      <c r="M70" s="19"/>
    </row>
  </sheetData>
  <mergeCells count="6">
    <mergeCell ref="B48:M48"/>
    <mergeCell ref="B2:K2"/>
    <mergeCell ref="H4:J4"/>
    <mergeCell ref="B4:B5"/>
    <mergeCell ref="K4:K5"/>
    <mergeCell ref="C4:G4"/>
  </mergeCells>
  <phoneticPr fontId="3" type="noConversion"/>
  <pageMargins left="0.8" right="0.70866141732283472" top="0.91" bottom="0.74803149606299213" header="0.31496062992125984" footer="0.31496062992125984"/>
  <pageSetup paperSize="9" scale="69" orientation="portrait" verticalDpi="0" r:id="rId1"/>
  <colBreaks count="1" manualBreakCount="1">
    <brk id="13" min="1" max="6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예산 배정</vt:lpstr>
      <vt:lpstr>배정기준 세부내역</vt:lpstr>
      <vt:lpstr>'배정기준 세부내역'!Print_Area</vt:lpstr>
      <vt:lpstr>'예산 배정'!Print_Area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전현복</dc:creator>
  <cp:lastModifiedBy>전현복</cp:lastModifiedBy>
  <cp:lastPrinted>2015-12-02T02:35:35Z</cp:lastPrinted>
  <dcterms:created xsi:type="dcterms:W3CDTF">2015-11-30T04:05:03Z</dcterms:created>
  <dcterms:modified xsi:type="dcterms:W3CDTF">2015-12-02T02:36:07Z</dcterms:modified>
</cp:coreProperties>
</file>