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5" windowWidth="12960" windowHeight="10245"/>
  </bookViews>
  <sheets>
    <sheet name="예산배정" sheetId="3" r:id="rId1"/>
    <sheet name="Sheet1" sheetId="2" state="hidden" r:id="rId2"/>
  </sheets>
  <definedNames>
    <definedName name="_xlnm.Print_Area" localSheetId="1">Sheet1!$B$1:$F$28</definedName>
    <definedName name="_xlnm.Print_Area" localSheetId="0">예산배정!$B$1:$K$30</definedName>
  </definedNames>
  <calcPr calcId="124519"/>
</workbook>
</file>

<file path=xl/calcChain.xml><?xml version="1.0" encoding="utf-8"?>
<calcChain xmlns="http://schemas.openxmlformats.org/spreadsheetml/2006/main">
  <c r="K19" i="3"/>
  <c r="K20"/>
  <c r="K21"/>
  <c r="K22"/>
  <c r="K23"/>
  <c r="K24"/>
  <c r="K25"/>
  <c r="K26"/>
  <c r="K27"/>
  <c r="K28"/>
  <c r="K8"/>
  <c r="K9"/>
  <c r="K10"/>
  <c r="K11"/>
  <c r="K12"/>
  <c r="K13"/>
  <c r="K14"/>
  <c r="K15"/>
  <c r="K16"/>
  <c r="K17"/>
  <c r="K18"/>
  <c r="K7"/>
  <c r="J29"/>
  <c r="C29"/>
  <c r="D29" l="1"/>
  <c r="E29"/>
  <c r="F29"/>
  <c r="G8"/>
  <c r="I8" s="1"/>
  <c r="H8"/>
  <c r="G9"/>
  <c r="H9"/>
  <c r="G10"/>
  <c r="I10" s="1"/>
  <c r="H10"/>
  <c r="G11"/>
  <c r="H11"/>
  <c r="G12"/>
  <c r="I12" s="1"/>
  <c r="H12"/>
  <c r="G13"/>
  <c r="H13"/>
  <c r="G14"/>
  <c r="I14" s="1"/>
  <c r="H14"/>
  <c r="G15"/>
  <c r="H15"/>
  <c r="G16"/>
  <c r="I16" s="1"/>
  <c r="H16"/>
  <c r="G17"/>
  <c r="H17"/>
  <c r="G18"/>
  <c r="I18" s="1"/>
  <c r="H18"/>
  <c r="G19"/>
  <c r="H19"/>
  <c r="G20"/>
  <c r="I20" s="1"/>
  <c r="H20"/>
  <c r="G21"/>
  <c r="H21"/>
  <c r="G22"/>
  <c r="I22" s="1"/>
  <c r="H22"/>
  <c r="G23"/>
  <c r="H23"/>
  <c r="G24"/>
  <c r="I24" s="1"/>
  <c r="H24"/>
  <c r="G25"/>
  <c r="H25"/>
  <c r="G26"/>
  <c r="I26" s="1"/>
  <c r="H26"/>
  <c r="G27"/>
  <c r="H27"/>
  <c r="G28"/>
  <c r="I28" s="1"/>
  <c r="H28"/>
  <c r="G7"/>
  <c r="H7"/>
  <c r="I7" l="1"/>
  <c r="I27"/>
  <c r="I25"/>
  <c r="I23"/>
  <c r="I21"/>
  <c r="I19"/>
  <c r="I17"/>
  <c r="I15"/>
  <c r="I13"/>
  <c r="I11"/>
  <c r="I29" s="1"/>
  <c r="I9"/>
  <c r="G29"/>
  <c r="H29"/>
  <c r="K29" l="1"/>
  <c r="E7" i="2" l="1"/>
  <c r="F7" s="1"/>
  <c r="E8"/>
  <c r="E9"/>
  <c r="F9" s="1"/>
  <c r="E10"/>
  <c r="E11"/>
  <c r="F11" s="1"/>
  <c r="E12"/>
  <c r="E13"/>
  <c r="F13" s="1"/>
  <c r="E14"/>
  <c r="E15"/>
  <c r="F15" s="1"/>
  <c r="E16"/>
  <c r="E17"/>
  <c r="F17" s="1"/>
  <c r="E18"/>
  <c r="E19"/>
  <c r="F19" s="1"/>
  <c r="E20"/>
  <c r="E21"/>
  <c r="F21" s="1"/>
  <c r="E22"/>
  <c r="E23"/>
  <c r="F23" s="1"/>
  <c r="E24"/>
  <c r="E25"/>
  <c r="F25" s="1"/>
  <c r="E26"/>
  <c r="E27"/>
  <c r="F27" s="1"/>
  <c r="F8"/>
  <c r="F10"/>
  <c r="F12"/>
  <c r="F14"/>
  <c r="F16"/>
  <c r="F18"/>
  <c r="F20"/>
  <c r="F22"/>
  <c r="F24"/>
  <c r="F26"/>
  <c r="F6"/>
  <c r="E6"/>
  <c r="C28" l="1"/>
  <c r="D28"/>
  <c r="E28" l="1"/>
</calcChain>
</file>

<file path=xl/sharedStrings.xml><?xml version="1.0" encoding="utf-8"?>
<sst xmlns="http://schemas.openxmlformats.org/spreadsheetml/2006/main" count="70" uniqueCount="49">
  <si>
    <t>(단위 : 천원)</t>
    <phoneticPr fontId="2" type="noConversion"/>
  </si>
  <si>
    <t>서울중앙</t>
    <phoneticPr fontId="2" type="noConversion"/>
  </si>
  <si>
    <t>서대문</t>
  </si>
  <si>
    <t>동대문</t>
  </si>
  <si>
    <t>서울광진</t>
  </si>
  <si>
    <t>서울마포</t>
  </si>
  <si>
    <t>서울관악</t>
  </si>
  <si>
    <t>서울은평</t>
  </si>
  <si>
    <t>여의도</t>
  </si>
  <si>
    <t>서울강남</t>
  </si>
  <si>
    <t>서울금천</t>
  </si>
  <si>
    <t>서울성북</t>
  </si>
  <si>
    <t>서울강동</t>
  </si>
  <si>
    <t>서울송파</t>
  </si>
  <si>
    <t>서울양천</t>
  </si>
  <si>
    <t>서울강서</t>
  </si>
  <si>
    <t>서울동작</t>
  </si>
  <si>
    <t>서울서초</t>
  </si>
  <si>
    <t>서울용산</t>
  </si>
  <si>
    <t>서울노원</t>
  </si>
  <si>
    <t>서울중랑</t>
  </si>
  <si>
    <t>서울도봉</t>
    <phoneticPr fontId="2" type="noConversion"/>
  </si>
  <si>
    <t>국명</t>
    <phoneticPr fontId="2" type="noConversion"/>
  </si>
  <si>
    <t>광화문</t>
    <phoneticPr fontId="2" type="noConversion"/>
  </si>
  <si>
    <t>서대문</t>
    <phoneticPr fontId="2" type="noConversion"/>
  </si>
  <si>
    <t>(단위:천원,%)</t>
    <phoneticPr fontId="2" type="noConversion"/>
  </si>
  <si>
    <t>계</t>
    <phoneticPr fontId="2" type="noConversion"/>
  </si>
  <si>
    <t>목표액</t>
    <phoneticPr fontId="2" type="noConversion"/>
  </si>
  <si>
    <t>연금보험 목표배정액</t>
    <phoneticPr fontId="2" type="noConversion"/>
  </si>
  <si>
    <t>합 계</t>
    <phoneticPr fontId="2" type="noConversion"/>
  </si>
  <si>
    <t xml:space="preserve"> 연금보험(월납형)(A)</t>
    <phoneticPr fontId="2" type="noConversion"/>
  </si>
  <si>
    <t>(A*60%)+(B*40%)</t>
    <phoneticPr fontId="2" type="noConversion"/>
  </si>
  <si>
    <t>2013년</t>
    <phoneticPr fontId="2" type="noConversion"/>
  </si>
  <si>
    <t>2014년</t>
    <phoneticPr fontId="2" type="noConversion"/>
  </si>
  <si>
    <t>점유비</t>
    <phoneticPr fontId="2" type="noConversion"/>
  </si>
  <si>
    <t xml:space="preserve"> 연간목표 (B)</t>
    <phoneticPr fontId="2" type="noConversion"/>
  </si>
  <si>
    <t>관서별 예산배정 내역</t>
    <phoneticPr fontId="2" type="noConversion"/>
  </si>
  <si>
    <t>5331-381-210-01</t>
    <phoneticPr fontId="2" type="noConversion"/>
  </si>
  <si>
    <t>우체국수</t>
    <phoneticPr fontId="2" type="noConversion"/>
  </si>
  <si>
    <t>총괄국</t>
    <phoneticPr fontId="2" type="noConversion"/>
  </si>
  <si>
    <t>5급</t>
    <phoneticPr fontId="2" type="noConversion"/>
  </si>
  <si>
    <t>6급</t>
    <phoneticPr fontId="2" type="noConversion"/>
  </si>
  <si>
    <t>총괄국</t>
    <phoneticPr fontId="2" type="noConversion"/>
  </si>
  <si>
    <t>5급국</t>
    <phoneticPr fontId="2" type="noConversion"/>
  </si>
  <si>
    <t>6급국</t>
    <phoneticPr fontId="2" type="noConversion"/>
  </si>
  <si>
    <t>계</t>
    <phoneticPr fontId="2" type="noConversion"/>
  </si>
  <si>
    <t>구분</t>
    <phoneticPr fontId="2" type="noConversion"/>
  </si>
  <si>
    <t>합계</t>
    <phoneticPr fontId="2" type="noConversion"/>
  </si>
  <si>
    <t>5331-382
-240-01</t>
    <phoneticPr fontId="2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</si>
</sst>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0_ ;[Red]\-#,##0\ "/>
    <numFmt numFmtId="177" formatCode="0.0_ "/>
    <numFmt numFmtId="178" formatCode="0.00_ "/>
    <numFmt numFmtId="179" formatCode="#,##0,"/>
    <numFmt numFmtId="180" formatCode="#,##0_ "/>
    <numFmt numFmtId="182" formatCode="_-* #,##0_-;&quot;₩&quot;&quot;₩&quot;&quot;₩&quot;&quot;₩&quot;&quot;₩&quot;&quot;₩&quot;&quot;₩&quot;&quot;₩&quot;\!\!\!\!\!\!\!\!\-* #,##0_-;_-* &quot;-&quot;_-;_-@_-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70C0"/>
        <bgColor indexed="64"/>
      </patternFill>
    </fill>
  </fills>
  <borders count="15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thin">
        <color theme="8"/>
      </left>
      <right style="thin">
        <color theme="8"/>
      </right>
      <top/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/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/>
      <right/>
      <top style="thick">
        <color rgb="FF0070C0"/>
      </top>
      <bottom style="thick">
        <color rgb="FF0070C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11" fillId="0" borderId="1" xfId="0" applyFont="1" applyFill="1" applyBorder="1" applyAlignment="1">
      <alignment horizontal="distributed" vertical="center" indent="1"/>
    </xf>
    <xf numFmtId="0" fontId="10" fillId="4" borderId="1" xfId="0" applyFont="1" applyFill="1" applyBorder="1" applyAlignment="1">
      <alignment horizontal="distributed" vertical="center" indent="1"/>
    </xf>
    <xf numFmtId="41" fontId="6" fillId="0" borderId="0" xfId="0" applyNumberFormat="1" applyFont="1">
      <alignment vertical="center"/>
    </xf>
    <xf numFmtId="0" fontId="10" fillId="3" borderId="2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right" vertical="center"/>
    </xf>
    <xf numFmtId="178" fontId="9" fillId="0" borderId="1" xfId="0" applyNumberFormat="1" applyFont="1" applyBorder="1" applyAlignment="1">
      <alignment horizontal="right" vertical="center" indent="2"/>
    </xf>
    <xf numFmtId="177" fontId="10" fillId="6" borderId="1" xfId="0" applyNumberFormat="1" applyFont="1" applyFill="1" applyBorder="1" applyAlignment="1">
      <alignment horizontal="right" vertical="center" indent="2"/>
    </xf>
    <xf numFmtId="3" fontId="9" fillId="0" borderId="1" xfId="1" applyNumberFormat="1" applyFont="1" applyBorder="1" applyAlignment="1">
      <alignment horizontal="right" vertical="center" indent="1"/>
    </xf>
    <xf numFmtId="3" fontId="10" fillId="6" borderId="1" xfId="1" applyNumberFormat="1" applyFont="1" applyFill="1" applyBorder="1" applyAlignment="1">
      <alignment horizontal="right" vertical="center" indent="1"/>
    </xf>
    <xf numFmtId="179" fontId="9" fillId="0" borderId="1" xfId="0" applyNumberFormat="1" applyFont="1" applyFill="1" applyBorder="1" applyAlignment="1" applyProtection="1">
      <alignment horizontal="right" vertical="center" indent="2"/>
    </xf>
    <xf numFmtId="179" fontId="10" fillId="6" borderId="1" xfId="0" applyNumberFormat="1" applyFont="1" applyFill="1" applyBorder="1" applyAlignment="1">
      <alignment horizontal="right" vertical="center" indent="2"/>
    </xf>
    <xf numFmtId="0" fontId="10" fillId="3" borderId="4" xfId="0" applyFont="1" applyFill="1" applyBorder="1" applyAlignment="1">
      <alignment horizontal="center" vertical="center" shrinkToFit="1"/>
    </xf>
    <xf numFmtId="180" fontId="14" fillId="7" borderId="1" xfId="1" applyNumberFormat="1" applyFont="1" applyFill="1" applyBorder="1" applyAlignment="1">
      <alignment horizontal="right" vertical="center" indent="1"/>
    </xf>
    <xf numFmtId="180" fontId="14" fillId="6" borderId="1" xfId="1" applyNumberFormat="1" applyFont="1" applyFill="1" applyBorder="1" applyAlignment="1">
      <alignment horizontal="right" vertical="center" indent="1"/>
    </xf>
    <xf numFmtId="176" fontId="11" fillId="0" borderId="5" xfId="0" applyNumberFormat="1" applyFont="1" applyFill="1" applyBorder="1" applyAlignment="1">
      <alignment horizontal="right" vertical="center"/>
    </xf>
    <xf numFmtId="176" fontId="13" fillId="2" borderId="5" xfId="1" applyNumberFormat="1" applyFont="1" applyFill="1" applyBorder="1" applyAlignment="1">
      <alignment horizontal="right" vertical="center"/>
    </xf>
    <xf numFmtId="180" fontId="10" fillId="4" borderId="5" xfId="1" applyNumberFormat="1" applyFont="1" applyFill="1" applyBorder="1" applyAlignment="1">
      <alignment horizontal="right" vertical="center" shrinkToFit="1"/>
    </xf>
    <xf numFmtId="0" fontId="11" fillId="0" borderId="5" xfId="0" applyFont="1" applyFill="1" applyBorder="1" applyAlignment="1">
      <alignment horizontal="distributed" vertical="center"/>
    </xf>
    <xf numFmtId="176" fontId="10" fillId="9" borderId="5" xfId="0" applyNumberFormat="1" applyFont="1" applyFill="1" applyBorder="1" applyAlignment="1">
      <alignment horizontal="center" vertical="center" shrinkToFit="1"/>
    </xf>
    <xf numFmtId="182" fontId="9" fillId="0" borderId="5" xfId="1" applyNumberFormat="1" applyFont="1" applyFill="1" applyBorder="1" applyAlignment="1">
      <alignment horizontal="right" vertical="center" shrinkToFit="1"/>
    </xf>
    <xf numFmtId="41" fontId="11" fillId="0" borderId="5" xfId="1" applyFont="1" applyFill="1" applyBorder="1" applyAlignment="1">
      <alignment horizontal="right" vertical="center"/>
    </xf>
    <xf numFmtId="0" fontId="10" fillId="9" borderId="10" xfId="0" applyFont="1" applyFill="1" applyBorder="1" applyAlignment="1">
      <alignment horizontal="center" vertical="center" shrinkToFit="1"/>
    </xf>
    <xf numFmtId="176" fontId="10" fillId="9" borderId="6" xfId="0" applyNumberFormat="1" applyFont="1" applyFill="1" applyBorder="1" applyAlignment="1">
      <alignment horizontal="center" vertical="center" shrinkToFit="1"/>
    </xf>
    <xf numFmtId="176" fontId="10" fillId="9" borderId="11" xfId="0" applyNumberFormat="1" applyFont="1" applyFill="1" applyBorder="1" applyAlignment="1">
      <alignment horizontal="center" vertical="center" shrinkToFit="1"/>
    </xf>
    <xf numFmtId="176" fontId="13" fillId="8" borderId="5" xfId="1" applyNumberFormat="1" applyFont="1" applyFill="1" applyBorder="1" applyAlignment="1">
      <alignment horizontal="right" vertical="center"/>
    </xf>
    <xf numFmtId="0" fontId="15" fillId="0" borderId="5" xfId="0" applyFont="1" applyFill="1" applyBorder="1" applyAlignment="1">
      <alignment horizontal="distributed" vertical="center" indent="1"/>
    </xf>
    <xf numFmtId="0" fontId="10" fillId="4" borderId="5" xfId="0" applyFont="1" applyFill="1" applyBorder="1" applyAlignment="1">
      <alignment horizontal="distributed" vertical="center" indent="1" shrinkToFit="1"/>
    </xf>
    <xf numFmtId="0" fontId="5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9" borderId="12" xfId="0" applyFont="1" applyFill="1" applyBorder="1" applyAlignment="1">
      <alignment horizontal="distributed" vertical="center" indent="1"/>
    </xf>
    <xf numFmtId="0" fontId="10" fillId="9" borderId="13" xfId="0" applyFont="1" applyFill="1" applyBorder="1" applyAlignment="1">
      <alignment horizontal="distributed" vertical="center" indent="1"/>
    </xf>
    <xf numFmtId="0" fontId="10" fillId="9" borderId="12" xfId="0" applyFont="1" applyFill="1" applyBorder="1" applyAlignment="1">
      <alignment horizontal="center" vertical="center" wrapText="1"/>
    </xf>
    <xf numFmtId="0" fontId="10" fillId="9" borderId="13" xfId="0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/>
    </xf>
    <xf numFmtId="0" fontId="14" fillId="9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0" fillId="3" borderId="2" xfId="0" applyFont="1" applyFill="1" applyBorder="1" applyAlignment="1">
      <alignment horizontal="center" vertical="center" shrinkToFit="1"/>
    </xf>
    <xf numFmtId="0" fontId="10" fillId="3" borderId="3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  <color rgb="FFCC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32"/>
  <sheetViews>
    <sheetView showGridLines="0" tabSelected="1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"/>
    </sheetView>
  </sheetViews>
  <sheetFormatPr defaultColWidth="0" defaultRowHeight="13.5"/>
  <cols>
    <col min="1" max="1" width="1.77734375" customWidth="1"/>
    <col min="2" max="2" width="13.44140625" customWidth="1"/>
    <col min="3" max="3" width="6.109375" customWidth="1"/>
    <col min="4" max="4" width="5.33203125" customWidth="1"/>
    <col min="5" max="5" width="6" customWidth="1"/>
    <col min="6" max="6" width="8.6640625" bestFit="1" customWidth="1"/>
    <col min="7" max="7" width="7.6640625" bestFit="1" customWidth="1"/>
    <col min="8" max="8" width="8.6640625" bestFit="1" customWidth="1"/>
    <col min="9" max="9" width="8.6640625" customWidth="1"/>
    <col min="10" max="10" width="10.109375" customWidth="1"/>
    <col min="11" max="11" width="10" customWidth="1"/>
    <col min="12" max="12" width="1.44140625" customWidth="1"/>
    <col min="13" max="16384" width="8.88671875" hidden="1"/>
  </cols>
  <sheetData>
    <row r="1" spans="2:11" s="2" customFormat="1" ht="40.5" customHeight="1" thickTop="1" thickBot="1">
      <c r="B1" s="42" t="s">
        <v>36</v>
      </c>
      <c r="C1" s="42"/>
      <c r="D1" s="42"/>
      <c r="E1" s="42"/>
      <c r="F1" s="42"/>
      <c r="G1" s="42"/>
      <c r="H1" s="42"/>
      <c r="I1" s="42"/>
      <c r="J1" s="42"/>
      <c r="K1" s="42"/>
    </row>
    <row r="2" spans="2:11" s="2" customFormat="1" ht="21" thickTop="1"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2:11" s="2" customFormat="1" ht="16.5">
      <c r="B3" s="3"/>
      <c r="C3" s="3"/>
      <c r="D3" s="3"/>
      <c r="E3" s="3"/>
      <c r="F3" s="3"/>
      <c r="G3" s="3"/>
      <c r="H3" s="3"/>
      <c r="I3" s="3"/>
      <c r="J3" s="3"/>
      <c r="K3" s="3"/>
    </row>
    <row r="4" spans="2:11" ht="20.25">
      <c r="B4" s="3"/>
      <c r="C4" s="4"/>
      <c r="D4" s="4"/>
      <c r="E4" s="4"/>
      <c r="F4" s="4"/>
      <c r="G4" s="4"/>
      <c r="H4" s="4"/>
      <c r="I4" s="4"/>
      <c r="J4" s="4"/>
      <c r="K4" s="6" t="s">
        <v>0</v>
      </c>
    </row>
    <row r="5" spans="2:11" ht="17.25">
      <c r="B5" s="36" t="s">
        <v>46</v>
      </c>
      <c r="C5" s="44" t="s">
        <v>38</v>
      </c>
      <c r="D5" s="45"/>
      <c r="E5" s="46"/>
      <c r="F5" s="43" t="s">
        <v>37</v>
      </c>
      <c r="G5" s="43"/>
      <c r="H5" s="43"/>
      <c r="I5" s="43"/>
      <c r="J5" s="38" t="s">
        <v>48</v>
      </c>
      <c r="K5" s="40" t="s">
        <v>47</v>
      </c>
    </row>
    <row r="6" spans="2:11" ht="17.25">
      <c r="B6" s="37"/>
      <c r="C6" s="28" t="s">
        <v>39</v>
      </c>
      <c r="D6" s="29" t="s">
        <v>40</v>
      </c>
      <c r="E6" s="30" t="s">
        <v>41</v>
      </c>
      <c r="F6" s="25" t="s">
        <v>42</v>
      </c>
      <c r="G6" s="25" t="s">
        <v>43</v>
      </c>
      <c r="H6" s="25" t="s">
        <v>44</v>
      </c>
      <c r="I6" s="25" t="s">
        <v>45</v>
      </c>
      <c r="J6" s="39"/>
      <c r="K6" s="41"/>
    </row>
    <row r="7" spans="2:11" ht="24.75" customHeight="1">
      <c r="B7" s="32" t="s">
        <v>1</v>
      </c>
      <c r="C7" s="24">
        <v>1</v>
      </c>
      <c r="D7" s="21">
        <v>3</v>
      </c>
      <c r="E7" s="21">
        <v>6</v>
      </c>
      <c r="F7" s="26">
        <v>1500</v>
      </c>
      <c r="G7" s="27">
        <f>IF(D7*500=0,"",D7*500)</f>
        <v>1500</v>
      </c>
      <c r="H7" s="27">
        <f>IF(E7*300=0,"",E7*300)</f>
        <v>1800</v>
      </c>
      <c r="I7" s="22">
        <f>SUM(F7:H7)</f>
        <v>4800</v>
      </c>
      <c r="J7" s="22">
        <v>800</v>
      </c>
      <c r="K7" s="31">
        <f>SUM(I7:J7)</f>
        <v>5600</v>
      </c>
    </row>
    <row r="8" spans="2:11" ht="24.75" customHeight="1">
      <c r="B8" s="32" t="s">
        <v>23</v>
      </c>
      <c r="C8" s="24">
        <v>1</v>
      </c>
      <c r="D8" s="21">
        <v>2</v>
      </c>
      <c r="E8" s="21">
        <v>10</v>
      </c>
      <c r="F8" s="26">
        <v>1500</v>
      </c>
      <c r="G8" s="27">
        <f t="shared" ref="G8:G28" si="0">IF(D8*500=0,"",D8*500)</f>
        <v>1000</v>
      </c>
      <c r="H8" s="27">
        <f t="shared" ref="H8:H28" si="1">IF(E8*300=0,"",E8*300)</f>
        <v>3000</v>
      </c>
      <c r="I8" s="22">
        <f t="shared" ref="I8:I28" si="2">SUM(F8:H8)</f>
        <v>5500</v>
      </c>
      <c r="J8" s="22">
        <v>800</v>
      </c>
      <c r="K8" s="31">
        <f t="shared" ref="K8:K28" si="3">SUM(I8:J8)</f>
        <v>6300</v>
      </c>
    </row>
    <row r="9" spans="2:11" ht="24.75" customHeight="1">
      <c r="B9" s="32" t="s">
        <v>2</v>
      </c>
      <c r="C9" s="24">
        <v>1</v>
      </c>
      <c r="D9" s="21">
        <v>1</v>
      </c>
      <c r="E9" s="21">
        <v>7</v>
      </c>
      <c r="F9" s="26">
        <v>1500</v>
      </c>
      <c r="G9" s="27">
        <f t="shared" si="0"/>
        <v>500</v>
      </c>
      <c r="H9" s="27">
        <f t="shared" si="1"/>
        <v>2100</v>
      </c>
      <c r="I9" s="22">
        <f t="shared" si="2"/>
        <v>4100</v>
      </c>
      <c r="J9" s="22">
        <v>800</v>
      </c>
      <c r="K9" s="31">
        <f t="shared" si="3"/>
        <v>4900</v>
      </c>
    </row>
    <row r="10" spans="2:11" ht="24.75" customHeight="1">
      <c r="B10" s="32" t="s">
        <v>7</v>
      </c>
      <c r="C10" s="24">
        <v>1</v>
      </c>
      <c r="D10" s="21"/>
      <c r="E10" s="21">
        <v>6</v>
      </c>
      <c r="F10" s="26">
        <v>1500</v>
      </c>
      <c r="G10" s="27" t="str">
        <f t="shared" si="0"/>
        <v/>
      </c>
      <c r="H10" s="27">
        <f t="shared" si="1"/>
        <v>1800</v>
      </c>
      <c r="I10" s="22">
        <f t="shared" si="2"/>
        <v>3300</v>
      </c>
      <c r="J10" s="22">
        <v>800</v>
      </c>
      <c r="K10" s="31">
        <f t="shared" si="3"/>
        <v>4100</v>
      </c>
    </row>
    <row r="11" spans="2:11" ht="24.75" customHeight="1">
      <c r="B11" s="32" t="s">
        <v>3</v>
      </c>
      <c r="C11" s="24">
        <v>1</v>
      </c>
      <c r="D11" s="21">
        <v>1</v>
      </c>
      <c r="E11" s="21">
        <v>8</v>
      </c>
      <c r="F11" s="26">
        <v>1500</v>
      </c>
      <c r="G11" s="27">
        <f t="shared" si="0"/>
        <v>500</v>
      </c>
      <c r="H11" s="27">
        <f t="shared" si="1"/>
        <v>2400</v>
      </c>
      <c r="I11" s="22">
        <f t="shared" si="2"/>
        <v>4400</v>
      </c>
      <c r="J11" s="22">
        <v>800</v>
      </c>
      <c r="K11" s="31">
        <f t="shared" si="3"/>
        <v>5200</v>
      </c>
    </row>
    <row r="12" spans="2:11" ht="24.75" customHeight="1">
      <c r="B12" s="32" t="s">
        <v>4</v>
      </c>
      <c r="C12" s="24">
        <v>1</v>
      </c>
      <c r="D12" s="21">
        <v>1</v>
      </c>
      <c r="E12" s="21">
        <v>11</v>
      </c>
      <c r="F12" s="26">
        <v>1500</v>
      </c>
      <c r="G12" s="27">
        <f t="shared" si="0"/>
        <v>500</v>
      </c>
      <c r="H12" s="27">
        <f t="shared" si="1"/>
        <v>3300</v>
      </c>
      <c r="I12" s="22">
        <f t="shared" si="2"/>
        <v>5300</v>
      </c>
      <c r="J12" s="22">
        <v>800</v>
      </c>
      <c r="K12" s="31">
        <f t="shared" si="3"/>
        <v>6100</v>
      </c>
    </row>
    <row r="13" spans="2:11" ht="24.75" customHeight="1">
      <c r="B13" s="32" t="s">
        <v>5</v>
      </c>
      <c r="C13" s="24">
        <v>1</v>
      </c>
      <c r="D13" s="21">
        <v>1</v>
      </c>
      <c r="E13" s="21">
        <v>7</v>
      </c>
      <c r="F13" s="26">
        <v>1500</v>
      </c>
      <c r="G13" s="27">
        <f t="shared" si="0"/>
        <v>500</v>
      </c>
      <c r="H13" s="27">
        <f t="shared" si="1"/>
        <v>2100</v>
      </c>
      <c r="I13" s="22">
        <f t="shared" si="2"/>
        <v>4100</v>
      </c>
      <c r="J13" s="22">
        <v>800</v>
      </c>
      <c r="K13" s="31">
        <f t="shared" si="3"/>
        <v>4900</v>
      </c>
    </row>
    <row r="14" spans="2:11" ht="24.75" customHeight="1">
      <c r="B14" s="32" t="s">
        <v>6</v>
      </c>
      <c r="C14" s="24">
        <v>1</v>
      </c>
      <c r="D14" s="21"/>
      <c r="E14" s="21">
        <v>6</v>
      </c>
      <c r="F14" s="26">
        <v>1500</v>
      </c>
      <c r="G14" s="27" t="str">
        <f t="shared" si="0"/>
        <v/>
      </c>
      <c r="H14" s="27">
        <f t="shared" si="1"/>
        <v>1800</v>
      </c>
      <c r="I14" s="22">
        <f t="shared" si="2"/>
        <v>3300</v>
      </c>
      <c r="J14" s="22">
        <v>800</v>
      </c>
      <c r="K14" s="31">
        <f t="shared" si="3"/>
        <v>4100</v>
      </c>
    </row>
    <row r="15" spans="2:11" ht="24.75" customHeight="1">
      <c r="B15" s="32" t="s">
        <v>8</v>
      </c>
      <c r="C15" s="24">
        <v>1</v>
      </c>
      <c r="D15" s="21">
        <v>2</v>
      </c>
      <c r="E15" s="21">
        <v>9</v>
      </c>
      <c r="F15" s="26">
        <v>1500</v>
      </c>
      <c r="G15" s="27">
        <f t="shared" si="0"/>
        <v>1000</v>
      </c>
      <c r="H15" s="27">
        <f t="shared" si="1"/>
        <v>2700</v>
      </c>
      <c r="I15" s="22">
        <f t="shared" si="2"/>
        <v>5200</v>
      </c>
      <c r="J15" s="22">
        <v>800</v>
      </c>
      <c r="K15" s="31">
        <f t="shared" si="3"/>
        <v>6000</v>
      </c>
    </row>
    <row r="16" spans="2:11" ht="24.75" customHeight="1">
      <c r="B16" s="32" t="s">
        <v>9</v>
      </c>
      <c r="C16" s="24">
        <v>1</v>
      </c>
      <c r="D16" s="21">
        <v>5</v>
      </c>
      <c r="E16" s="21">
        <v>9</v>
      </c>
      <c r="F16" s="26">
        <v>1500</v>
      </c>
      <c r="G16" s="27">
        <f t="shared" si="0"/>
        <v>2500</v>
      </c>
      <c r="H16" s="27">
        <f t="shared" si="1"/>
        <v>2700</v>
      </c>
      <c r="I16" s="22">
        <f t="shared" si="2"/>
        <v>6700</v>
      </c>
      <c r="J16" s="22">
        <v>800</v>
      </c>
      <c r="K16" s="31">
        <f t="shared" si="3"/>
        <v>7500</v>
      </c>
    </row>
    <row r="17" spans="2:11" ht="24.75" customHeight="1">
      <c r="B17" s="32" t="s">
        <v>10</v>
      </c>
      <c r="C17" s="24">
        <v>1</v>
      </c>
      <c r="D17" s="21">
        <v>1</v>
      </c>
      <c r="E17" s="21">
        <v>10</v>
      </c>
      <c r="F17" s="26">
        <v>1500</v>
      </c>
      <c r="G17" s="27">
        <f t="shared" si="0"/>
        <v>500</v>
      </c>
      <c r="H17" s="27">
        <f t="shared" si="1"/>
        <v>3000</v>
      </c>
      <c r="I17" s="22">
        <f t="shared" si="2"/>
        <v>5000</v>
      </c>
      <c r="J17" s="22">
        <v>800</v>
      </c>
      <c r="K17" s="31">
        <f t="shared" si="3"/>
        <v>5800</v>
      </c>
    </row>
    <row r="18" spans="2:11" ht="24.75" customHeight="1">
      <c r="B18" s="32" t="s">
        <v>11</v>
      </c>
      <c r="C18" s="24">
        <v>1</v>
      </c>
      <c r="D18" s="21"/>
      <c r="E18" s="21">
        <v>8</v>
      </c>
      <c r="F18" s="26">
        <v>1500</v>
      </c>
      <c r="G18" s="27" t="str">
        <f t="shared" si="0"/>
        <v/>
      </c>
      <c r="H18" s="27">
        <f t="shared" si="1"/>
        <v>2400</v>
      </c>
      <c r="I18" s="22">
        <f>SUM(F18:H18)</f>
        <v>3900</v>
      </c>
      <c r="J18" s="22">
        <v>800</v>
      </c>
      <c r="K18" s="31">
        <f t="shared" si="3"/>
        <v>4700</v>
      </c>
    </row>
    <row r="19" spans="2:11" ht="24.75" customHeight="1">
      <c r="B19" s="32" t="s">
        <v>12</v>
      </c>
      <c r="C19" s="24">
        <v>1</v>
      </c>
      <c r="D19" s="21"/>
      <c r="E19" s="21">
        <v>7</v>
      </c>
      <c r="F19" s="26">
        <v>1500</v>
      </c>
      <c r="G19" s="27" t="str">
        <f t="shared" si="0"/>
        <v/>
      </c>
      <c r="H19" s="27">
        <f t="shared" si="1"/>
        <v>2100</v>
      </c>
      <c r="I19" s="22">
        <f t="shared" si="2"/>
        <v>3600</v>
      </c>
      <c r="J19" s="22">
        <v>800</v>
      </c>
      <c r="K19" s="31">
        <f>SUM(I19:J19)</f>
        <v>4400</v>
      </c>
    </row>
    <row r="20" spans="2:11" ht="24.75" customHeight="1">
      <c r="B20" s="32" t="s">
        <v>13</v>
      </c>
      <c r="C20" s="24">
        <v>1</v>
      </c>
      <c r="D20" s="21">
        <v>1</v>
      </c>
      <c r="E20" s="21">
        <v>14</v>
      </c>
      <c r="F20" s="26">
        <v>1500</v>
      </c>
      <c r="G20" s="27">
        <f t="shared" si="0"/>
        <v>500</v>
      </c>
      <c r="H20" s="27">
        <f t="shared" si="1"/>
        <v>4200</v>
      </c>
      <c r="I20" s="22">
        <f t="shared" si="2"/>
        <v>6200</v>
      </c>
      <c r="J20" s="22">
        <v>800</v>
      </c>
      <c r="K20" s="31">
        <f t="shared" si="3"/>
        <v>7000</v>
      </c>
    </row>
    <row r="21" spans="2:11" ht="24.75" customHeight="1">
      <c r="B21" s="32" t="s">
        <v>15</v>
      </c>
      <c r="C21" s="24">
        <v>1</v>
      </c>
      <c r="D21" s="21"/>
      <c r="E21" s="21">
        <v>8</v>
      </c>
      <c r="F21" s="26">
        <v>1500</v>
      </c>
      <c r="G21" s="27" t="str">
        <f t="shared" si="0"/>
        <v/>
      </c>
      <c r="H21" s="27">
        <f t="shared" si="1"/>
        <v>2400</v>
      </c>
      <c r="I21" s="22">
        <f t="shared" si="2"/>
        <v>3900</v>
      </c>
      <c r="J21" s="22">
        <v>800</v>
      </c>
      <c r="K21" s="31">
        <f t="shared" si="3"/>
        <v>4700</v>
      </c>
    </row>
    <row r="22" spans="2:11" ht="24.75" customHeight="1">
      <c r="B22" s="32" t="s">
        <v>14</v>
      </c>
      <c r="C22" s="24">
        <v>1</v>
      </c>
      <c r="D22" s="21"/>
      <c r="E22" s="21">
        <v>6</v>
      </c>
      <c r="F22" s="26">
        <v>1500</v>
      </c>
      <c r="G22" s="27" t="str">
        <f t="shared" si="0"/>
        <v/>
      </c>
      <c r="H22" s="27">
        <f t="shared" si="1"/>
        <v>1800</v>
      </c>
      <c r="I22" s="22">
        <f t="shared" si="2"/>
        <v>3300</v>
      </c>
      <c r="J22" s="22">
        <v>800</v>
      </c>
      <c r="K22" s="31">
        <f t="shared" si="3"/>
        <v>4100</v>
      </c>
    </row>
    <row r="23" spans="2:11" ht="24.75" customHeight="1">
      <c r="B23" s="32" t="s">
        <v>16</v>
      </c>
      <c r="C23" s="24">
        <v>1</v>
      </c>
      <c r="D23" s="21"/>
      <c r="E23" s="21">
        <v>4</v>
      </c>
      <c r="F23" s="26">
        <v>1500</v>
      </c>
      <c r="G23" s="27" t="str">
        <f t="shared" si="0"/>
        <v/>
      </c>
      <c r="H23" s="27">
        <f t="shared" si="1"/>
        <v>1200</v>
      </c>
      <c r="I23" s="22">
        <f t="shared" si="2"/>
        <v>2700</v>
      </c>
      <c r="J23" s="22">
        <v>800</v>
      </c>
      <c r="K23" s="31">
        <f t="shared" si="3"/>
        <v>3500</v>
      </c>
    </row>
    <row r="24" spans="2:11" ht="24.75" customHeight="1">
      <c r="B24" s="32" t="s">
        <v>17</v>
      </c>
      <c r="C24" s="24">
        <v>1</v>
      </c>
      <c r="D24" s="21">
        <v>2</v>
      </c>
      <c r="E24" s="21">
        <v>6</v>
      </c>
      <c r="F24" s="26">
        <v>1500</v>
      </c>
      <c r="G24" s="27">
        <f t="shared" si="0"/>
        <v>1000</v>
      </c>
      <c r="H24" s="27">
        <f t="shared" si="1"/>
        <v>1800</v>
      </c>
      <c r="I24" s="22">
        <f t="shared" si="2"/>
        <v>4300</v>
      </c>
      <c r="J24" s="22">
        <v>800</v>
      </c>
      <c r="K24" s="31">
        <f t="shared" si="3"/>
        <v>5100</v>
      </c>
    </row>
    <row r="25" spans="2:11" ht="24.75" customHeight="1">
      <c r="B25" s="32" t="s">
        <v>18</v>
      </c>
      <c r="C25" s="24">
        <v>1</v>
      </c>
      <c r="D25" s="21">
        <v>1</v>
      </c>
      <c r="E25" s="21">
        <v>10</v>
      </c>
      <c r="F25" s="26">
        <v>1500</v>
      </c>
      <c r="G25" s="27">
        <f t="shared" si="0"/>
        <v>500</v>
      </c>
      <c r="H25" s="27">
        <f t="shared" si="1"/>
        <v>3000</v>
      </c>
      <c r="I25" s="22">
        <f t="shared" si="2"/>
        <v>5000</v>
      </c>
      <c r="J25" s="22">
        <v>800</v>
      </c>
      <c r="K25" s="31">
        <f t="shared" si="3"/>
        <v>5800</v>
      </c>
    </row>
    <row r="26" spans="2:11" ht="24.75" customHeight="1">
      <c r="B26" s="32" t="s">
        <v>19</v>
      </c>
      <c r="C26" s="24">
        <v>1</v>
      </c>
      <c r="D26" s="21"/>
      <c r="E26" s="21">
        <v>11</v>
      </c>
      <c r="F26" s="26">
        <v>1500</v>
      </c>
      <c r="G26" s="27" t="str">
        <f t="shared" si="0"/>
        <v/>
      </c>
      <c r="H26" s="27">
        <f t="shared" si="1"/>
        <v>3300</v>
      </c>
      <c r="I26" s="22">
        <f t="shared" si="2"/>
        <v>4800</v>
      </c>
      <c r="J26" s="22">
        <v>800</v>
      </c>
      <c r="K26" s="31">
        <f t="shared" si="3"/>
        <v>5600</v>
      </c>
    </row>
    <row r="27" spans="2:11" ht="24.75" customHeight="1">
      <c r="B27" s="32" t="s">
        <v>20</v>
      </c>
      <c r="C27" s="24">
        <v>1</v>
      </c>
      <c r="D27" s="21"/>
      <c r="E27" s="21">
        <v>6</v>
      </c>
      <c r="F27" s="26">
        <v>1500</v>
      </c>
      <c r="G27" s="27" t="str">
        <f t="shared" si="0"/>
        <v/>
      </c>
      <c r="H27" s="27">
        <f t="shared" si="1"/>
        <v>1800</v>
      </c>
      <c r="I27" s="22">
        <f t="shared" si="2"/>
        <v>3300</v>
      </c>
      <c r="J27" s="22">
        <v>800</v>
      </c>
      <c r="K27" s="31">
        <f t="shared" si="3"/>
        <v>4100</v>
      </c>
    </row>
    <row r="28" spans="2:11" ht="24.75" customHeight="1">
      <c r="B28" s="32" t="s">
        <v>21</v>
      </c>
      <c r="C28" s="24">
        <v>1</v>
      </c>
      <c r="D28" s="21">
        <v>1</v>
      </c>
      <c r="E28" s="21">
        <v>11</v>
      </c>
      <c r="F28" s="26">
        <v>1500</v>
      </c>
      <c r="G28" s="27">
        <f t="shared" si="0"/>
        <v>500</v>
      </c>
      <c r="H28" s="27">
        <f t="shared" si="1"/>
        <v>3300</v>
      </c>
      <c r="I28" s="22">
        <f t="shared" si="2"/>
        <v>5300</v>
      </c>
      <c r="J28" s="22">
        <v>800</v>
      </c>
      <c r="K28" s="31">
        <f t="shared" si="3"/>
        <v>6100</v>
      </c>
    </row>
    <row r="29" spans="2:11" ht="24.75" customHeight="1">
      <c r="B29" s="33" t="s">
        <v>29</v>
      </c>
      <c r="C29" s="23">
        <f t="shared" ref="C29:K29" si="4">SUM(C7:C28)</f>
        <v>22</v>
      </c>
      <c r="D29" s="23">
        <f t="shared" si="4"/>
        <v>22</v>
      </c>
      <c r="E29" s="23">
        <f t="shared" si="4"/>
        <v>180</v>
      </c>
      <c r="F29" s="23">
        <f t="shared" si="4"/>
        <v>33000</v>
      </c>
      <c r="G29" s="23">
        <f t="shared" si="4"/>
        <v>11000</v>
      </c>
      <c r="H29" s="23">
        <f t="shared" si="4"/>
        <v>54000</v>
      </c>
      <c r="I29" s="23">
        <f>SUM(I7:I28)</f>
        <v>98000</v>
      </c>
      <c r="J29" s="23">
        <f>SUM(J7:J28)</f>
        <v>17600</v>
      </c>
      <c r="K29" s="23">
        <f t="shared" si="4"/>
        <v>115600</v>
      </c>
    </row>
    <row r="30" spans="2:11" ht="26.25" customHeight="1">
      <c r="B30" s="34"/>
      <c r="C30" s="34"/>
      <c r="D30" s="34"/>
      <c r="E30" s="34"/>
      <c r="F30" s="34"/>
      <c r="G30" s="34"/>
      <c r="H30" s="34"/>
      <c r="I30" s="34"/>
      <c r="J30" s="34"/>
      <c r="K30" s="34"/>
    </row>
    <row r="31" spans="2:11">
      <c r="K31" s="1"/>
    </row>
    <row r="32" spans="2:11">
      <c r="K32" s="1"/>
    </row>
  </sheetData>
  <mergeCells count="8">
    <mergeCell ref="B5:B6"/>
    <mergeCell ref="J5:J6"/>
    <mergeCell ref="K5:K6"/>
    <mergeCell ref="B30:K30"/>
    <mergeCell ref="B1:K1"/>
    <mergeCell ref="B2:K2"/>
    <mergeCell ref="F5:I5"/>
    <mergeCell ref="C5:E5"/>
  </mergeCells>
  <phoneticPr fontId="2" type="noConversion"/>
  <printOptions horizontalCentered="1"/>
  <pageMargins left="0.19685039370078741" right="0.19685039370078741" top="0.78740157480314965" bottom="0.59055118110236227" header="0.19685039370078741" footer="0.19685039370078741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9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24" sqref="E24"/>
    </sheetView>
  </sheetViews>
  <sheetFormatPr defaultColWidth="0" defaultRowHeight="16.5"/>
  <cols>
    <col min="1" max="1" width="1.6640625" style="5" customWidth="1"/>
    <col min="2" max="2" width="12.88671875" style="5" bestFit="1" customWidth="1"/>
    <col min="3" max="3" width="17.109375" style="5" customWidth="1"/>
    <col min="4" max="4" width="15.6640625" style="5" customWidth="1"/>
    <col min="5" max="5" width="16.88671875" style="5" customWidth="1"/>
    <col min="6" max="6" width="15.88671875" style="5" customWidth="1"/>
    <col min="7" max="7" width="1.6640625" style="5" customWidth="1"/>
    <col min="8" max="16384" width="8.88671875" style="5" hidden="1"/>
  </cols>
  <sheetData>
    <row r="1" spans="2:6" ht="41.25" customHeight="1">
      <c r="B1" s="47" t="s">
        <v>28</v>
      </c>
      <c r="C1" s="47"/>
      <c r="D1" s="47"/>
      <c r="E1" s="47"/>
      <c r="F1" s="47"/>
    </row>
    <row r="3" spans="2:6">
      <c r="F3" s="11" t="s">
        <v>25</v>
      </c>
    </row>
    <row r="4" spans="2:6" ht="17.25">
      <c r="B4" s="48" t="s">
        <v>22</v>
      </c>
      <c r="C4" s="10" t="s">
        <v>32</v>
      </c>
      <c r="D4" s="10" t="s">
        <v>33</v>
      </c>
      <c r="E4" s="10" t="s">
        <v>34</v>
      </c>
      <c r="F4" s="48" t="s">
        <v>27</v>
      </c>
    </row>
    <row r="5" spans="2:6" ht="17.25">
      <c r="B5" s="49"/>
      <c r="C5" s="18" t="s">
        <v>30</v>
      </c>
      <c r="D5" s="18" t="s">
        <v>35</v>
      </c>
      <c r="E5" s="18" t="s">
        <v>31</v>
      </c>
      <c r="F5" s="49"/>
    </row>
    <row r="6" spans="2:6" ht="25.5" customHeight="1">
      <c r="B6" s="7" t="s">
        <v>1</v>
      </c>
      <c r="C6" s="16">
        <v>114722794</v>
      </c>
      <c r="D6" s="14">
        <v>885000</v>
      </c>
      <c r="E6" s="12">
        <f>((C6/$C$28*0.6)+(D6/$D$28*0.4))*100</f>
        <v>6.1097287502344422</v>
      </c>
      <c r="F6" s="19">
        <f>ROUND($F$28*E6%,-2)</f>
        <v>24300</v>
      </c>
    </row>
    <row r="7" spans="2:6" ht="25.5" customHeight="1">
      <c r="B7" s="7" t="s">
        <v>23</v>
      </c>
      <c r="C7" s="16">
        <v>94624073</v>
      </c>
      <c r="D7" s="14">
        <v>768000</v>
      </c>
      <c r="E7" s="12">
        <f t="shared" ref="E7:E27" si="0">((C7/$C$28*0.6)+(D7/$D$28*0.4))*100</f>
        <v>5.1273110131738822</v>
      </c>
      <c r="F7" s="19">
        <f t="shared" ref="F7:F27" si="1">ROUND($F$28*E7%,-2)</f>
        <v>20400</v>
      </c>
    </row>
    <row r="8" spans="2:6" ht="25.5" customHeight="1">
      <c r="B8" s="7" t="s">
        <v>24</v>
      </c>
      <c r="C8" s="16">
        <v>44462332</v>
      </c>
      <c r="D8" s="14">
        <v>546000</v>
      </c>
      <c r="E8" s="12">
        <f t="shared" si="0"/>
        <v>2.8372853326190208</v>
      </c>
      <c r="F8" s="19">
        <f t="shared" si="1"/>
        <v>11300</v>
      </c>
    </row>
    <row r="9" spans="2:6" ht="25.5" customHeight="1">
      <c r="B9" s="7" t="s">
        <v>7</v>
      </c>
      <c r="C9" s="16">
        <v>54696351</v>
      </c>
      <c r="D9" s="14">
        <v>601000</v>
      </c>
      <c r="E9" s="12">
        <f t="shared" si="0"/>
        <v>3.3269423270939744</v>
      </c>
      <c r="F9" s="19">
        <f t="shared" si="1"/>
        <v>13200</v>
      </c>
    </row>
    <row r="10" spans="2:6" ht="25.5" customHeight="1">
      <c r="B10" s="7" t="s">
        <v>3</v>
      </c>
      <c r="C10" s="16">
        <v>42354226</v>
      </c>
      <c r="D10" s="14">
        <v>638000</v>
      </c>
      <c r="E10" s="12">
        <f t="shared" si="0"/>
        <v>2.9753328963528465</v>
      </c>
      <c r="F10" s="19">
        <f t="shared" si="1"/>
        <v>11800</v>
      </c>
    </row>
    <row r="11" spans="2:6" ht="25.5" customHeight="1">
      <c r="B11" s="7" t="s">
        <v>4</v>
      </c>
      <c r="C11" s="16">
        <v>98121575</v>
      </c>
      <c r="D11" s="14">
        <v>1079000</v>
      </c>
      <c r="E11" s="12">
        <f t="shared" si="0"/>
        <v>5.9702678191322436</v>
      </c>
      <c r="F11" s="19">
        <f t="shared" si="1"/>
        <v>23700</v>
      </c>
    </row>
    <row r="12" spans="2:6" ht="25.5" customHeight="1">
      <c r="B12" s="7" t="s">
        <v>5</v>
      </c>
      <c r="C12" s="16">
        <v>60797123</v>
      </c>
      <c r="D12" s="14">
        <v>587000</v>
      </c>
      <c r="E12" s="12">
        <f t="shared" si="0"/>
        <v>3.5106619744061129</v>
      </c>
      <c r="F12" s="19">
        <f t="shared" si="1"/>
        <v>13900</v>
      </c>
    </row>
    <row r="13" spans="2:6" ht="25.5" customHeight="1">
      <c r="B13" s="7" t="s">
        <v>6</v>
      </c>
      <c r="C13" s="16">
        <v>57843279</v>
      </c>
      <c r="D13" s="14">
        <v>758000</v>
      </c>
      <c r="E13" s="12">
        <f t="shared" si="0"/>
        <v>3.801412423716398</v>
      </c>
      <c r="F13" s="19">
        <f t="shared" si="1"/>
        <v>15100</v>
      </c>
    </row>
    <row r="14" spans="2:6" ht="25.5" customHeight="1">
      <c r="B14" s="7" t="s">
        <v>8</v>
      </c>
      <c r="C14" s="16">
        <v>92622318</v>
      </c>
      <c r="D14" s="14">
        <v>878000</v>
      </c>
      <c r="E14" s="12">
        <f t="shared" si="0"/>
        <v>5.3107440307131517</v>
      </c>
      <c r="F14" s="19">
        <f t="shared" si="1"/>
        <v>21100</v>
      </c>
    </row>
    <row r="15" spans="2:6" ht="25.5" customHeight="1">
      <c r="B15" s="7" t="s">
        <v>9</v>
      </c>
      <c r="C15" s="16">
        <v>148717406</v>
      </c>
      <c r="D15" s="14">
        <v>939000</v>
      </c>
      <c r="E15" s="12">
        <f t="shared" si="0"/>
        <v>7.4386747652855982</v>
      </c>
      <c r="F15" s="19">
        <f t="shared" si="1"/>
        <v>29500</v>
      </c>
    </row>
    <row r="16" spans="2:6" ht="25.5" customHeight="1">
      <c r="B16" s="7" t="s">
        <v>10</v>
      </c>
      <c r="C16" s="16">
        <v>83606748</v>
      </c>
      <c r="D16" s="14">
        <v>1083000</v>
      </c>
      <c r="E16" s="12">
        <f t="shared" si="0"/>
        <v>5.465400618167533</v>
      </c>
      <c r="F16" s="19">
        <f t="shared" si="1"/>
        <v>21700</v>
      </c>
    </row>
    <row r="17" spans="2:6" ht="25.5" customHeight="1">
      <c r="B17" s="7" t="s">
        <v>11</v>
      </c>
      <c r="C17" s="16">
        <v>48107359</v>
      </c>
      <c r="D17" s="14">
        <v>780000</v>
      </c>
      <c r="E17" s="12">
        <f t="shared" si="0"/>
        <v>3.50743279792739</v>
      </c>
      <c r="F17" s="19">
        <f t="shared" si="1"/>
        <v>13900</v>
      </c>
    </row>
    <row r="18" spans="2:6" ht="25.5" customHeight="1">
      <c r="B18" s="7" t="s">
        <v>12</v>
      </c>
      <c r="C18" s="16">
        <v>61409447</v>
      </c>
      <c r="D18" s="14">
        <v>636000</v>
      </c>
      <c r="E18" s="12">
        <f t="shared" si="0"/>
        <v>3.6456453127911694</v>
      </c>
      <c r="F18" s="19">
        <f t="shared" si="1"/>
        <v>14500</v>
      </c>
    </row>
    <row r="19" spans="2:6" ht="25.5" customHeight="1">
      <c r="B19" s="7" t="s">
        <v>13</v>
      </c>
      <c r="C19" s="16">
        <v>178331241</v>
      </c>
      <c r="D19" s="14">
        <v>912000</v>
      </c>
      <c r="E19" s="12">
        <f t="shared" si="0"/>
        <v>8.4251702458826365</v>
      </c>
      <c r="F19" s="19">
        <f t="shared" si="1"/>
        <v>33400</v>
      </c>
    </row>
    <row r="20" spans="2:6" ht="25.5" customHeight="1">
      <c r="B20" s="7" t="s">
        <v>15</v>
      </c>
      <c r="C20" s="16">
        <v>70258486</v>
      </c>
      <c r="D20" s="14">
        <v>981000</v>
      </c>
      <c r="E20" s="12">
        <f t="shared" si="0"/>
        <v>4.7567664911997944</v>
      </c>
      <c r="F20" s="19">
        <f t="shared" si="1"/>
        <v>18900</v>
      </c>
    </row>
    <row r="21" spans="2:6" ht="25.5" customHeight="1">
      <c r="B21" s="7" t="s">
        <v>14</v>
      </c>
      <c r="C21" s="16">
        <v>51011124</v>
      </c>
      <c r="D21" s="14">
        <v>711000</v>
      </c>
      <c r="E21" s="12">
        <f t="shared" si="0"/>
        <v>3.4507466987128019</v>
      </c>
      <c r="F21" s="19">
        <f t="shared" si="1"/>
        <v>13700</v>
      </c>
    </row>
    <row r="22" spans="2:6" ht="25.5" customHeight="1">
      <c r="B22" s="7" t="s">
        <v>16</v>
      </c>
      <c r="C22" s="16">
        <v>52038142</v>
      </c>
      <c r="D22" s="14">
        <v>606000</v>
      </c>
      <c r="E22" s="12">
        <f t="shared" si="0"/>
        <v>3.2443491510879068</v>
      </c>
      <c r="F22" s="19">
        <f t="shared" si="1"/>
        <v>12900</v>
      </c>
    </row>
    <row r="23" spans="2:6" ht="25.5" customHeight="1">
      <c r="B23" s="7" t="s">
        <v>17</v>
      </c>
      <c r="C23" s="16">
        <v>127432262</v>
      </c>
      <c r="D23" s="14">
        <v>496000</v>
      </c>
      <c r="E23" s="12">
        <f t="shared" si="0"/>
        <v>5.6604766524338785</v>
      </c>
      <c r="F23" s="19">
        <f t="shared" si="1"/>
        <v>22500</v>
      </c>
    </row>
    <row r="24" spans="2:6" ht="25.5" customHeight="1">
      <c r="B24" s="7" t="s">
        <v>18</v>
      </c>
      <c r="C24" s="16">
        <v>59535146</v>
      </c>
      <c r="D24" s="14">
        <v>650000</v>
      </c>
      <c r="E24" s="12">
        <f t="shared" si="0"/>
        <v>3.6116274382153826</v>
      </c>
      <c r="F24" s="19">
        <f t="shared" si="1"/>
        <v>14300</v>
      </c>
    </row>
    <row r="25" spans="2:6" ht="25.5" customHeight="1">
      <c r="B25" s="7" t="s">
        <v>19</v>
      </c>
      <c r="C25" s="16">
        <v>63753177</v>
      </c>
      <c r="D25" s="14">
        <v>854000</v>
      </c>
      <c r="E25" s="12">
        <f t="shared" si="0"/>
        <v>4.2327065663904575</v>
      </c>
      <c r="F25" s="19">
        <f t="shared" si="1"/>
        <v>16800</v>
      </c>
    </row>
    <row r="26" spans="2:6" ht="25.5" customHeight="1">
      <c r="B26" s="7" t="s">
        <v>20</v>
      </c>
      <c r="C26" s="16">
        <v>39388717</v>
      </c>
      <c r="D26" s="14">
        <v>806000</v>
      </c>
      <c r="E26" s="12">
        <f t="shared" si="0"/>
        <v>3.2587337547091928</v>
      </c>
      <c r="F26" s="19">
        <f t="shared" si="1"/>
        <v>12900</v>
      </c>
    </row>
    <row r="27" spans="2:6" ht="25.5" customHeight="1">
      <c r="B27" s="7" t="s">
        <v>21</v>
      </c>
      <c r="C27" s="16">
        <v>50122967</v>
      </c>
      <c r="D27" s="14">
        <v>1106000</v>
      </c>
      <c r="E27" s="12">
        <f t="shared" si="0"/>
        <v>4.3325829397541842</v>
      </c>
      <c r="F27" s="19">
        <f t="shared" si="1"/>
        <v>17200</v>
      </c>
    </row>
    <row r="28" spans="2:6" ht="25.5" customHeight="1">
      <c r="B28" s="8" t="s">
        <v>26</v>
      </c>
      <c r="C28" s="17">
        <f>SUM(C6:C27)</f>
        <v>1693956293</v>
      </c>
      <c r="D28" s="15">
        <f>SUM(D6:D27)</f>
        <v>17300000</v>
      </c>
      <c r="E28" s="13">
        <f>SUM(E6:E27)</f>
        <v>100.00000000000001</v>
      </c>
      <c r="F28" s="20">
        <v>397000</v>
      </c>
    </row>
    <row r="29" spans="2:6">
      <c r="F29" s="9"/>
    </row>
  </sheetData>
  <mergeCells count="3">
    <mergeCell ref="B1:F1"/>
    <mergeCell ref="B4:B5"/>
    <mergeCell ref="F4:F5"/>
  </mergeCells>
  <phoneticPr fontId="2" type="noConversion"/>
  <printOptions horizontalCentered="1"/>
  <pageMargins left="0.39370078740157483" right="0.39370078740157483" top="0.74" bottom="0.39370078740157483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예산배정</vt:lpstr>
      <vt:lpstr>Sheet1</vt:lpstr>
      <vt:lpstr>Sheet1!Print_Area</vt:lpstr>
      <vt:lpstr>예산배정!Print_Area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chs</cp:lastModifiedBy>
  <cp:lastPrinted>2015-11-25T06:06:43Z</cp:lastPrinted>
  <dcterms:created xsi:type="dcterms:W3CDTF">2009-01-22T11:49:02Z</dcterms:created>
  <dcterms:modified xsi:type="dcterms:W3CDTF">2015-11-30T10:38:41Z</dcterms:modified>
</cp:coreProperties>
</file>