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8315" windowHeight="11370" tabRatio="888"/>
  </bookViews>
  <sheets>
    <sheet name="배정내역" sheetId="1" r:id="rId1"/>
  </sheets>
  <calcPr calcId="124519"/>
</workbook>
</file>

<file path=xl/calcChain.xml><?xml version="1.0" encoding="utf-8"?>
<calcChain xmlns="http://schemas.openxmlformats.org/spreadsheetml/2006/main">
  <c r="S42" i="1"/>
  <c r="R43"/>
  <c r="Q43"/>
  <c r="P43"/>
  <c r="O43"/>
  <c r="N43"/>
  <c r="M43"/>
  <c r="L43"/>
  <c r="K43"/>
  <c r="J43"/>
  <c r="I43"/>
  <c r="H43"/>
  <c r="G43"/>
  <c r="F43"/>
  <c r="E43"/>
  <c r="D43"/>
  <c r="C43"/>
  <c r="L44"/>
  <c r="L45" s="1"/>
  <c r="S16"/>
  <c r="R16"/>
  <c r="Q16"/>
  <c r="P16"/>
  <c r="O16"/>
  <c r="N16"/>
  <c r="M16"/>
  <c r="L16"/>
  <c r="K16"/>
  <c r="J16"/>
  <c r="I16"/>
  <c r="H16"/>
  <c r="G16"/>
  <c r="F16"/>
  <c r="E16"/>
  <c r="D16"/>
  <c r="N24"/>
  <c r="N25" s="1"/>
  <c r="S23"/>
  <c r="S15"/>
  <c r="C16"/>
  <c r="S36"/>
  <c r="R36"/>
  <c r="Q36"/>
  <c r="P36"/>
  <c r="O36"/>
  <c r="N36"/>
  <c r="M36"/>
  <c r="L36"/>
  <c r="K36"/>
  <c r="J36"/>
  <c r="I36"/>
  <c r="H36"/>
  <c r="G36"/>
  <c r="F36"/>
  <c r="E36"/>
  <c r="D36"/>
  <c r="C36"/>
  <c r="S35"/>
  <c r="S41"/>
  <c r="S40"/>
  <c r="S39"/>
  <c r="S38"/>
  <c r="R44"/>
  <c r="R45" s="1"/>
  <c r="Q44"/>
  <c r="Q45" s="1"/>
  <c r="P44"/>
  <c r="P45" s="1"/>
  <c r="O44"/>
  <c r="O45" s="1"/>
  <c r="N44"/>
  <c r="N45" s="1"/>
  <c r="M44"/>
  <c r="M45" s="1"/>
  <c r="K44"/>
  <c r="K45" s="1"/>
  <c r="J44"/>
  <c r="J45" s="1"/>
  <c r="I44"/>
  <c r="I45" s="1"/>
  <c r="H44"/>
  <c r="H45" s="1"/>
  <c r="G44"/>
  <c r="G45" s="1"/>
  <c r="F44"/>
  <c r="F45" s="1"/>
  <c r="E44"/>
  <c r="E45" s="1"/>
  <c r="D44"/>
  <c r="D45" s="1"/>
  <c r="C44"/>
  <c r="S34"/>
  <c r="S33"/>
  <c r="S32"/>
  <c r="S31"/>
  <c r="S30"/>
  <c r="S29"/>
  <c r="S28"/>
  <c r="S27"/>
  <c r="R23"/>
  <c r="Q23"/>
  <c r="P23"/>
  <c r="O23"/>
  <c r="N23"/>
  <c r="M23"/>
  <c r="L23"/>
  <c r="K23"/>
  <c r="J23"/>
  <c r="I23"/>
  <c r="H23"/>
  <c r="G23"/>
  <c r="F23"/>
  <c r="E23"/>
  <c r="D23"/>
  <c r="C23"/>
  <c r="S22"/>
  <c r="S21"/>
  <c r="S20"/>
  <c r="S19"/>
  <c r="S18"/>
  <c r="R24"/>
  <c r="R25" s="1"/>
  <c r="Q24"/>
  <c r="Q25" s="1"/>
  <c r="P24"/>
  <c r="P25" s="1"/>
  <c r="O24"/>
  <c r="O25" s="1"/>
  <c r="M24"/>
  <c r="M25" s="1"/>
  <c r="L24"/>
  <c r="L25" s="1"/>
  <c r="K24"/>
  <c r="K25" s="1"/>
  <c r="J24"/>
  <c r="J25" s="1"/>
  <c r="I24"/>
  <c r="I25" s="1"/>
  <c r="H24"/>
  <c r="H25" s="1"/>
  <c r="G24"/>
  <c r="G25" s="1"/>
  <c r="F24"/>
  <c r="F25" s="1"/>
  <c r="E24"/>
  <c r="E25" s="1"/>
  <c r="D24"/>
  <c r="D25" s="1"/>
  <c r="C24"/>
  <c r="S14"/>
  <c r="S13"/>
  <c r="S12"/>
  <c r="S11"/>
  <c r="S10"/>
  <c r="S9"/>
  <c r="S8"/>
  <c r="S7"/>
  <c r="S6"/>
  <c r="S5"/>
  <c r="S43" l="1"/>
  <c r="S44"/>
  <c r="C45"/>
  <c r="S24"/>
  <c r="S25" s="1"/>
  <c r="C25"/>
  <c r="S45" l="1"/>
</calcChain>
</file>

<file path=xl/sharedStrings.xml><?xml version="1.0" encoding="utf-8"?>
<sst xmlns="http://schemas.openxmlformats.org/spreadsheetml/2006/main" count="60" uniqueCount="49">
  <si>
    <t>전년대비 증감액</t>
  </si>
  <si>
    <t>수시배정(5.13.)</t>
  </si>
  <si>
    <t>수시배정(8.27.)</t>
  </si>
  <si>
    <t>수시배정(10.8.)</t>
  </si>
  <si>
    <t>전년대비 증감률(%)</t>
  </si>
  <si>
    <t>수시배정(2. 2.)</t>
  </si>
  <si>
    <t>전년동기 수시배정</t>
  </si>
  <si>
    <t>수시배정(3. 9.)</t>
  </si>
  <si>
    <t>수시배정(9.17.)</t>
  </si>
  <si>
    <t>수시배정(2.13.)</t>
  </si>
  <si>
    <t>수시배정(4.14.)</t>
  </si>
  <si>
    <t>수시배정(5.27.)</t>
  </si>
  <si>
    <t>집중국</t>
  </si>
  <si>
    <t>연료비</t>
  </si>
  <si>
    <t>구분</t>
  </si>
  <si>
    <t>고창</t>
  </si>
  <si>
    <t>정읍</t>
  </si>
  <si>
    <t>남원</t>
  </si>
  <si>
    <t>순창</t>
  </si>
  <si>
    <t>완주</t>
  </si>
  <si>
    <t>익산</t>
  </si>
  <si>
    <t>임실</t>
  </si>
  <si>
    <t>장수</t>
  </si>
  <si>
    <t>부안</t>
  </si>
  <si>
    <t>동전주</t>
  </si>
  <si>
    <t>진안</t>
  </si>
  <si>
    <t>군산</t>
  </si>
  <si>
    <t>무주</t>
  </si>
  <si>
    <t>김제</t>
  </si>
  <si>
    <t>계</t>
  </si>
  <si>
    <t>전주</t>
  </si>
  <si>
    <t>공공요금 및 연료비 예산배정 내역</t>
  </si>
  <si>
    <t xml:space="preserve">     수시배정(6.24.)</t>
  </si>
  <si>
    <t>공공
요금</t>
  </si>
  <si>
    <t>`14.소계</t>
  </si>
  <si>
    <t>(단위:천원)</t>
  </si>
  <si>
    <t>`15.소계</t>
  </si>
  <si>
    <t>`15. 소계</t>
  </si>
  <si>
    <t>`14.4분기 정기배정</t>
  </si>
  <si>
    <t>`15.1분기 정기배정</t>
  </si>
  <si>
    <t>`15.2분기 정기배정</t>
  </si>
  <si>
    <t>`14.3분기 정기배정</t>
  </si>
  <si>
    <t>`14.1분기 정기배정</t>
  </si>
  <si>
    <t>`14.2분기 정기배정</t>
  </si>
  <si>
    <t>수시배정(11.27.)</t>
    <phoneticPr fontId="14" type="noConversion"/>
  </si>
  <si>
    <t xml:space="preserve">    수시배정(6.24.)</t>
    <phoneticPr fontId="14" type="noConversion"/>
  </si>
  <si>
    <t xml:space="preserve">    수시배정(10.8.)</t>
    <phoneticPr fontId="14" type="noConversion"/>
  </si>
  <si>
    <t xml:space="preserve">    수시배정(11.27.)</t>
    <phoneticPr fontId="14" type="noConversion"/>
  </si>
  <si>
    <t xml:space="preserve">   전녀동기 수시배정</t>
    <phoneticPr fontId="1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</si>
</sst>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;[Red]\-#,##0\ "/>
    <numFmt numFmtId="177" formatCode="#,##0.0_ ;[Red]\-#,##0.0\ "/>
  </numFmts>
  <fonts count="15">
    <font>
      <sz val="11"/>
      <color rgb="FF000000"/>
      <name val="굴림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 Narrow"/>
    </font>
    <font>
      <b/>
      <sz val="11"/>
      <color rgb="FF000000"/>
      <name val="굴림"/>
      <family val="3"/>
      <charset val="129"/>
    </font>
    <font>
      <sz val="13"/>
      <color rgb="FF000000"/>
      <name val="굴림체"/>
      <family val="3"/>
      <charset val="129"/>
    </font>
    <font>
      <sz val="13"/>
      <color rgb="FF0070C0"/>
      <name val="굴림체"/>
      <family val="3"/>
      <charset val="129"/>
    </font>
    <font>
      <sz val="15"/>
      <color rgb="FF000000"/>
      <name val="굴림"/>
      <family val="3"/>
      <charset val="129"/>
    </font>
    <font>
      <sz val="15"/>
      <color rgb="FF000000"/>
      <name val="HY견명조"/>
      <family val="1"/>
      <charset val="129"/>
    </font>
    <font>
      <sz val="15"/>
      <color rgb="FF000000"/>
      <name val="굴림체"/>
      <family val="3"/>
      <charset val="129"/>
    </font>
    <font>
      <b/>
      <sz val="13"/>
      <color rgb="FF000000"/>
      <name val="굴림체"/>
      <family val="3"/>
      <charset val="129"/>
    </font>
    <font>
      <u/>
      <sz val="25"/>
      <color rgb="FF000000"/>
      <name val="HY견고딕"/>
      <family val="1"/>
      <charset val="129"/>
    </font>
    <font>
      <b/>
      <sz val="15"/>
      <color rgb="FF000000"/>
      <name val="굴림체"/>
      <family val="3"/>
      <charset val="129"/>
    </font>
    <font>
      <sz val="11"/>
      <color rgb="FF000000"/>
      <name val="굴림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C2DFA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>
      <alignment vertical="center"/>
    </xf>
    <xf numFmtId="41" fontId="2" fillId="0" borderId="0"/>
    <xf numFmtId="0" fontId="1" fillId="0" borderId="0">
      <alignment vertical="center"/>
    </xf>
    <xf numFmtId="0" fontId="2" fillId="0" borderId="0">
      <alignment vertical="center"/>
    </xf>
    <xf numFmtId="41" fontId="13" fillId="0" borderId="0">
      <alignment vertical="center"/>
    </xf>
  </cellStyleXfs>
  <cellXfs count="83">
    <xf numFmtId="0" fontId="0" fillId="0" borderId="0" xfId="0" applyNumberFormat="1">
      <alignment vertical="center"/>
    </xf>
    <xf numFmtId="0" fontId="3" fillId="0" borderId="0" xfId="0" applyNumberFormat="1" applyFont="1">
      <alignment vertical="center"/>
    </xf>
    <xf numFmtId="0" fontId="0" fillId="0" borderId="0" xfId="0" applyNumberFormat="1" applyFill="1">
      <alignment vertical="center"/>
    </xf>
    <xf numFmtId="41" fontId="4" fillId="0" borderId="0" xfId="5" applyNumberFormat="1" applyFont="1" applyAlignment="1">
      <alignment horizontal="left" vertical="center"/>
    </xf>
    <xf numFmtId="41" fontId="0" fillId="0" borderId="0" xfId="5" applyNumberFormat="1" applyFont="1" applyAlignment="1">
      <alignment vertical="center"/>
    </xf>
    <xf numFmtId="0" fontId="0" fillId="0" borderId="0" xfId="0" applyNumberFormat="1" applyFont="1">
      <alignment vertical="center"/>
    </xf>
    <xf numFmtId="41" fontId="5" fillId="0" borderId="1" xfId="5" applyNumberFormat="1" applyFont="1" applyBorder="1">
      <alignment vertical="center"/>
    </xf>
    <xf numFmtId="41" fontId="5" fillId="0" borderId="2" xfId="5" applyNumberFormat="1" applyFont="1" applyBorder="1">
      <alignment vertical="center"/>
    </xf>
    <xf numFmtId="41" fontId="5" fillId="0" borderId="3" xfId="5" applyNumberFormat="1" applyFont="1" applyBorder="1">
      <alignment vertical="center"/>
    </xf>
    <xf numFmtId="41" fontId="5" fillId="0" borderId="4" xfId="5" applyNumberFormat="1" applyFont="1" applyBorder="1">
      <alignment vertical="center"/>
    </xf>
    <xf numFmtId="41" fontId="5" fillId="2" borderId="1" xfId="5" applyNumberFormat="1" applyFont="1" applyFill="1" applyBorder="1">
      <alignment vertical="center"/>
    </xf>
    <xf numFmtId="41" fontId="5" fillId="2" borderId="2" xfId="5" applyNumberFormat="1" applyFont="1" applyFill="1" applyBorder="1">
      <alignment vertical="center"/>
    </xf>
    <xf numFmtId="41" fontId="5" fillId="2" borderId="3" xfId="5" applyNumberFormat="1" applyFont="1" applyFill="1" applyBorder="1">
      <alignment vertical="center"/>
    </xf>
    <xf numFmtId="41" fontId="5" fillId="2" borderId="4" xfId="5" applyNumberFormat="1" applyFont="1" applyFill="1" applyBorder="1">
      <alignment vertical="center"/>
    </xf>
    <xf numFmtId="41" fontId="5" fillId="2" borderId="5" xfId="5" applyNumberFormat="1" applyFont="1" applyFill="1" applyBorder="1">
      <alignment vertical="center"/>
    </xf>
    <xf numFmtId="41" fontId="5" fillId="2" borderId="6" xfId="5" applyNumberFormat="1" applyFont="1" applyFill="1" applyBorder="1">
      <alignment vertical="center"/>
    </xf>
    <xf numFmtId="41" fontId="5" fillId="2" borderId="7" xfId="5" applyNumberFormat="1" applyFont="1" applyFill="1" applyBorder="1">
      <alignment vertical="center"/>
    </xf>
    <xf numFmtId="41" fontId="5" fillId="2" borderId="8" xfId="5" applyNumberFormat="1" applyFont="1" applyFill="1" applyBorder="1">
      <alignment vertical="center"/>
    </xf>
    <xf numFmtId="41" fontId="6" fillId="2" borderId="5" xfId="5" applyNumberFormat="1" applyFont="1" applyFill="1" applyBorder="1">
      <alignment vertical="center"/>
    </xf>
    <xf numFmtId="41" fontId="6" fillId="2" borderId="6" xfId="5" applyNumberFormat="1" applyFont="1" applyFill="1" applyBorder="1">
      <alignment vertical="center"/>
    </xf>
    <xf numFmtId="41" fontId="6" fillId="2" borderId="8" xfId="5" applyNumberFormat="1" applyFont="1" applyFill="1" applyBorder="1">
      <alignment vertical="center"/>
    </xf>
    <xf numFmtId="41" fontId="5" fillId="0" borderId="5" xfId="5" applyNumberFormat="1" applyFont="1" applyBorder="1">
      <alignment vertical="center"/>
    </xf>
    <xf numFmtId="41" fontId="5" fillId="0" borderId="9" xfId="5" applyNumberFormat="1" applyFont="1" applyBorder="1">
      <alignment vertical="center"/>
    </xf>
    <xf numFmtId="41" fontId="5" fillId="0" borderId="10" xfId="5" applyNumberFormat="1" applyFont="1" applyBorder="1">
      <alignment vertical="center"/>
    </xf>
    <xf numFmtId="41" fontId="5" fillId="0" borderId="11" xfId="5" applyNumberFormat="1" applyFont="1" applyBorder="1">
      <alignment vertical="center"/>
    </xf>
    <xf numFmtId="41" fontId="5" fillId="0" borderId="12" xfId="5" applyNumberFormat="1" applyFont="1" applyBorder="1">
      <alignment vertical="center"/>
    </xf>
    <xf numFmtId="176" fontId="5" fillId="0" borderId="1" xfId="5" applyNumberFormat="1" applyFont="1" applyBorder="1">
      <alignment vertical="center"/>
    </xf>
    <xf numFmtId="176" fontId="5" fillId="0" borderId="2" xfId="5" applyNumberFormat="1" applyFont="1" applyBorder="1">
      <alignment vertical="center"/>
    </xf>
    <xf numFmtId="176" fontId="5" fillId="0" borderId="3" xfId="5" applyNumberFormat="1" applyFont="1" applyBorder="1">
      <alignment vertical="center"/>
    </xf>
    <xf numFmtId="176" fontId="5" fillId="0" borderId="4" xfId="5" applyNumberFormat="1" applyFont="1" applyBorder="1">
      <alignment vertical="center"/>
    </xf>
    <xf numFmtId="41" fontId="5" fillId="3" borderId="1" xfId="5" applyNumberFormat="1" applyFont="1" applyFill="1" applyBorder="1">
      <alignment vertical="center"/>
    </xf>
    <xf numFmtId="41" fontId="5" fillId="3" borderId="2" xfId="5" applyNumberFormat="1" applyFont="1" applyFill="1" applyBorder="1">
      <alignment vertical="center"/>
    </xf>
    <xf numFmtId="41" fontId="5" fillId="3" borderId="3" xfId="5" applyNumberFormat="1" applyFont="1" applyFill="1" applyBorder="1">
      <alignment vertical="center"/>
    </xf>
    <xf numFmtId="41" fontId="5" fillId="3" borderId="4" xfId="5" applyNumberFormat="1" applyFont="1" applyFill="1" applyBorder="1">
      <alignment vertical="center"/>
    </xf>
    <xf numFmtId="176" fontId="5" fillId="0" borderId="5" xfId="5" applyNumberFormat="1" applyFont="1" applyBorder="1">
      <alignment vertical="center"/>
    </xf>
    <xf numFmtId="176" fontId="5" fillId="0" borderId="6" xfId="5" applyNumberFormat="1" applyFont="1" applyBorder="1">
      <alignment vertical="center"/>
    </xf>
    <xf numFmtId="176" fontId="5" fillId="0" borderId="7" xfId="5" applyNumberFormat="1" applyFont="1" applyBorder="1">
      <alignment vertical="center"/>
    </xf>
    <xf numFmtId="176" fontId="5" fillId="0" borderId="8" xfId="5" applyNumberFormat="1" applyFont="1" applyBorder="1">
      <alignment vertical="center"/>
    </xf>
    <xf numFmtId="41" fontId="5" fillId="4" borderId="1" xfId="5" applyNumberFormat="1" applyFont="1" applyFill="1" applyBorder="1" applyAlignment="1">
      <alignment vertical="center"/>
    </xf>
    <xf numFmtId="41" fontId="5" fillId="4" borderId="9" xfId="5" applyNumberFormat="1" applyFont="1" applyFill="1" applyBorder="1" applyAlignment="1">
      <alignment vertical="center"/>
    </xf>
    <xf numFmtId="0" fontId="7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41" fontId="9" fillId="3" borderId="1" xfId="5" applyNumberFormat="1" applyFont="1" applyFill="1" applyBorder="1" applyAlignment="1">
      <alignment vertical="center"/>
    </xf>
    <xf numFmtId="41" fontId="5" fillId="4" borderId="1" xfId="5" applyNumberFormat="1" applyFont="1" applyFill="1" applyBorder="1" applyAlignment="1">
      <alignment horizontal="center" vertical="center"/>
    </xf>
    <xf numFmtId="41" fontId="5" fillId="4" borderId="5" xfId="5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41" fontId="5" fillId="4" borderId="2" xfId="5" applyNumberFormat="1" applyFont="1" applyFill="1" applyBorder="1" applyAlignment="1">
      <alignment horizontal="center" vertical="center"/>
    </xf>
    <xf numFmtId="41" fontId="5" fillId="4" borderId="14" xfId="5" applyNumberFormat="1" applyFont="1" applyFill="1" applyBorder="1" applyAlignment="1">
      <alignment horizontal="center" vertical="center"/>
    </xf>
    <xf numFmtId="41" fontId="5" fillId="4" borderId="4" xfId="5" applyNumberFormat="1" applyFont="1" applyFill="1" applyBorder="1" applyAlignment="1">
      <alignment horizontal="center" vertical="center"/>
    </xf>
    <xf numFmtId="41" fontId="10" fillId="0" borderId="15" xfId="5" applyNumberFormat="1" applyFont="1" applyBorder="1">
      <alignment vertical="center"/>
    </xf>
    <xf numFmtId="0" fontId="4" fillId="0" borderId="0" xfId="0" applyNumberFormat="1" applyFont="1">
      <alignment vertical="center"/>
    </xf>
    <xf numFmtId="41" fontId="10" fillId="4" borderId="15" xfId="5" applyNumberFormat="1" applyFont="1" applyFill="1" applyBorder="1" applyAlignment="1">
      <alignment vertical="center"/>
    </xf>
    <xf numFmtId="0" fontId="4" fillId="0" borderId="0" xfId="0" applyNumberFormat="1" applyFont="1" applyFill="1">
      <alignment vertical="center"/>
    </xf>
    <xf numFmtId="0" fontId="0" fillId="0" borderId="0" xfId="0" applyNumberFormat="1" applyFont="1" applyFill="1" applyBorder="1" applyAlignment="1" applyProtection="1">
      <alignment vertical="center"/>
    </xf>
    <xf numFmtId="0" fontId="11" fillId="0" borderId="0" xfId="0" applyNumberFormat="1" applyFont="1" applyFill="1" applyBorder="1" applyAlignment="1" applyProtection="1">
      <alignment horizontal="center" vertical="center"/>
    </xf>
    <xf numFmtId="41" fontId="5" fillId="0" borderId="16" xfId="5" applyNumberFormat="1" applyFont="1" applyFill="1" applyBorder="1" applyAlignment="1" applyProtection="1">
      <alignment horizontal="right" vertical="center"/>
    </xf>
    <xf numFmtId="0" fontId="0" fillId="0" borderId="0" xfId="0" applyNumberFormat="1" applyFont="1" applyFill="1">
      <alignment vertical="center"/>
    </xf>
    <xf numFmtId="41" fontId="5" fillId="4" borderId="17" xfId="5" applyNumberFormat="1" applyFont="1" applyFill="1" applyBorder="1" applyAlignment="1">
      <alignment vertical="center"/>
    </xf>
    <xf numFmtId="41" fontId="5" fillId="0" borderId="17" xfId="5" applyNumberFormat="1" applyFont="1" applyBorder="1">
      <alignment vertical="center"/>
    </xf>
    <xf numFmtId="41" fontId="5" fillId="0" borderId="18" xfId="5" applyNumberFormat="1" applyFont="1" applyBorder="1">
      <alignment vertical="center"/>
    </xf>
    <xf numFmtId="41" fontId="5" fillId="0" borderId="19" xfId="5" applyNumberFormat="1" applyFont="1" applyBorder="1">
      <alignment vertical="center"/>
    </xf>
    <xf numFmtId="41" fontId="5" fillId="0" borderId="20" xfId="5" applyNumberFormat="1" applyFont="1" applyBorder="1">
      <alignment vertical="center"/>
    </xf>
    <xf numFmtId="41" fontId="5" fillId="4" borderId="5" xfId="5" applyNumberFormat="1" applyFont="1" applyFill="1" applyBorder="1" applyAlignment="1">
      <alignment vertical="center"/>
    </xf>
    <xf numFmtId="41" fontId="10" fillId="0" borderId="21" xfId="5" applyNumberFormat="1" applyFont="1" applyBorder="1">
      <alignment vertical="center"/>
    </xf>
    <xf numFmtId="41" fontId="5" fillId="4" borderId="5" xfId="5" applyNumberFormat="1" applyFont="1" applyFill="1" applyBorder="1" applyAlignment="1" applyProtection="1">
      <alignment horizontal="center" vertical="center"/>
    </xf>
    <xf numFmtId="41" fontId="5" fillId="2" borderId="5" xfId="5" applyNumberFormat="1" applyFont="1" applyFill="1" applyBorder="1" applyAlignment="1" applyProtection="1">
      <alignment vertical="center"/>
    </xf>
    <xf numFmtId="41" fontId="5" fillId="0" borderId="5" xfId="5" applyNumberFormat="1" applyFont="1" applyFill="1" applyBorder="1" applyAlignment="1" applyProtection="1">
      <alignment vertical="center"/>
    </xf>
    <xf numFmtId="41" fontId="5" fillId="4" borderId="1" xfId="5" applyNumberFormat="1" applyFont="1" applyFill="1" applyBorder="1" applyAlignment="1" applyProtection="1">
      <alignment horizontal="center" vertical="center"/>
    </xf>
    <xf numFmtId="41" fontId="10" fillId="4" borderId="1" xfId="5" applyNumberFormat="1" applyFont="1" applyFill="1" applyBorder="1" applyAlignment="1">
      <alignment vertical="center"/>
    </xf>
    <xf numFmtId="41" fontId="5" fillId="4" borderId="2" xfId="5" applyNumberFormat="1" applyFont="1" applyFill="1" applyBorder="1" applyAlignment="1" applyProtection="1">
      <alignment horizontal="center" vertical="center"/>
    </xf>
    <xf numFmtId="41" fontId="5" fillId="4" borderId="2" xfId="5" applyNumberFormat="1" applyFont="1" applyFill="1" applyBorder="1" applyAlignment="1">
      <alignment vertical="center"/>
    </xf>
    <xf numFmtId="41" fontId="5" fillId="2" borderId="1" xfId="5" applyNumberFormat="1" applyFont="1" applyFill="1" applyBorder="1" applyAlignment="1" applyProtection="1">
      <alignment vertical="center"/>
    </xf>
    <xf numFmtId="41" fontId="5" fillId="2" borderId="2" xfId="5" applyNumberFormat="1" applyFont="1" applyFill="1" applyBorder="1" applyAlignment="1" applyProtection="1">
      <alignment vertical="center"/>
    </xf>
    <xf numFmtId="41" fontId="5" fillId="0" borderId="1" xfId="5" applyNumberFormat="1" applyFont="1" applyFill="1" applyBorder="1" applyAlignment="1" applyProtection="1">
      <alignment vertical="center"/>
    </xf>
    <xf numFmtId="41" fontId="5" fillId="4" borderId="1" xfId="5" applyNumberFormat="1" applyFont="1" applyFill="1" applyBorder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41" fontId="12" fillId="4" borderId="1" xfId="5" applyNumberFormat="1" applyFont="1" applyFill="1" applyBorder="1" applyAlignment="1">
      <alignment horizontal="center" vertical="center" wrapText="1"/>
    </xf>
    <xf numFmtId="41" fontId="12" fillId="4" borderId="2" xfId="5" applyNumberFormat="1" applyFont="1" applyFill="1" applyBorder="1" applyAlignment="1">
      <alignment horizontal="center" vertical="center" wrapText="1"/>
    </xf>
    <xf numFmtId="177" fontId="10" fillId="0" borderId="1" xfId="5" applyNumberFormat="1" applyFont="1" applyBorder="1">
      <alignment vertical="center"/>
    </xf>
    <xf numFmtId="177" fontId="10" fillId="0" borderId="2" xfId="5" applyNumberFormat="1" applyFont="1" applyBorder="1">
      <alignment vertical="center"/>
    </xf>
    <xf numFmtId="177" fontId="10" fillId="0" borderId="13" xfId="5" applyNumberFormat="1" applyFont="1" applyBorder="1">
      <alignment vertical="center"/>
    </xf>
    <xf numFmtId="177" fontId="10" fillId="0" borderId="4" xfId="5" applyNumberFormat="1" applyFont="1" applyBorder="1">
      <alignment vertical="center"/>
    </xf>
    <xf numFmtId="177" fontId="10" fillId="0" borderId="3" xfId="5" applyNumberFormat="1" applyFont="1" applyBorder="1">
      <alignment vertical="center"/>
    </xf>
  </cellXfs>
  <cellStyles count="6">
    <cellStyle name="쉼표 [0]" xfId="5" builtinId="6"/>
    <cellStyle name="쉼표 [0] 2" xfId="1"/>
    <cellStyle name="쉼표 [0] 2 2" xfId="2"/>
    <cellStyle name="표준" xfId="0" builtinId="0"/>
    <cellStyle name="표준 2" xfId="3"/>
    <cellStyle name="표준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0000"/>
    <pageSetUpPr fitToPage="1"/>
  </sheetPr>
  <dimension ref="A1:S47"/>
  <sheetViews>
    <sheetView tabSelected="1" view="pageBreakPreview" zoomScale="70" zoomScaleSheetLayoutView="70" workbookViewId="0">
      <pane xSplit="2" ySplit="4" topLeftCell="C5" activePane="bottomRight" state="frozen"/>
      <selection pane="topRight"/>
      <selection pane="bottomLeft"/>
      <selection pane="bottomRight" activeCell="E22" sqref="E22"/>
    </sheetView>
  </sheetViews>
  <sheetFormatPr defaultColWidth="9" defaultRowHeight="19.5"/>
  <cols>
    <col min="1" max="1" width="4.5" style="40" customWidth="1"/>
    <col min="2" max="2" width="27.125" customWidth="1"/>
    <col min="3" max="5" width="13.25" customWidth="1"/>
    <col min="6" max="6" width="13.25" style="4" customWidth="1"/>
    <col min="7" max="7" width="13.25" customWidth="1"/>
    <col min="8" max="8" width="13.25" style="4" customWidth="1"/>
    <col min="9" max="9" width="13.25" style="1" customWidth="1"/>
    <col min="10" max="10" width="13.25" style="5" customWidth="1"/>
    <col min="11" max="18" width="13.25" customWidth="1"/>
    <col min="19" max="19" width="15.125" bestFit="1" customWidth="1"/>
  </cols>
  <sheetData>
    <row r="1" spans="1:19" ht="18.75" customHeight="1">
      <c r="A1" s="41"/>
    </row>
    <row r="2" spans="1:19" ht="47.25" customHeight="1">
      <c r="A2" s="75" t="s">
        <v>31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</row>
    <row r="3" spans="1:19" s="53" customFormat="1" ht="23.25" customHeight="1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5" t="s">
        <v>35</v>
      </c>
    </row>
    <row r="4" spans="1:19" s="5" customFormat="1" ht="26.25" customHeight="1">
      <c r="A4" s="74" t="s">
        <v>14</v>
      </c>
      <c r="B4" s="74"/>
      <c r="C4" s="43" t="s">
        <v>30</v>
      </c>
      <c r="D4" s="43" t="s">
        <v>24</v>
      </c>
      <c r="E4" s="43" t="s">
        <v>26</v>
      </c>
      <c r="F4" s="43" t="s">
        <v>20</v>
      </c>
      <c r="G4" s="43" t="s">
        <v>16</v>
      </c>
      <c r="H4" s="43" t="s">
        <v>19</v>
      </c>
      <c r="I4" s="45" t="s">
        <v>28</v>
      </c>
      <c r="J4" s="43" t="s">
        <v>17</v>
      </c>
      <c r="K4" s="46" t="s">
        <v>23</v>
      </c>
      <c r="L4" s="47" t="s">
        <v>27</v>
      </c>
      <c r="M4" s="48" t="s">
        <v>21</v>
      </c>
      <c r="N4" s="43" t="s">
        <v>25</v>
      </c>
      <c r="O4" s="46" t="s">
        <v>18</v>
      </c>
      <c r="P4" s="43" t="s">
        <v>15</v>
      </c>
      <c r="Q4" s="48" t="s">
        <v>22</v>
      </c>
      <c r="R4" s="43" t="s">
        <v>12</v>
      </c>
      <c r="S4" s="43" t="s">
        <v>29</v>
      </c>
    </row>
    <row r="5" spans="1:19" s="2" customFormat="1" ht="26.25" customHeight="1">
      <c r="A5" s="76" t="s">
        <v>33</v>
      </c>
      <c r="B5" s="38" t="s">
        <v>39</v>
      </c>
      <c r="C5" s="6">
        <v>41300</v>
      </c>
      <c r="D5" s="6">
        <v>27450</v>
      </c>
      <c r="E5" s="6">
        <v>31190</v>
      </c>
      <c r="F5" s="6">
        <v>27830</v>
      </c>
      <c r="G5" s="6">
        <v>14820</v>
      </c>
      <c r="H5" s="6">
        <v>9960</v>
      </c>
      <c r="I5" s="6">
        <v>10030</v>
      </c>
      <c r="J5" s="6">
        <v>10850</v>
      </c>
      <c r="K5" s="7">
        <v>7250</v>
      </c>
      <c r="L5" s="8">
        <v>7710</v>
      </c>
      <c r="M5" s="9">
        <v>10090</v>
      </c>
      <c r="N5" s="6">
        <v>5970</v>
      </c>
      <c r="O5" s="7">
        <v>4750</v>
      </c>
      <c r="P5" s="6">
        <v>7650</v>
      </c>
      <c r="Q5" s="9">
        <v>5650</v>
      </c>
      <c r="R5" s="6">
        <v>88050</v>
      </c>
      <c r="S5" s="6">
        <f t="shared" ref="S5:S15" si="0">SUM(C5:R5)</f>
        <v>310550</v>
      </c>
    </row>
    <row r="6" spans="1:19" s="2" customFormat="1" ht="26.25" customHeight="1">
      <c r="A6" s="76"/>
      <c r="B6" s="38" t="s">
        <v>40</v>
      </c>
      <c r="C6" s="6">
        <v>35500</v>
      </c>
      <c r="D6" s="6">
        <v>17750</v>
      </c>
      <c r="E6" s="6">
        <v>20000</v>
      </c>
      <c r="F6" s="6">
        <v>18000</v>
      </c>
      <c r="G6" s="6">
        <v>9500</v>
      </c>
      <c r="H6" s="6">
        <v>6500</v>
      </c>
      <c r="I6" s="6">
        <v>6500</v>
      </c>
      <c r="J6" s="6">
        <v>7000</v>
      </c>
      <c r="K6" s="7">
        <v>4700</v>
      </c>
      <c r="L6" s="8">
        <v>4950</v>
      </c>
      <c r="M6" s="9">
        <v>6500</v>
      </c>
      <c r="N6" s="6">
        <v>3850</v>
      </c>
      <c r="O6" s="7">
        <v>3100</v>
      </c>
      <c r="P6" s="6">
        <v>5000</v>
      </c>
      <c r="Q6" s="9">
        <v>3650</v>
      </c>
      <c r="R6" s="6">
        <v>61950</v>
      </c>
      <c r="S6" s="6">
        <f t="shared" si="0"/>
        <v>214450</v>
      </c>
    </row>
    <row r="7" spans="1:19" s="2" customFormat="1" ht="26.25" customHeight="1">
      <c r="A7" s="76"/>
      <c r="B7" s="43" t="s">
        <v>9</v>
      </c>
      <c r="C7" s="10">
        <v>34000</v>
      </c>
      <c r="D7" s="10">
        <v>10000</v>
      </c>
      <c r="E7" s="10">
        <v>11000</v>
      </c>
      <c r="F7" s="10"/>
      <c r="G7" s="10"/>
      <c r="H7" s="10">
        <v>1510</v>
      </c>
      <c r="I7" s="10">
        <v>7000</v>
      </c>
      <c r="J7" s="10">
        <v>6000</v>
      </c>
      <c r="K7" s="11">
        <v>3500</v>
      </c>
      <c r="L7" s="12">
        <v>12500</v>
      </c>
      <c r="M7" s="13">
        <v>9300</v>
      </c>
      <c r="N7" s="10">
        <v>1605</v>
      </c>
      <c r="O7" s="11"/>
      <c r="P7" s="10">
        <v>13230</v>
      </c>
      <c r="Q7" s="13"/>
      <c r="R7" s="10"/>
      <c r="S7" s="6">
        <f t="shared" si="0"/>
        <v>109645</v>
      </c>
    </row>
    <row r="8" spans="1:19" s="2" customFormat="1" ht="26.25" customHeight="1">
      <c r="A8" s="76"/>
      <c r="B8" s="44" t="s">
        <v>10</v>
      </c>
      <c r="C8" s="14"/>
      <c r="D8" s="14"/>
      <c r="E8" s="14"/>
      <c r="F8" s="14">
        <v>20000</v>
      </c>
      <c r="G8" s="14">
        <v>13000</v>
      </c>
      <c r="H8" s="14"/>
      <c r="I8" s="14"/>
      <c r="J8" s="14"/>
      <c r="K8" s="15"/>
      <c r="L8" s="16"/>
      <c r="M8" s="17"/>
      <c r="N8" s="14"/>
      <c r="O8" s="15">
        <v>3000</v>
      </c>
      <c r="P8" s="14"/>
      <c r="Q8" s="17">
        <v>2000</v>
      </c>
      <c r="R8" s="14"/>
      <c r="S8" s="6">
        <f t="shared" si="0"/>
        <v>38000</v>
      </c>
    </row>
    <row r="9" spans="1:19" s="2" customFormat="1" ht="26.25" customHeight="1">
      <c r="A9" s="76"/>
      <c r="B9" s="44" t="s">
        <v>1</v>
      </c>
      <c r="C9" s="18"/>
      <c r="D9" s="18"/>
      <c r="E9" s="18"/>
      <c r="F9" s="18"/>
      <c r="G9" s="18"/>
      <c r="H9" s="18"/>
      <c r="I9" s="18"/>
      <c r="J9" s="18"/>
      <c r="K9" s="19"/>
      <c r="L9" s="16">
        <v>8140</v>
      </c>
      <c r="M9" s="20"/>
      <c r="N9" s="18"/>
      <c r="O9" s="19"/>
      <c r="P9" s="14">
        <v>14500</v>
      </c>
      <c r="Q9" s="20"/>
      <c r="R9" s="18"/>
      <c r="S9" s="6">
        <f t="shared" si="0"/>
        <v>22640</v>
      </c>
    </row>
    <row r="10" spans="1:19" s="2" customFormat="1" ht="26.25" customHeight="1">
      <c r="A10" s="76"/>
      <c r="B10" s="44" t="s">
        <v>11</v>
      </c>
      <c r="C10" s="14">
        <v>15000</v>
      </c>
      <c r="D10" s="14">
        <v>3000</v>
      </c>
      <c r="E10" s="14"/>
      <c r="F10" s="14"/>
      <c r="G10" s="14"/>
      <c r="H10" s="14">
        <v>2000</v>
      </c>
      <c r="I10" s="14"/>
      <c r="J10" s="14"/>
      <c r="K10" s="15">
        <v>2000</v>
      </c>
      <c r="L10" s="16"/>
      <c r="M10" s="17"/>
      <c r="N10" s="14"/>
      <c r="O10" s="15"/>
      <c r="P10" s="14"/>
      <c r="Q10" s="17">
        <v>1000</v>
      </c>
      <c r="R10" s="14"/>
      <c r="S10" s="21">
        <f t="shared" si="0"/>
        <v>23000</v>
      </c>
    </row>
    <row r="11" spans="1:19" s="56" customFormat="1" ht="26.25" customHeight="1">
      <c r="A11" s="77"/>
      <c r="B11" s="62" t="s">
        <v>32</v>
      </c>
      <c r="C11" s="14">
        <v>58400</v>
      </c>
      <c r="D11" s="14">
        <v>40000</v>
      </c>
      <c r="E11" s="14">
        <v>32000</v>
      </c>
      <c r="F11" s="14">
        <v>31000</v>
      </c>
      <c r="G11" s="14">
        <v>16000</v>
      </c>
      <c r="H11" s="14">
        <v>11000</v>
      </c>
      <c r="I11" s="14">
        <v>10000</v>
      </c>
      <c r="J11" s="14">
        <v>10000</v>
      </c>
      <c r="K11" s="14">
        <v>7000</v>
      </c>
      <c r="L11" s="14">
        <v>15000</v>
      </c>
      <c r="M11" s="14">
        <v>10000</v>
      </c>
      <c r="N11" s="14">
        <v>6500</v>
      </c>
      <c r="O11" s="14">
        <v>4500</v>
      </c>
      <c r="P11" s="14">
        <v>18500</v>
      </c>
      <c r="Q11" s="14">
        <v>3500</v>
      </c>
      <c r="R11" s="14">
        <v>10000</v>
      </c>
      <c r="S11" s="21">
        <f t="shared" si="0"/>
        <v>283400</v>
      </c>
    </row>
    <row r="12" spans="1:19" s="56" customFormat="1" ht="26.25" customHeight="1">
      <c r="A12" s="77"/>
      <c r="B12" s="64" t="s">
        <v>2</v>
      </c>
      <c r="C12" s="65">
        <v>22000</v>
      </c>
      <c r="D12" s="65"/>
      <c r="E12" s="65">
        <v>2500</v>
      </c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6">
        <f t="shared" si="0"/>
        <v>24500</v>
      </c>
    </row>
    <row r="13" spans="1:19" s="56" customFormat="1" ht="26.25" customHeight="1">
      <c r="A13" s="77"/>
      <c r="B13" s="67" t="s">
        <v>8</v>
      </c>
      <c r="C13" s="65">
        <v>3000</v>
      </c>
      <c r="D13" s="65">
        <v>5500</v>
      </c>
      <c r="E13" s="65">
        <v>11000</v>
      </c>
      <c r="F13" s="65">
        <v>8000</v>
      </c>
      <c r="G13" s="65">
        <v>3000</v>
      </c>
      <c r="H13" s="65">
        <v>1500</v>
      </c>
      <c r="I13" s="65">
        <v>4500</v>
      </c>
      <c r="J13" s="65">
        <v>2000</v>
      </c>
      <c r="K13" s="65">
        <v>1000</v>
      </c>
      <c r="L13" s="65">
        <v>3500</v>
      </c>
      <c r="M13" s="65">
        <v>4000</v>
      </c>
      <c r="N13" s="65"/>
      <c r="O13" s="65"/>
      <c r="P13" s="65">
        <v>5000</v>
      </c>
      <c r="Q13" s="65">
        <v>1000</v>
      </c>
      <c r="R13" s="65"/>
      <c r="S13" s="66">
        <f t="shared" si="0"/>
        <v>53000</v>
      </c>
    </row>
    <row r="14" spans="1:19" s="56" customFormat="1" ht="26.25" customHeight="1">
      <c r="A14" s="77"/>
      <c r="B14" s="69" t="s">
        <v>3</v>
      </c>
      <c r="C14" s="71">
        <v>37300</v>
      </c>
      <c r="D14" s="71">
        <v>16900</v>
      </c>
      <c r="E14" s="71">
        <v>27400</v>
      </c>
      <c r="F14" s="71">
        <v>17200</v>
      </c>
      <c r="G14" s="71">
        <v>12500</v>
      </c>
      <c r="H14" s="71">
        <v>7400</v>
      </c>
      <c r="I14" s="71">
        <v>7200</v>
      </c>
      <c r="J14" s="71">
        <v>6600</v>
      </c>
      <c r="K14" s="71">
        <v>4700</v>
      </c>
      <c r="L14" s="71">
        <v>7400</v>
      </c>
      <c r="M14" s="71">
        <v>9200</v>
      </c>
      <c r="N14" s="71">
        <v>3600</v>
      </c>
      <c r="O14" s="71">
        <v>3600</v>
      </c>
      <c r="P14" s="71">
        <v>12600</v>
      </c>
      <c r="Q14" s="71">
        <v>4800</v>
      </c>
      <c r="R14" s="72">
        <v>20600</v>
      </c>
      <c r="S14" s="73">
        <f t="shared" si="0"/>
        <v>199000</v>
      </c>
    </row>
    <row r="15" spans="1:19" s="56" customFormat="1" ht="26.25" customHeight="1">
      <c r="A15" s="77"/>
      <c r="B15" s="69" t="s">
        <v>44</v>
      </c>
      <c r="C15" s="71">
        <v>5000</v>
      </c>
      <c r="D15" s="71">
        <v>6000</v>
      </c>
      <c r="E15" s="71">
        <v>2000</v>
      </c>
      <c r="F15" s="71">
        <v>7000</v>
      </c>
      <c r="G15" s="71">
        <v>3500</v>
      </c>
      <c r="H15" s="71">
        <v>1500</v>
      </c>
      <c r="I15" s="71">
        <v>5500</v>
      </c>
      <c r="J15" s="71">
        <v>3000</v>
      </c>
      <c r="K15" s="71">
        <v>2000</v>
      </c>
      <c r="L15" s="71">
        <v>7000</v>
      </c>
      <c r="M15" s="71">
        <v>3000</v>
      </c>
      <c r="N15" s="71">
        <v>2000</v>
      </c>
      <c r="O15" s="71"/>
      <c r="P15" s="71">
        <v>6000</v>
      </c>
      <c r="Q15" s="71">
        <v>500</v>
      </c>
      <c r="R15" s="72">
        <v>8000</v>
      </c>
      <c r="S15" s="73">
        <f t="shared" si="0"/>
        <v>62000</v>
      </c>
    </row>
    <row r="16" spans="1:19" s="52" customFormat="1" ht="26.25" customHeight="1">
      <c r="A16" s="76"/>
      <c r="B16" s="68" t="s">
        <v>36</v>
      </c>
      <c r="C16" s="63">
        <f t="shared" ref="C16" si="1">SUM(C5:C15)</f>
        <v>251500</v>
      </c>
      <c r="D16" s="63">
        <f t="shared" ref="D16" si="2">SUM(D5:D15)</f>
        <v>126600</v>
      </c>
      <c r="E16" s="63">
        <f t="shared" ref="E16" si="3">SUM(E5:E15)</f>
        <v>137090</v>
      </c>
      <c r="F16" s="63">
        <f t="shared" ref="F16" si="4">SUM(F5:F15)</f>
        <v>129030</v>
      </c>
      <c r="G16" s="63">
        <f t="shared" ref="G16" si="5">SUM(G5:G15)</f>
        <v>72320</v>
      </c>
      <c r="H16" s="63">
        <f t="shared" ref="H16" si="6">SUM(H5:H15)</f>
        <v>41370</v>
      </c>
      <c r="I16" s="63">
        <f t="shared" ref="I16" si="7">SUM(I5:I15)</f>
        <v>50730</v>
      </c>
      <c r="J16" s="63">
        <f t="shared" ref="J16" si="8">SUM(J5:J15)</f>
        <v>45450</v>
      </c>
      <c r="K16" s="63">
        <f t="shared" ref="K16" si="9">SUM(K5:K15)</f>
        <v>32150</v>
      </c>
      <c r="L16" s="63">
        <f t="shared" ref="L16" si="10">SUM(L5:L15)</f>
        <v>66200</v>
      </c>
      <c r="M16" s="63">
        <f t="shared" ref="M16" si="11">SUM(M5:M15)</f>
        <v>52090</v>
      </c>
      <c r="N16" s="63">
        <f t="shared" ref="N16" si="12">SUM(N5:N15)</f>
        <v>23525</v>
      </c>
      <c r="O16" s="63">
        <f t="shared" ref="O16" si="13">SUM(O5:O15)</f>
        <v>18950</v>
      </c>
      <c r="P16" s="63">
        <f t="shared" ref="P16" si="14">SUM(P5:P15)</f>
        <v>82480</v>
      </c>
      <c r="Q16" s="63">
        <f t="shared" ref="Q16" si="15">SUM(Q5:Q15)</f>
        <v>22100</v>
      </c>
      <c r="R16" s="63">
        <f t="shared" ref="R16" si="16">SUM(R5:R15)</f>
        <v>188600</v>
      </c>
      <c r="S16" s="63">
        <f t="shared" ref="S16" si="17">SUM(S5:S15)</f>
        <v>1340185</v>
      </c>
    </row>
    <row r="17" spans="1:19" s="2" customFormat="1" ht="8.25" customHeight="1">
      <c r="A17" s="76"/>
      <c r="B17" s="57"/>
      <c r="C17" s="58"/>
      <c r="D17" s="58"/>
      <c r="E17" s="58"/>
      <c r="F17" s="58"/>
      <c r="G17" s="58"/>
      <c r="H17" s="58"/>
      <c r="I17" s="58"/>
      <c r="J17" s="58"/>
      <c r="K17" s="59"/>
      <c r="L17" s="60"/>
      <c r="M17" s="61"/>
      <c r="N17" s="58"/>
      <c r="O17" s="59"/>
      <c r="P17" s="58"/>
      <c r="Q17" s="61"/>
      <c r="R17" s="58"/>
      <c r="S17" s="58"/>
    </row>
    <row r="18" spans="1:19" s="2" customFormat="1" ht="26.25" customHeight="1">
      <c r="A18" s="76"/>
      <c r="B18" s="38" t="s">
        <v>42</v>
      </c>
      <c r="C18" s="6">
        <v>27120</v>
      </c>
      <c r="D18" s="6">
        <v>13850</v>
      </c>
      <c r="E18" s="6">
        <v>15990</v>
      </c>
      <c r="F18" s="6">
        <v>14060</v>
      </c>
      <c r="G18" s="6">
        <v>7590</v>
      </c>
      <c r="H18" s="6">
        <v>4940</v>
      </c>
      <c r="I18" s="6">
        <v>5040</v>
      </c>
      <c r="J18" s="6">
        <v>5490</v>
      </c>
      <c r="K18" s="7">
        <v>3640</v>
      </c>
      <c r="L18" s="8">
        <v>3930</v>
      </c>
      <c r="M18" s="9">
        <v>5130</v>
      </c>
      <c r="N18" s="6">
        <v>3020</v>
      </c>
      <c r="O18" s="7">
        <v>2350</v>
      </c>
      <c r="P18" s="6">
        <v>3780</v>
      </c>
      <c r="Q18" s="9">
        <v>2820</v>
      </c>
      <c r="R18" s="6">
        <v>60000</v>
      </c>
      <c r="S18" s="6">
        <f t="shared" ref="S18:S24" si="18">SUM(C18:R18)</f>
        <v>178750</v>
      </c>
    </row>
    <row r="19" spans="1:19" s="2" customFormat="1" ht="26.25" customHeight="1">
      <c r="A19" s="76"/>
      <c r="B19" s="38" t="s">
        <v>43</v>
      </c>
      <c r="C19" s="6">
        <v>22460</v>
      </c>
      <c r="D19" s="6">
        <v>11480</v>
      </c>
      <c r="E19" s="6">
        <v>13250</v>
      </c>
      <c r="F19" s="6">
        <v>11650</v>
      </c>
      <c r="G19" s="6">
        <v>6290</v>
      </c>
      <c r="H19" s="6">
        <v>4100</v>
      </c>
      <c r="I19" s="6">
        <v>4180</v>
      </c>
      <c r="J19" s="6">
        <v>4550</v>
      </c>
      <c r="K19" s="7">
        <v>3020</v>
      </c>
      <c r="L19" s="8">
        <v>3260</v>
      </c>
      <c r="M19" s="9">
        <v>4250</v>
      </c>
      <c r="N19" s="6">
        <v>2500</v>
      </c>
      <c r="O19" s="7">
        <v>1940</v>
      </c>
      <c r="P19" s="6">
        <v>3130</v>
      </c>
      <c r="Q19" s="9">
        <v>2340</v>
      </c>
      <c r="R19" s="6">
        <v>45000</v>
      </c>
      <c r="S19" s="6">
        <f t="shared" si="18"/>
        <v>143400</v>
      </c>
    </row>
    <row r="20" spans="1:19" s="2" customFormat="1" ht="26.25" customHeight="1">
      <c r="A20" s="76"/>
      <c r="B20" s="38" t="s">
        <v>41</v>
      </c>
      <c r="C20" s="6">
        <v>27120</v>
      </c>
      <c r="D20" s="6">
        <v>13850</v>
      </c>
      <c r="E20" s="6">
        <v>15990</v>
      </c>
      <c r="F20" s="6">
        <v>14060</v>
      </c>
      <c r="G20" s="6">
        <v>7590</v>
      </c>
      <c r="H20" s="6">
        <v>4940</v>
      </c>
      <c r="I20" s="6">
        <v>5040</v>
      </c>
      <c r="J20" s="6">
        <v>5490</v>
      </c>
      <c r="K20" s="7">
        <v>3640</v>
      </c>
      <c r="L20" s="8">
        <v>3930</v>
      </c>
      <c r="M20" s="9">
        <v>5130</v>
      </c>
      <c r="N20" s="6">
        <v>3020</v>
      </c>
      <c r="O20" s="7">
        <v>2350</v>
      </c>
      <c r="P20" s="6">
        <v>3780</v>
      </c>
      <c r="Q20" s="9">
        <v>2820</v>
      </c>
      <c r="R20" s="6">
        <v>45000</v>
      </c>
      <c r="S20" s="6">
        <f t="shared" si="18"/>
        <v>163750</v>
      </c>
    </row>
    <row r="21" spans="1:19" s="2" customFormat="1" ht="26.25" customHeight="1">
      <c r="A21" s="76"/>
      <c r="B21" s="38" t="s">
        <v>38</v>
      </c>
      <c r="C21" s="6">
        <v>20107</v>
      </c>
      <c r="D21" s="6">
        <v>10270</v>
      </c>
      <c r="E21" s="6">
        <v>11860</v>
      </c>
      <c r="F21" s="6">
        <v>10430</v>
      </c>
      <c r="G21" s="6">
        <v>5630</v>
      </c>
      <c r="H21" s="6">
        <v>3670</v>
      </c>
      <c r="I21" s="6">
        <v>3740</v>
      </c>
      <c r="J21" s="6">
        <v>4070</v>
      </c>
      <c r="K21" s="7">
        <v>2700</v>
      </c>
      <c r="L21" s="8">
        <v>2920</v>
      </c>
      <c r="M21" s="9">
        <v>3800</v>
      </c>
      <c r="N21" s="6">
        <v>2240</v>
      </c>
      <c r="O21" s="7">
        <v>1740</v>
      </c>
      <c r="P21" s="6">
        <v>2800</v>
      </c>
      <c r="Q21" s="9">
        <v>2090</v>
      </c>
      <c r="R21" s="6"/>
      <c r="S21" s="6">
        <f t="shared" si="18"/>
        <v>88067</v>
      </c>
    </row>
    <row r="22" spans="1:19" ht="26.25" customHeight="1">
      <c r="A22" s="76"/>
      <c r="B22" s="43" t="s">
        <v>6</v>
      </c>
      <c r="C22" s="6">
        <v>145100</v>
      </c>
      <c r="D22" s="6">
        <v>79600</v>
      </c>
      <c r="E22" s="6">
        <v>87500</v>
      </c>
      <c r="F22" s="6">
        <v>81480</v>
      </c>
      <c r="G22" s="6">
        <v>44300</v>
      </c>
      <c r="H22" s="6">
        <v>27300</v>
      </c>
      <c r="I22" s="6">
        <v>26900</v>
      </c>
      <c r="J22" s="6">
        <v>27300</v>
      </c>
      <c r="K22" s="7">
        <v>18100</v>
      </c>
      <c r="L22" s="8">
        <v>28800</v>
      </c>
      <c r="M22" s="9">
        <v>28700</v>
      </c>
      <c r="N22" s="6">
        <v>14500</v>
      </c>
      <c r="O22" s="7">
        <v>11000</v>
      </c>
      <c r="P22" s="6">
        <v>34300</v>
      </c>
      <c r="Q22" s="9">
        <v>10000</v>
      </c>
      <c r="R22" s="6">
        <v>51500</v>
      </c>
      <c r="S22" s="6">
        <f t="shared" si="18"/>
        <v>716380</v>
      </c>
    </row>
    <row r="23" spans="1:19" ht="26.25" customHeight="1">
      <c r="A23" s="76"/>
      <c r="B23" s="38" t="s">
        <v>34</v>
      </c>
      <c r="C23" s="6">
        <f t="shared" ref="C23:R23" si="19">SUM(C18:C22)</f>
        <v>241907</v>
      </c>
      <c r="D23" s="6">
        <f t="shared" si="19"/>
        <v>129050</v>
      </c>
      <c r="E23" s="6">
        <f t="shared" si="19"/>
        <v>144590</v>
      </c>
      <c r="F23" s="6">
        <f t="shared" si="19"/>
        <v>131680</v>
      </c>
      <c r="G23" s="6">
        <f t="shared" si="19"/>
        <v>71400</v>
      </c>
      <c r="H23" s="6">
        <f t="shared" si="19"/>
        <v>44950</v>
      </c>
      <c r="I23" s="6">
        <f t="shared" si="19"/>
        <v>44900</v>
      </c>
      <c r="J23" s="6">
        <f t="shared" si="19"/>
        <v>46900</v>
      </c>
      <c r="K23" s="6">
        <f t="shared" si="19"/>
        <v>31100</v>
      </c>
      <c r="L23" s="6">
        <f t="shared" si="19"/>
        <v>42840</v>
      </c>
      <c r="M23" s="6">
        <f t="shared" si="19"/>
        <v>47010</v>
      </c>
      <c r="N23" s="6">
        <f t="shared" si="19"/>
        <v>25280</v>
      </c>
      <c r="O23" s="6">
        <f t="shared" si="19"/>
        <v>19380</v>
      </c>
      <c r="P23" s="6">
        <f t="shared" si="19"/>
        <v>47790</v>
      </c>
      <c r="Q23" s="6">
        <f t="shared" si="19"/>
        <v>20070</v>
      </c>
      <c r="R23" s="6">
        <f t="shared" si="19"/>
        <v>201500</v>
      </c>
      <c r="S23" s="6">
        <f t="shared" si="18"/>
        <v>1290347</v>
      </c>
    </row>
    <row r="24" spans="1:19" ht="26.25" customHeight="1">
      <c r="A24" s="76"/>
      <c r="B24" s="38" t="s">
        <v>0</v>
      </c>
      <c r="C24" s="26">
        <f t="shared" ref="C24:R24" si="20">C16-C23</f>
        <v>9593</v>
      </c>
      <c r="D24" s="26">
        <f t="shared" si="20"/>
        <v>-2450</v>
      </c>
      <c r="E24" s="26">
        <f t="shared" si="20"/>
        <v>-7500</v>
      </c>
      <c r="F24" s="26">
        <f t="shared" si="20"/>
        <v>-2650</v>
      </c>
      <c r="G24" s="26">
        <f t="shared" si="20"/>
        <v>920</v>
      </c>
      <c r="H24" s="26">
        <f t="shared" si="20"/>
        <v>-3580</v>
      </c>
      <c r="I24" s="26">
        <f t="shared" si="20"/>
        <v>5830</v>
      </c>
      <c r="J24" s="26">
        <f t="shared" si="20"/>
        <v>-1450</v>
      </c>
      <c r="K24" s="27">
        <f t="shared" si="20"/>
        <v>1050</v>
      </c>
      <c r="L24" s="28">
        <f t="shared" si="20"/>
        <v>23360</v>
      </c>
      <c r="M24" s="29">
        <f t="shared" si="20"/>
        <v>5080</v>
      </c>
      <c r="N24" s="26">
        <f t="shared" si="20"/>
        <v>-1755</v>
      </c>
      <c r="O24" s="27">
        <f t="shared" si="20"/>
        <v>-430</v>
      </c>
      <c r="P24" s="26">
        <f t="shared" si="20"/>
        <v>34690</v>
      </c>
      <c r="Q24" s="29">
        <f t="shared" si="20"/>
        <v>2030</v>
      </c>
      <c r="R24" s="26">
        <f t="shared" si="20"/>
        <v>-12900</v>
      </c>
      <c r="S24" s="26">
        <f t="shared" si="18"/>
        <v>49838</v>
      </c>
    </row>
    <row r="25" spans="1:19" ht="26.25" customHeight="1">
      <c r="A25" s="76"/>
      <c r="B25" s="68" t="s">
        <v>4</v>
      </c>
      <c r="C25" s="78">
        <f t="shared" ref="C25:S25" si="21">C24/C23*100</f>
        <v>3.9655735468589173</v>
      </c>
      <c r="D25" s="78">
        <f t="shared" si="21"/>
        <v>-1.8984889577683068</v>
      </c>
      <c r="E25" s="78">
        <f t="shared" si="21"/>
        <v>-5.187080710975863</v>
      </c>
      <c r="F25" s="78">
        <f t="shared" si="21"/>
        <v>-2.0124544349939244</v>
      </c>
      <c r="G25" s="78">
        <f t="shared" si="21"/>
        <v>1.2885154061624648</v>
      </c>
      <c r="H25" s="78">
        <f t="shared" si="21"/>
        <v>-7.9644048943270302</v>
      </c>
      <c r="I25" s="78">
        <f t="shared" si="21"/>
        <v>12.984409799554566</v>
      </c>
      <c r="J25" s="78">
        <f t="shared" si="21"/>
        <v>-3.091684434968017</v>
      </c>
      <c r="K25" s="79">
        <f t="shared" si="21"/>
        <v>3.3762057877813509</v>
      </c>
      <c r="L25" s="82">
        <f t="shared" si="21"/>
        <v>54.528478057889821</v>
      </c>
      <c r="M25" s="81">
        <f t="shared" si="21"/>
        <v>10.806211444373536</v>
      </c>
      <c r="N25" s="78">
        <f t="shared" si="21"/>
        <v>-6.9422468354430373</v>
      </c>
      <c r="O25" s="79">
        <f t="shared" si="21"/>
        <v>-2.2187822497420022</v>
      </c>
      <c r="P25" s="78">
        <f t="shared" si="21"/>
        <v>72.588407616656198</v>
      </c>
      <c r="Q25" s="81">
        <f t="shared" si="21"/>
        <v>10.114598903836573</v>
      </c>
      <c r="R25" s="78">
        <f t="shared" si="21"/>
        <v>-6.4019851116625306</v>
      </c>
      <c r="S25" s="78">
        <f t="shared" si="21"/>
        <v>3.8623719046117055</v>
      </c>
    </row>
    <row r="26" spans="1:19" ht="7.5" customHeight="1">
      <c r="A26" s="42"/>
      <c r="B26" s="30"/>
      <c r="C26" s="30"/>
      <c r="D26" s="30"/>
      <c r="E26" s="30"/>
      <c r="F26" s="30"/>
      <c r="G26" s="30"/>
      <c r="H26" s="30"/>
      <c r="I26" s="30"/>
      <c r="J26" s="30"/>
      <c r="K26" s="31"/>
      <c r="L26" s="32"/>
      <c r="M26" s="33"/>
      <c r="N26" s="30"/>
      <c r="O26" s="31"/>
      <c r="P26" s="30"/>
      <c r="Q26" s="33"/>
      <c r="R26" s="30"/>
      <c r="S26" s="30"/>
    </row>
    <row r="27" spans="1:19" ht="26.25" customHeight="1">
      <c r="A27" s="76" t="s">
        <v>13</v>
      </c>
      <c r="B27" s="38" t="s">
        <v>39</v>
      </c>
      <c r="C27" s="6">
        <v>24195</v>
      </c>
      <c r="D27" s="6">
        <v>8162</v>
      </c>
      <c r="E27" s="6">
        <v>11660</v>
      </c>
      <c r="F27" s="6">
        <v>9911</v>
      </c>
      <c r="G27" s="6">
        <v>4781</v>
      </c>
      <c r="H27" s="6">
        <v>5539</v>
      </c>
      <c r="I27" s="6">
        <v>9212</v>
      </c>
      <c r="J27" s="6">
        <v>7288</v>
      </c>
      <c r="K27" s="7">
        <v>6122</v>
      </c>
      <c r="L27" s="8">
        <v>3965</v>
      </c>
      <c r="M27" s="9">
        <v>2799</v>
      </c>
      <c r="N27" s="6">
        <v>5247</v>
      </c>
      <c r="O27" s="7">
        <v>5597</v>
      </c>
      <c r="P27" s="6">
        <v>5714</v>
      </c>
      <c r="Q27" s="9">
        <v>5481</v>
      </c>
      <c r="R27" s="6">
        <v>21000</v>
      </c>
      <c r="S27" s="6">
        <f t="shared" ref="S27:S35" si="22">SUM(C27:R27)</f>
        <v>136673</v>
      </c>
    </row>
    <row r="28" spans="1:19" ht="26.25" customHeight="1">
      <c r="A28" s="76"/>
      <c r="B28" s="38" t="s">
        <v>40</v>
      </c>
      <c r="C28" s="6">
        <v>17305</v>
      </c>
      <c r="D28" s="6">
        <v>5838</v>
      </c>
      <c r="E28" s="6">
        <v>8340</v>
      </c>
      <c r="F28" s="6">
        <v>7089</v>
      </c>
      <c r="G28" s="6">
        <v>3419</v>
      </c>
      <c r="H28" s="6">
        <v>3961</v>
      </c>
      <c r="I28" s="6">
        <v>6588</v>
      </c>
      <c r="J28" s="6">
        <v>5212</v>
      </c>
      <c r="K28" s="7">
        <v>4378</v>
      </c>
      <c r="L28" s="8">
        <v>2835</v>
      </c>
      <c r="M28" s="9">
        <v>2001</v>
      </c>
      <c r="N28" s="6">
        <v>3753</v>
      </c>
      <c r="O28" s="7">
        <v>4003</v>
      </c>
      <c r="P28" s="6">
        <v>4086</v>
      </c>
      <c r="Q28" s="9">
        <v>3919</v>
      </c>
      <c r="R28" s="6"/>
      <c r="S28" s="6">
        <f t="shared" si="22"/>
        <v>82727</v>
      </c>
    </row>
    <row r="29" spans="1:19" ht="26.25" customHeight="1">
      <c r="A29" s="76"/>
      <c r="B29" s="43" t="s">
        <v>5</v>
      </c>
      <c r="C29" s="34"/>
      <c r="D29" s="34"/>
      <c r="E29" s="34"/>
      <c r="F29" s="34"/>
      <c r="G29" s="34"/>
      <c r="H29" s="34"/>
      <c r="I29" s="34"/>
      <c r="J29" s="34"/>
      <c r="K29" s="35"/>
      <c r="L29" s="36">
        <v>5000</v>
      </c>
      <c r="M29" s="37"/>
      <c r="N29" s="34"/>
      <c r="O29" s="35"/>
      <c r="P29" s="34"/>
      <c r="Q29" s="37"/>
      <c r="R29" s="34"/>
      <c r="S29" s="6">
        <f t="shared" si="22"/>
        <v>5000</v>
      </c>
    </row>
    <row r="30" spans="1:19" ht="26.25" customHeight="1">
      <c r="A30" s="76"/>
      <c r="B30" s="43" t="s">
        <v>9</v>
      </c>
      <c r="C30" s="26"/>
      <c r="D30" s="26"/>
      <c r="E30" s="26"/>
      <c r="F30" s="26"/>
      <c r="G30" s="26"/>
      <c r="H30" s="26"/>
      <c r="I30" s="26"/>
      <c r="J30" s="26"/>
      <c r="K30" s="27"/>
      <c r="L30" s="28">
        <v>10000</v>
      </c>
      <c r="M30" s="29"/>
      <c r="N30" s="26"/>
      <c r="O30" s="27"/>
      <c r="P30" s="26">
        <v>8000</v>
      </c>
      <c r="Q30" s="29"/>
      <c r="R30" s="26"/>
      <c r="S30" s="6">
        <f t="shared" si="22"/>
        <v>18000</v>
      </c>
    </row>
    <row r="31" spans="1:19" ht="26.25" customHeight="1">
      <c r="A31" s="76"/>
      <c r="B31" s="43" t="s">
        <v>7</v>
      </c>
      <c r="C31" s="26">
        <v>-2000</v>
      </c>
      <c r="D31" s="34">
        <v>3100</v>
      </c>
      <c r="E31" s="34"/>
      <c r="F31" s="34"/>
      <c r="G31" s="34"/>
      <c r="H31" s="34"/>
      <c r="I31" s="34"/>
      <c r="J31" s="34"/>
      <c r="K31" s="35"/>
      <c r="L31" s="36"/>
      <c r="M31" s="37"/>
      <c r="N31" s="34"/>
      <c r="O31" s="35"/>
      <c r="P31" s="34"/>
      <c r="Q31" s="37"/>
      <c r="R31" s="34"/>
      <c r="S31" s="6">
        <f t="shared" si="22"/>
        <v>1100</v>
      </c>
    </row>
    <row r="32" spans="1:19" ht="26.25" customHeight="1">
      <c r="A32" s="76"/>
      <c r="B32" s="44" t="s">
        <v>1</v>
      </c>
      <c r="C32" s="14"/>
      <c r="D32" s="14"/>
      <c r="E32" s="14"/>
      <c r="F32" s="14"/>
      <c r="G32" s="14"/>
      <c r="H32" s="14"/>
      <c r="I32" s="14"/>
      <c r="J32" s="14"/>
      <c r="K32" s="15"/>
      <c r="L32" s="16"/>
      <c r="M32" s="17"/>
      <c r="N32" s="14"/>
      <c r="O32" s="15"/>
      <c r="P32" s="14">
        <v>5000</v>
      </c>
      <c r="Q32" s="17"/>
      <c r="R32" s="14"/>
      <c r="S32" s="6">
        <f t="shared" si="22"/>
        <v>5000</v>
      </c>
    </row>
    <row r="33" spans="1:19" s="5" customFormat="1" ht="26.25" customHeight="1">
      <c r="A33" s="76"/>
      <c r="B33" s="38" t="s">
        <v>45</v>
      </c>
      <c r="C33" s="14"/>
      <c r="D33" s="14"/>
      <c r="E33" s="14"/>
      <c r="F33" s="14"/>
      <c r="G33" s="14"/>
      <c r="H33" s="14"/>
      <c r="I33" s="14"/>
      <c r="J33" s="14"/>
      <c r="K33" s="14"/>
      <c r="L33" s="14">
        <v>8000</v>
      </c>
      <c r="M33" s="14"/>
      <c r="N33" s="14"/>
      <c r="O33" s="14"/>
      <c r="P33" s="14">
        <v>8000</v>
      </c>
      <c r="Q33" s="14"/>
      <c r="R33" s="14">
        <v>8000</v>
      </c>
      <c r="S33" s="14">
        <f t="shared" si="22"/>
        <v>24000</v>
      </c>
    </row>
    <row r="34" spans="1:19" s="5" customFormat="1" ht="26.25" customHeight="1">
      <c r="A34" s="76"/>
      <c r="B34" s="70" t="s">
        <v>46</v>
      </c>
      <c r="C34" s="71">
        <v>8800</v>
      </c>
      <c r="D34" s="71">
        <v>5500</v>
      </c>
      <c r="E34" s="71">
        <v>1200</v>
      </c>
      <c r="F34" s="71">
        <v>9000</v>
      </c>
      <c r="G34" s="71"/>
      <c r="H34" s="71"/>
      <c r="I34" s="71">
        <v>2900</v>
      </c>
      <c r="J34" s="71">
        <v>1200</v>
      </c>
      <c r="K34" s="71"/>
      <c r="L34" s="71">
        <v>6800</v>
      </c>
      <c r="M34" s="71"/>
      <c r="N34" s="71"/>
      <c r="O34" s="71">
        <v>5000</v>
      </c>
      <c r="P34" s="71">
        <v>23700</v>
      </c>
      <c r="Q34" s="71"/>
      <c r="R34" s="71">
        <v>31800</v>
      </c>
      <c r="S34" s="71">
        <f t="shared" si="22"/>
        <v>95900</v>
      </c>
    </row>
    <row r="35" spans="1:19" s="5" customFormat="1" ht="26.25" customHeight="1">
      <c r="A35" s="76"/>
      <c r="B35" s="70" t="s">
        <v>47</v>
      </c>
      <c r="C35" s="26">
        <v>-2000</v>
      </c>
      <c r="D35" s="26">
        <v>3000</v>
      </c>
      <c r="E35" s="26">
        <v>-2000</v>
      </c>
      <c r="F35" s="26"/>
      <c r="G35" s="26">
        <v>500</v>
      </c>
      <c r="H35" s="26">
        <v>-5000</v>
      </c>
      <c r="I35" s="26">
        <v>3500</v>
      </c>
      <c r="J35" s="26">
        <v>3000</v>
      </c>
      <c r="K35" s="26"/>
      <c r="L35" s="26">
        <v>8000</v>
      </c>
      <c r="M35" s="26">
        <v>-2000</v>
      </c>
      <c r="N35" s="26">
        <v>4000</v>
      </c>
      <c r="O35" s="26">
        <v>-2000</v>
      </c>
      <c r="P35" s="26">
        <v>10000</v>
      </c>
      <c r="Q35" s="26">
        <v>-9000</v>
      </c>
      <c r="R35" s="26">
        <v>3000</v>
      </c>
      <c r="S35" s="71">
        <f t="shared" si="22"/>
        <v>13000</v>
      </c>
    </row>
    <row r="36" spans="1:19" s="50" customFormat="1" ht="26.25" customHeight="1">
      <c r="A36" s="76"/>
      <c r="B36" s="51" t="s">
        <v>37</v>
      </c>
      <c r="C36" s="49">
        <f>SUM(C27:C35)</f>
        <v>46300</v>
      </c>
      <c r="D36" s="49">
        <f t="shared" ref="D36:S36" si="23">SUM(D27:D35)</f>
        <v>25600</v>
      </c>
      <c r="E36" s="49">
        <f t="shared" si="23"/>
        <v>19200</v>
      </c>
      <c r="F36" s="49">
        <f t="shared" si="23"/>
        <v>26000</v>
      </c>
      <c r="G36" s="49">
        <f t="shared" si="23"/>
        <v>8700</v>
      </c>
      <c r="H36" s="49">
        <f t="shared" si="23"/>
        <v>4500</v>
      </c>
      <c r="I36" s="49">
        <f t="shared" si="23"/>
        <v>22200</v>
      </c>
      <c r="J36" s="49">
        <f t="shared" si="23"/>
        <v>16700</v>
      </c>
      <c r="K36" s="49">
        <f t="shared" si="23"/>
        <v>10500</v>
      </c>
      <c r="L36" s="49">
        <f t="shared" si="23"/>
        <v>44600</v>
      </c>
      <c r="M36" s="49">
        <f t="shared" si="23"/>
        <v>2800</v>
      </c>
      <c r="N36" s="49">
        <f t="shared" si="23"/>
        <v>13000</v>
      </c>
      <c r="O36" s="49">
        <f t="shared" si="23"/>
        <v>12600</v>
      </c>
      <c r="P36" s="49">
        <f t="shared" si="23"/>
        <v>64500</v>
      </c>
      <c r="Q36" s="49">
        <f t="shared" si="23"/>
        <v>400</v>
      </c>
      <c r="R36" s="49">
        <f t="shared" si="23"/>
        <v>63800</v>
      </c>
      <c r="S36" s="49">
        <f t="shared" si="23"/>
        <v>381400</v>
      </c>
    </row>
    <row r="37" spans="1:19" ht="9" customHeight="1">
      <c r="A37" s="76"/>
      <c r="B37" s="39"/>
      <c r="C37" s="22"/>
      <c r="D37" s="22"/>
      <c r="E37" s="22"/>
      <c r="F37" s="22"/>
      <c r="G37" s="22"/>
      <c r="H37" s="22"/>
      <c r="I37" s="22"/>
      <c r="J37" s="22"/>
      <c r="K37" s="23"/>
      <c r="L37" s="24"/>
      <c r="M37" s="25"/>
      <c r="N37" s="22"/>
      <c r="O37" s="23"/>
      <c r="P37" s="22"/>
      <c r="Q37" s="25"/>
      <c r="R37" s="22"/>
      <c r="S37" s="22"/>
    </row>
    <row r="38" spans="1:19" s="2" customFormat="1" ht="26.25" customHeight="1">
      <c r="A38" s="76"/>
      <c r="B38" s="38" t="s">
        <v>42</v>
      </c>
      <c r="C38" s="6">
        <v>20920</v>
      </c>
      <c r="D38" s="6">
        <v>6860</v>
      </c>
      <c r="E38" s="6">
        <v>9820</v>
      </c>
      <c r="F38" s="6">
        <v>8490</v>
      </c>
      <c r="G38" s="6">
        <v>4020</v>
      </c>
      <c r="H38" s="6">
        <v>4810</v>
      </c>
      <c r="I38" s="6">
        <v>7960</v>
      </c>
      <c r="J38" s="6">
        <v>6180</v>
      </c>
      <c r="K38" s="7">
        <v>5270</v>
      </c>
      <c r="L38" s="8">
        <v>3410</v>
      </c>
      <c r="M38" s="9">
        <v>2350</v>
      </c>
      <c r="N38" s="6">
        <v>4550</v>
      </c>
      <c r="O38" s="7">
        <v>4850</v>
      </c>
      <c r="P38" s="6">
        <v>4930</v>
      </c>
      <c r="Q38" s="9">
        <v>4780</v>
      </c>
      <c r="R38" s="6">
        <v>50000</v>
      </c>
      <c r="S38" s="6">
        <f t="shared" ref="S38:S44" si="24">SUM(C38:R38)</f>
        <v>149200</v>
      </c>
    </row>
    <row r="39" spans="1:19" s="2" customFormat="1" ht="26.25" customHeight="1">
      <c r="A39" s="76"/>
      <c r="B39" s="38" t="s">
        <v>43</v>
      </c>
      <c r="C39" s="6">
        <v>16750</v>
      </c>
      <c r="D39" s="6">
        <v>5490</v>
      </c>
      <c r="E39" s="6">
        <v>7850</v>
      </c>
      <c r="F39" s="6">
        <v>6790</v>
      </c>
      <c r="G39" s="6">
        <v>3210</v>
      </c>
      <c r="H39" s="6">
        <v>3850</v>
      </c>
      <c r="I39" s="6">
        <v>6370</v>
      </c>
      <c r="J39" s="6">
        <v>4940</v>
      </c>
      <c r="K39" s="7">
        <v>4220</v>
      </c>
      <c r="L39" s="8">
        <v>2730</v>
      </c>
      <c r="M39" s="9">
        <v>1880</v>
      </c>
      <c r="N39" s="6">
        <v>3640</v>
      </c>
      <c r="O39" s="7">
        <v>3880</v>
      </c>
      <c r="P39" s="6">
        <v>3940</v>
      </c>
      <c r="Q39" s="9">
        <v>3820</v>
      </c>
      <c r="R39" s="6"/>
      <c r="S39" s="6">
        <f t="shared" si="24"/>
        <v>79360</v>
      </c>
    </row>
    <row r="40" spans="1:19" s="2" customFormat="1" ht="26.25" customHeight="1">
      <c r="A40" s="76"/>
      <c r="B40" s="38" t="s">
        <v>41</v>
      </c>
      <c r="C40" s="6">
        <v>20920</v>
      </c>
      <c r="D40" s="6">
        <v>6860</v>
      </c>
      <c r="E40" s="6">
        <v>9820</v>
      </c>
      <c r="F40" s="6">
        <v>8490</v>
      </c>
      <c r="G40" s="6">
        <v>4020</v>
      </c>
      <c r="H40" s="6">
        <v>4810</v>
      </c>
      <c r="I40" s="6">
        <v>7960</v>
      </c>
      <c r="J40" s="6">
        <v>6180</v>
      </c>
      <c r="K40" s="7">
        <v>5270</v>
      </c>
      <c r="L40" s="8">
        <v>3410</v>
      </c>
      <c r="M40" s="9">
        <v>2350</v>
      </c>
      <c r="N40" s="6">
        <v>4550</v>
      </c>
      <c r="O40" s="7">
        <v>4850</v>
      </c>
      <c r="P40" s="6">
        <v>4930</v>
      </c>
      <c r="Q40" s="9">
        <v>4780</v>
      </c>
      <c r="R40" s="6"/>
      <c r="S40" s="6">
        <f t="shared" si="24"/>
        <v>99200</v>
      </c>
    </row>
    <row r="41" spans="1:19" s="2" customFormat="1" ht="26.25" customHeight="1">
      <c r="A41" s="76"/>
      <c r="B41" s="38" t="s">
        <v>38</v>
      </c>
      <c r="C41" s="6">
        <v>16474</v>
      </c>
      <c r="D41" s="6">
        <v>5400</v>
      </c>
      <c r="E41" s="6">
        <v>7730</v>
      </c>
      <c r="F41" s="6">
        <v>6690</v>
      </c>
      <c r="G41" s="6">
        <v>3160</v>
      </c>
      <c r="H41" s="6">
        <v>3790</v>
      </c>
      <c r="I41" s="6">
        <v>6270</v>
      </c>
      <c r="J41" s="6">
        <v>4860</v>
      </c>
      <c r="K41" s="6">
        <v>4150</v>
      </c>
      <c r="L41" s="6">
        <v>2690</v>
      </c>
      <c r="M41" s="6">
        <v>1850</v>
      </c>
      <c r="N41" s="6">
        <v>3580</v>
      </c>
      <c r="O41" s="7">
        <v>3820</v>
      </c>
      <c r="P41" s="6">
        <v>3880</v>
      </c>
      <c r="Q41" s="9">
        <v>3760</v>
      </c>
      <c r="R41" s="6"/>
      <c r="S41" s="6">
        <f t="shared" si="24"/>
        <v>78104</v>
      </c>
    </row>
    <row r="42" spans="1:19" s="2" customFormat="1" ht="26.25" customHeight="1">
      <c r="A42" s="76"/>
      <c r="B42" s="38" t="s">
        <v>48</v>
      </c>
      <c r="C42" s="26">
        <v>-19000</v>
      </c>
      <c r="D42" s="26">
        <v>-5000</v>
      </c>
      <c r="E42" s="26">
        <v>-5500</v>
      </c>
      <c r="F42" s="26">
        <v>-3500</v>
      </c>
      <c r="G42" s="26"/>
      <c r="H42" s="26"/>
      <c r="I42" s="26">
        <v>-8000</v>
      </c>
      <c r="J42" s="26">
        <v>-4500</v>
      </c>
      <c r="K42" s="26">
        <v>-7900</v>
      </c>
      <c r="L42" s="26">
        <v>8000</v>
      </c>
      <c r="M42" s="26"/>
      <c r="N42" s="26"/>
      <c r="O42" s="26">
        <v>-1000</v>
      </c>
      <c r="P42" s="26">
        <v>27000</v>
      </c>
      <c r="Q42" s="26">
        <v>-10000</v>
      </c>
      <c r="R42" s="26">
        <v>21000</v>
      </c>
      <c r="S42" s="6">
        <f t="shared" si="24"/>
        <v>-8400</v>
      </c>
    </row>
    <row r="43" spans="1:19" ht="26.25" customHeight="1">
      <c r="A43" s="76"/>
      <c r="B43" s="38" t="s">
        <v>34</v>
      </c>
      <c r="C43" s="6">
        <f>SUM(C38:C42)</f>
        <v>56064</v>
      </c>
      <c r="D43" s="6">
        <f t="shared" ref="D43:R43" si="25">SUM(D38:D42)</f>
        <v>19610</v>
      </c>
      <c r="E43" s="6">
        <f t="shared" si="25"/>
        <v>29720</v>
      </c>
      <c r="F43" s="6">
        <f t="shared" si="25"/>
        <v>26960</v>
      </c>
      <c r="G43" s="6">
        <f t="shared" si="25"/>
        <v>14410</v>
      </c>
      <c r="H43" s="6">
        <f t="shared" si="25"/>
        <v>17260</v>
      </c>
      <c r="I43" s="6">
        <f t="shared" si="25"/>
        <v>20560</v>
      </c>
      <c r="J43" s="6">
        <f t="shared" si="25"/>
        <v>17660</v>
      </c>
      <c r="K43" s="6">
        <f t="shared" si="25"/>
        <v>11010</v>
      </c>
      <c r="L43" s="6">
        <f t="shared" si="25"/>
        <v>20240</v>
      </c>
      <c r="M43" s="6">
        <f t="shared" si="25"/>
        <v>8430</v>
      </c>
      <c r="N43" s="6">
        <f t="shared" si="25"/>
        <v>16320</v>
      </c>
      <c r="O43" s="6">
        <f t="shared" si="25"/>
        <v>16400</v>
      </c>
      <c r="P43" s="6">
        <f t="shared" si="25"/>
        <v>44680</v>
      </c>
      <c r="Q43" s="6">
        <f t="shared" si="25"/>
        <v>7140</v>
      </c>
      <c r="R43" s="6">
        <f t="shared" si="25"/>
        <v>71000</v>
      </c>
      <c r="S43" s="6">
        <f t="shared" si="24"/>
        <v>397464</v>
      </c>
    </row>
    <row r="44" spans="1:19" ht="26.25" customHeight="1">
      <c r="A44" s="76"/>
      <c r="B44" s="38" t="s">
        <v>0</v>
      </c>
      <c r="C44" s="26">
        <f t="shared" ref="C44:R44" si="26">C36-C43</f>
        <v>-9764</v>
      </c>
      <c r="D44" s="26">
        <f t="shared" si="26"/>
        <v>5990</v>
      </c>
      <c r="E44" s="26">
        <f t="shared" si="26"/>
        <v>-10520</v>
      </c>
      <c r="F44" s="26">
        <f t="shared" si="26"/>
        <v>-960</v>
      </c>
      <c r="G44" s="26">
        <f t="shared" si="26"/>
        <v>-5710</v>
      </c>
      <c r="H44" s="26">
        <f t="shared" si="26"/>
        <v>-12760</v>
      </c>
      <c r="I44" s="26">
        <f t="shared" si="26"/>
        <v>1640</v>
      </c>
      <c r="J44" s="26">
        <f t="shared" si="26"/>
        <v>-960</v>
      </c>
      <c r="K44" s="27">
        <f t="shared" si="26"/>
        <v>-510</v>
      </c>
      <c r="L44" s="28">
        <f t="shared" si="26"/>
        <v>24360</v>
      </c>
      <c r="M44" s="29">
        <f t="shared" si="26"/>
        <v>-5630</v>
      </c>
      <c r="N44" s="26">
        <f t="shared" si="26"/>
        <v>-3320</v>
      </c>
      <c r="O44" s="27">
        <f t="shared" si="26"/>
        <v>-3800</v>
      </c>
      <c r="P44" s="26">
        <f t="shared" si="26"/>
        <v>19820</v>
      </c>
      <c r="Q44" s="29">
        <f t="shared" si="26"/>
        <v>-6740</v>
      </c>
      <c r="R44" s="26">
        <f t="shared" si="26"/>
        <v>-7200</v>
      </c>
      <c r="S44" s="26">
        <f t="shared" si="24"/>
        <v>-16064</v>
      </c>
    </row>
    <row r="45" spans="1:19" ht="26.25" customHeight="1">
      <c r="A45" s="76"/>
      <c r="B45" s="68" t="s">
        <v>4</v>
      </c>
      <c r="C45" s="78">
        <f t="shared" ref="C45:S45" si="27">C44/C43*100</f>
        <v>-17.415810502283104</v>
      </c>
      <c r="D45" s="78">
        <f t="shared" si="27"/>
        <v>30.545639979602246</v>
      </c>
      <c r="E45" s="78">
        <f t="shared" si="27"/>
        <v>-35.397039030955582</v>
      </c>
      <c r="F45" s="78">
        <f t="shared" si="27"/>
        <v>-3.5608308605341246</v>
      </c>
      <c r="G45" s="78">
        <f t="shared" si="27"/>
        <v>-39.625260235947259</v>
      </c>
      <c r="H45" s="78">
        <f t="shared" si="27"/>
        <v>-73.928157589803007</v>
      </c>
      <c r="I45" s="78">
        <f t="shared" si="27"/>
        <v>7.9766536964980537</v>
      </c>
      <c r="J45" s="78">
        <f t="shared" si="27"/>
        <v>-5.4360135900339754</v>
      </c>
      <c r="K45" s="79">
        <f t="shared" si="27"/>
        <v>-4.6321525885558579</v>
      </c>
      <c r="L45" s="80">
        <f t="shared" si="27"/>
        <v>120.35573122529644</v>
      </c>
      <c r="M45" s="81">
        <f t="shared" si="27"/>
        <v>-66.785290628706989</v>
      </c>
      <c r="N45" s="78">
        <f t="shared" si="27"/>
        <v>-20.343137254901961</v>
      </c>
      <c r="O45" s="79">
        <f t="shared" si="27"/>
        <v>-23.170731707317074</v>
      </c>
      <c r="P45" s="78">
        <f t="shared" si="27"/>
        <v>44.359892569382275</v>
      </c>
      <c r="Q45" s="81">
        <f t="shared" si="27"/>
        <v>-94.397759103641448</v>
      </c>
      <c r="R45" s="78">
        <f t="shared" si="27"/>
        <v>-10.140845070422536</v>
      </c>
      <c r="S45" s="78">
        <f t="shared" si="27"/>
        <v>-4.0416238954974535</v>
      </c>
    </row>
    <row r="47" spans="1:19">
      <c r="H47" s="3"/>
    </row>
  </sheetData>
  <mergeCells count="4">
    <mergeCell ref="A4:B4"/>
    <mergeCell ref="A2:S2"/>
    <mergeCell ref="A5:A25"/>
    <mergeCell ref="A27:A45"/>
  </mergeCells>
  <phoneticPr fontId="14" type="noConversion"/>
  <printOptions horizontalCentered="1"/>
  <pageMargins left="0.18083333969116211" right="0.15722222626209259" top="0.64958333969116211" bottom="0.35430556535720825" header="0.31486111879348755" footer="0.31486111879348755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Hcell 2014 VP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황남희</dc:creator>
  <cp:lastModifiedBy>user</cp:lastModifiedBy>
  <cp:revision>33</cp:revision>
  <cp:lastPrinted>2015-11-27T02:30:07Z</cp:lastPrinted>
  <dcterms:created xsi:type="dcterms:W3CDTF">2008-06-30T00:43:28Z</dcterms:created>
  <dcterms:modified xsi:type="dcterms:W3CDTF">2015-11-27T02:40:56Z</dcterms:modified>
</cp:coreProperties>
</file>