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8795" windowHeight="11370" tabRatio="795" activeTab="2"/>
  </bookViews>
  <sheets>
    <sheet name="총괄(서울청 종합)" sheetId="20" r:id="rId1"/>
    <sheet name="구매전체" sheetId="21" r:id="rId2"/>
    <sheet name="조달구매" sheetId="22" r:id="rId3"/>
    <sheet name="일반구매" sheetId="23" r:id="rId4"/>
  </sheets>
  <definedNames>
    <definedName name="_xlnm._FilterDatabase" localSheetId="1" hidden="1">구매전체!$A$3:$M$253</definedName>
    <definedName name="_xlnm._FilterDatabase" localSheetId="3" hidden="1">일반구매!$A$3:$M$29</definedName>
    <definedName name="_xlnm._FilterDatabase" localSheetId="2" hidden="1">조달구매!$A$3:$M$238</definedName>
    <definedName name="_xlnm._FilterDatabase" localSheetId="0" hidden="1">'총괄(서울청 종합)'!$A$3:$M$322</definedName>
    <definedName name="_xlnm.Print_Area" localSheetId="1">구매전체!$A$1:$M$253</definedName>
    <definedName name="_xlnm.Print_Area" localSheetId="3">일반구매!$A$1:$M$29</definedName>
    <definedName name="_xlnm.Print_Area" localSheetId="2">조달구매!$A$1:$M$238</definedName>
    <definedName name="_xlnm.Print_Area" localSheetId="0">'총괄(서울청 종합)'!$A$1:$M$322</definedName>
    <definedName name="_xlnm.Print_Titles" localSheetId="1">구매전체!$1:$4</definedName>
    <definedName name="_xlnm.Print_Titles" localSheetId="3">일반구매!$1:$4</definedName>
    <definedName name="_xlnm.Print_Titles" localSheetId="2">조달구매!$1:$4</definedName>
    <definedName name="_xlnm.Print_Titles" localSheetId="0">'총괄(서울청 종합)'!$1:$4</definedName>
  </definedNames>
  <calcPr calcId="124519"/>
</workbook>
</file>

<file path=xl/calcChain.xml><?xml version="1.0" encoding="utf-8"?>
<calcChain xmlns="http://schemas.openxmlformats.org/spreadsheetml/2006/main">
  <c r="H253" i="21"/>
  <c r="H120" i="22"/>
  <c r="H130" i="21"/>
  <c r="H28" i="23"/>
  <c r="H25"/>
  <c r="G24"/>
  <c r="H23"/>
  <c r="H24" s="1"/>
  <c r="H21"/>
  <c r="H18"/>
  <c r="H17"/>
  <c r="H16"/>
  <c r="H12"/>
  <c r="H11"/>
  <c r="H9"/>
  <c r="H7"/>
  <c r="H6"/>
  <c r="H236" i="22"/>
  <c r="H235"/>
  <c r="H234"/>
  <c r="H232"/>
  <c r="H231"/>
  <c r="H230"/>
  <c r="H229"/>
  <c r="H228"/>
  <c r="H227"/>
  <c r="H226"/>
  <c r="H224"/>
  <c r="H223"/>
  <c r="H222"/>
  <c r="H221"/>
  <c r="H220"/>
  <c r="H219"/>
  <c r="H218"/>
  <c r="G217"/>
  <c r="H216"/>
  <c r="H215"/>
  <c r="H214"/>
  <c r="H213"/>
  <c r="H212"/>
  <c r="H211"/>
  <c r="H210"/>
  <c r="H209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39"/>
  <c r="H140" s="1"/>
  <c r="H137"/>
  <c r="H132"/>
  <c r="H126"/>
  <c r="H110"/>
  <c r="H109"/>
  <c r="H108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2"/>
  <c r="H60"/>
  <c r="H59"/>
  <c r="H52"/>
  <c r="H51"/>
  <c r="H49"/>
  <c r="H48"/>
  <c r="H45"/>
  <c r="H44"/>
  <c r="H43"/>
  <c r="H41"/>
  <c r="H40"/>
  <c r="H39"/>
  <c r="H38"/>
  <c r="H37"/>
  <c r="H36"/>
  <c r="H35"/>
  <c r="H34"/>
  <c r="H31"/>
  <c r="H30"/>
  <c r="H29"/>
  <c r="H28"/>
  <c r="H27"/>
  <c r="H26"/>
  <c r="H25"/>
  <c r="H24"/>
  <c r="H23"/>
  <c r="H22"/>
  <c r="H21"/>
  <c r="H20"/>
  <c r="H19"/>
  <c r="H18"/>
  <c r="H17"/>
  <c r="H16"/>
  <c r="H250" i="21"/>
  <c r="H249"/>
  <c r="H248"/>
  <c r="H246"/>
  <c r="H245"/>
  <c r="H244"/>
  <c r="H243"/>
  <c r="H242"/>
  <c r="H241"/>
  <c r="H240"/>
  <c r="H239"/>
  <c r="H237"/>
  <c r="H236"/>
  <c r="H235"/>
  <c r="H234"/>
  <c r="H233"/>
  <c r="H232"/>
  <c r="H231"/>
  <c r="G230"/>
  <c r="H229"/>
  <c r="H228"/>
  <c r="H227"/>
  <c r="H226"/>
  <c r="H225"/>
  <c r="H224"/>
  <c r="H223"/>
  <c r="H222"/>
  <c r="H220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0"/>
  <c r="H151" s="1"/>
  <c r="H148"/>
  <c r="H137"/>
  <c r="H120"/>
  <c r="H119"/>
  <c r="H118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69"/>
  <c r="H67"/>
  <c r="H65"/>
  <c r="H64"/>
  <c r="H63"/>
  <c r="H59"/>
  <c r="H54"/>
  <c r="H53"/>
  <c r="H51"/>
  <c r="H50"/>
  <c r="H47"/>
  <c r="H46"/>
  <c r="H45"/>
  <c r="H43"/>
  <c r="H42"/>
  <c r="H41"/>
  <c r="H40"/>
  <c r="H39"/>
  <c r="H38"/>
  <c r="H37"/>
  <c r="H36"/>
  <c r="H35"/>
  <c r="H32"/>
  <c r="H31"/>
  <c r="H30"/>
  <c r="H29"/>
  <c r="H28"/>
  <c r="H27"/>
  <c r="H26"/>
  <c r="H25"/>
  <c r="H24"/>
  <c r="H23"/>
  <c r="H22"/>
  <c r="H21"/>
  <c r="H20"/>
  <c r="H19"/>
  <c r="H18"/>
  <c r="H17"/>
  <c r="H244" i="20"/>
  <c r="H182"/>
  <c r="H168"/>
  <c r="H161"/>
  <c r="H19"/>
  <c r="H317"/>
  <c r="H316"/>
  <c r="H315"/>
  <c r="H313"/>
  <c r="H312"/>
  <c r="H310"/>
  <c r="H309"/>
  <c r="H308"/>
  <c r="H307"/>
  <c r="H306"/>
  <c r="H305"/>
  <c r="H304"/>
  <c r="H302"/>
  <c r="H301"/>
  <c r="H300"/>
  <c r="H299"/>
  <c r="H298"/>
  <c r="H297"/>
  <c r="H296"/>
  <c r="H295"/>
  <c r="H294"/>
  <c r="G293"/>
  <c r="H292"/>
  <c r="H291"/>
  <c r="H290"/>
  <c r="H289"/>
  <c r="H288"/>
  <c r="H287"/>
  <c r="H286"/>
  <c r="H285"/>
  <c r="H283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5"/>
  <c r="H186" s="1"/>
  <c r="H171"/>
  <c r="H170"/>
  <c r="H169"/>
  <c r="H152"/>
  <c r="H150"/>
  <c r="H149"/>
  <c r="H148"/>
  <c r="H147"/>
  <c r="H146"/>
  <c r="H145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3"/>
  <c r="H124" s="1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4"/>
  <c r="H82"/>
  <c r="H77"/>
  <c r="H76"/>
  <c r="H75"/>
  <c r="H70"/>
  <c r="H65"/>
  <c r="H64"/>
  <c r="H62"/>
  <c r="H61"/>
  <c r="H60"/>
  <c r="H59"/>
  <c r="H56"/>
  <c r="H54"/>
  <c r="H53"/>
  <c r="H52"/>
  <c r="H50"/>
  <c r="H49"/>
  <c r="H48"/>
  <c r="H47"/>
  <c r="H46"/>
  <c r="H45"/>
  <c r="H44"/>
  <c r="H43"/>
  <c r="H42"/>
  <c r="H41"/>
  <c r="H40"/>
  <c r="H37"/>
  <c r="H35"/>
  <c r="H34"/>
  <c r="H33"/>
  <c r="H32"/>
  <c r="H31"/>
  <c r="H30"/>
  <c r="H29"/>
  <c r="H28"/>
  <c r="H27"/>
  <c r="H26"/>
  <c r="H25"/>
  <c r="H24"/>
  <c r="H23"/>
  <c r="H22"/>
  <c r="H21"/>
  <c r="H20"/>
  <c r="H39" l="1"/>
  <c r="H85"/>
  <c r="H293"/>
  <c r="H19" i="23"/>
  <c r="H8"/>
  <c r="H13"/>
  <c r="H26"/>
  <c r="H33" i="22"/>
  <c r="H112"/>
  <c r="H225"/>
  <c r="H233"/>
  <c r="H84"/>
  <c r="H107"/>
  <c r="H47"/>
  <c r="H64"/>
  <c r="H171"/>
  <c r="H237"/>
  <c r="H208"/>
  <c r="H217"/>
  <c r="H117" i="21"/>
  <c r="H122"/>
  <c r="H230"/>
  <c r="H252"/>
  <c r="H34"/>
  <c r="H70"/>
  <c r="H90"/>
  <c r="H143"/>
  <c r="H219"/>
  <c r="H49"/>
  <c r="H182"/>
  <c r="H238"/>
  <c r="H247"/>
  <c r="H144" i="20"/>
  <c r="H303"/>
  <c r="H314"/>
  <c r="H58"/>
  <c r="H115"/>
  <c r="H153"/>
  <c r="H177"/>
  <c r="H231"/>
  <c r="H281"/>
  <c r="H321"/>
  <c r="H29" i="23" l="1"/>
  <c r="H238" i="22"/>
  <c r="H322" i="20"/>
</calcChain>
</file>

<file path=xl/comments1.xml><?xml version="1.0" encoding="utf-8"?>
<comments xmlns="http://schemas.openxmlformats.org/spreadsheetml/2006/main">
  <authors>
    <author>user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소속국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전화번호</t>
        </r>
      </text>
    </comment>
    <comment ref="D312" authorId="0">
      <text>
        <r>
          <rPr>
            <b/>
            <sz val="9"/>
            <color rgb="FF000000"/>
            <rFont val="굴림"/>
            <family val="3"/>
            <charset val="129"/>
          </rPr>
          <t>식별번호를 찾을 길 없어 물품분류번호를 넣었습니다.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소속국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전화번호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소속국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전화번호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소속국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전화번호</t>
        </r>
      </text>
    </comment>
  </commentList>
</comments>
</file>

<file path=xl/sharedStrings.xml><?xml version="1.0" encoding="utf-8"?>
<sst xmlns="http://schemas.openxmlformats.org/spreadsheetml/2006/main" count="6438" uniqueCount="748">
  <si>
    <t>고객용의자</t>
  </si>
  <si>
    <t>식별번호</t>
  </si>
  <si>
    <t>금 액</t>
  </si>
  <si>
    <t>품 목</t>
  </si>
  <si>
    <t>수 량</t>
  </si>
  <si>
    <t>단 가</t>
  </si>
  <si>
    <t>고객용소포포장대</t>
  </si>
  <si>
    <t>상계6동</t>
  </si>
  <si>
    <t xml:space="preserve">3단 캐비닛 </t>
  </si>
  <si>
    <t>옷장</t>
  </si>
  <si>
    <t>필연대(유리포함)</t>
  </si>
  <si>
    <t>이동형파일서랍</t>
  </si>
  <si>
    <t>상계1동</t>
  </si>
  <si>
    <t>고객상담용테이블</t>
  </si>
  <si>
    <t>상계10동</t>
  </si>
  <si>
    <t>사무용의자</t>
  </si>
  <si>
    <t>3단이동서랍</t>
  </si>
  <si>
    <t>고객상담실 의자</t>
  </si>
  <si>
    <t>카운터 고객용의자</t>
  </si>
  <si>
    <t>공중실고객대기용의자(4인)</t>
  </si>
  <si>
    <t>주문제작</t>
  </si>
  <si>
    <t>창구의자</t>
  </si>
  <si>
    <t>고객대기용의자</t>
  </si>
  <si>
    <t>업무용의자</t>
  </si>
  <si>
    <t>여의도</t>
  </si>
  <si>
    <t>객장의자</t>
  </si>
  <si>
    <t>5단캐비넷</t>
  </si>
  <si>
    <t>의자</t>
  </si>
  <si>
    <t>등받이 의자</t>
  </si>
  <si>
    <t>직원용의자</t>
  </si>
  <si>
    <t>이동식경사로</t>
  </si>
  <si>
    <t>창구 책임직의자</t>
  </si>
  <si>
    <t>직원의자</t>
  </si>
  <si>
    <t>필연대</t>
  </si>
  <si>
    <t>회전의자</t>
  </si>
  <si>
    <t>컴퓨터책상</t>
  </si>
  <si>
    <t>파티션</t>
  </si>
  <si>
    <t>마감바</t>
  </si>
  <si>
    <t>안전각</t>
  </si>
  <si>
    <t>칸막이</t>
  </si>
  <si>
    <t>칸막이 기둥</t>
  </si>
  <si>
    <t>칸막이 마감바</t>
  </si>
  <si>
    <t>칸막이 안전각</t>
  </si>
  <si>
    <t>고객대기용 의자</t>
  </si>
  <si>
    <t>캐비닛</t>
  </si>
  <si>
    <t>광화문</t>
  </si>
  <si>
    <t>금호동</t>
  </si>
  <si>
    <t>광진</t>
  </si>
  <si>
    <t>서울노원</t>
  </si>
  <si>
    <t>서울마포</t>
  </si>
  <si>
    <t>서울중앙</t>
  </si>
  <si>
    <t>서울강남</t>
  </si>
  <si>
    <t>서대문</t>
  </si>
  <si>
    <t>서울양천</t>
  </si>
  <si>
    <t>서울서초</t>
  </si>
  <si>
    <t>서울송파</t>
  </si>
  <si>
    <t>총합계</t>
  </si>
  <si>
    <t>국  명</t>
    <phoneticPr fontId="4" type="noConversion"/>
  </si>
  <si>
    <t>광화문 소계</t>
  </si>
  <si>
    <t>광진 소계</t>
  </si>
  <si>
    <t>서울노원 소계</t>
  </si>
  <si>
    <t>서울강서 소계</t>
  </si>
  <si>
    <t>서울마포 소계</t>
  </si>
  <si>
    <t>여의도 소계</t>
  </si>
  <si>
    <t>서울중앙 소계</t>
  </si>
  <si>
    <t>서울강남 소계</t>
  </si>
  <si>
    <t>서대문 소계</t>
  </si>
  <si>
    <t>서울양천 소계</t>
  </si>
  <si>
    <t>서울서초 소계</t>
  </si>
  <si>
    <t>서울송파 소계</t>
  </si>
  <si>
    <t>고객대기용등받이(무) 3단의자</t>
  </si>
  <si>
    <t>고객대기용등받이(유) 3단의자</t>
  </si>
  <si>
    <t>책상</t>
  </si>
  <si>
    <t>서랍장</t>
  </si>
  <si>
    <t>서울금천 소계</t>
    <phoneticPr fontId="4" type="noConversion"/>
  </si>
  <si>
    <t>주문</t>
  </si>
  <si>
    <t>소속국명
(전화번호)</t>
    <phoneticPr fontId="4" type="noConversion"/>
  </si>
  <si>
    <t>구입사유</t>
    <phoneticPr fontId="4" type="noConversion"/>
  </si>
  <si>
    <t>신규, 교체</t>
    <phoneticPr fontId="4" type="noConversion"/>
  </si>
  <si>
    <t>(교체) 구입연도 및 사유</t>
    <phoneticPr fontId="4" type="noConversion"/>
  </si>
  <si>
    <t>비고</t>
    <phoneticPr fontId="4" type="noConversion"/>
  </si>
  <si>
    <t>내용연수</t>
    <phoneticPr fontId="4" type="noConversion"/>
  </si>
  <si>
    <t xml:space="preserve">물품 구입 목록 </t>
    <phoneticPr fontId="4" type="noConversion"/>
  </si>
  <si>
    <t>블럭파티션</t>
  </si>
  <si>
    <t>냉장고</t>
  </si>
  <si>
    <t>고객상담용의자</t>
  </si>
  <si>
    <t>21839281</t>
  </si>
  <si>
    <t>서울삼양동</t>
  </si>
  <si>
    <t>서울도봉</t>
  </si>
  <si>
    <t>3단이동식서랍</t>
  </si>
  <si>
    <t>02-992-4903</t>
  </si>
  <si>
    <t>신규</t>
  </si>
  <si>
    <t>사물함</t>
  </si>
  <si>
    <t>서울창5동</t>
  </si>
  <si>
    <t>22393098</t>
  </si>
  <si>
    <t>스툴의자</t>
  </si>
  <si>
    <t>작업용의자</t>
  </si>
  <si>
    <t>20840475</t>
  </si>
  <si>
    <t>OA칸막이</t>
  </si>
  <si>
    <t>02-994-2007</t>
  </si>
  <si>
    <t xml:space="preserve">교체 </t>
  </si>
  <si>
    <t>21528300</t>
  </si>
  <si>
    <t>서울수유3동</t>
  </si>
  <si>
    <t>교체</t>
  </si>
  <si>
    <t>22347851</t>
  </si>
  <si>
    <t>02-972-0100</t>
  </si>
  <si>
    <t>22366548</t>
  </si>
  <si>
    <t>서울북부지법</t>
  </si>
  <si>
    <t>2005 / 노후</t>
  </si>
  <si>
    <t>20836591</t>
  </si>
  <si>
    <t>02-982-0114</t>
  </si>
  <si>
    <t>20762386</t>
  </si>
  <si>
    <t>코팅기</t>
  </si>
  <si>
    <t>서울송천동</t>
  </si>
  <si>
    <t>22178572</t>
  </si>
  <si>
    <t>이동형 파일 서랍</t>
  </si>
  <si>
    <t>7년</t>
  </si>
  <si>
    <t xml:space="preserve">1989 / 노후 </t>
  </si>
  <si>
    <t>22218612</t>
  </si>
  <si>
    <t>22593317</t>
  </si>
  <si>
    <t>신발장</t>
  </si>
  <si>
    <t>20840595</t>
  </si>
  <si>
    <t>22798014</t>
  </si>
  <si>
    <t>22423986</t>
  </si>
  <si>
    <t>22008564</t>
  </si>
  <si>
    <t>02-903-0004</t>
  </si>
  <si>
    <t>서울수유동</t>
  </si>
  <si>
    <t>8년</t>
  </si>
  <si>
    <t>22096121</t>
  </si>
  <si>
    <t>22182209</t>
  </si>
  <si>
    <t>02-954-1698</t>
  </si>
  <si>
    <t>서울도봉1동</t>
  </si>
  <si>
    <t>02-981-0532</t>
  </si>
  <si>
    <t>서울번2동</t>
  </si>
  <si>
    <t>업무용 의자</t>
  </si>
  <si>
    <t>서울쌍문2동</t>
  </si>
  <si>
    <t>2007 / 노후 및 시건장치 파손</t>
  </si>
  <si>
    <t>3단 이동 서랍</t>
  </si>
  <si>
    <t>02-3499-3511</t>
  </si>
  <si>
    <t>21526089</t>
  </si>
  <si>
    <t>21649748</t>
  </si>
  <si>
    <t xml:space="preserve">고객상담실 의자 </t>
  </si>
  <si>
    <t>영업과</t>
  </si>
  <si>
    <t>2004년,오염,레자벗겨짐</t>
  </si>
  <si>
    <t>21654957</t>
  </si>
  <si>
    <t>공중실 고객대기용의자 (3인)</t>
  </si>
  <si>
    <t>21129131</t>
  </si>
  <si>
    <t xml:space="preserve">캐비닛 </t>
  </si>
  <si>
    <t>20620632</t>
  </si>
  <si>
    <t xml:space="preserve">문서분류함(10단)-시스맥스 </t>
  </si>
  <si>
    <t>서울도봉 소계</t>
  </si>
  <si>
    <t>02-981-0110</t>
  </si>
  <si>
    <t>2003 / 노후</t>
  </si>
  <si>
    <t>1998 / 노후</t>
  </si>
  <si>
    <t>2002 / 노후</t>
  </si>
  <si>
    <t>2000 / 노후</t>
  </si>
  <si>
    <t>2005 / 낡음</t>
  </si>
  <si>
    <t>2006
(노후화에 따른 훼손)</t>
  </si>
  <si>
    <t>1선사무용의자</t>
  </si>
  <si>
    <t>방화동</t>
  </si>
  <si>
    <t>서울강서</t>
  </si>
  <si>
    <t>2005
(노후화에 따른 훼손)</t>
  </si>
  <si>
    <t>3단 이동서랍</t>
  </si>
  <si>
    <t>발산동</t>
  </si>
  <si>
    <t>1997
(노후화에 따른 훼손)</t>
  </si>
  <si>
    <t>고객상담실의자</t>
  </si>
  <si>
    <t>화곡4동</t>
  </si>
  <si>
    <t>10년</t>
  </si>
  <si>
    <t>2000
(노후화에 따른 훼손)</t>
  </si>
  <si>
    <t>고객상담실탁자(원형)</t>
  </si>
  <si>
    <t>1999
(노후화에 따른 훼손)</t>
  </si>
  <si>
    <t>낮은 이동서랍</t>
  </si>
  <si>
    <t>염창동</t>
  </si>
  <si>
    <t>1996
(노후화에 따른 훼손)</t>
  </si>
  <si>
    <t>2002
(노후화에 따른 훼손)</t>
  </si>
  <si>
    <t>청경책상</t>
  </si>
  <si>
    <t>직원창구 책상</t>
  </si>
  <si>
    <t>고객상담실 3단서랍</t>
  </si>
  <si>
    <t>등촌동</t>
  </si>
  <si>
    <t>2008
(노후화에 따른 훼손)</t>
  </si>
  <si>
    <t>고객상담실탁자(사각)</t>
  </si>
  <si>
    <t>공항동</t>
  </si>
  <si>
    <t>2007
(노후화에 따른 훼손)</t>
  </si>
  <si>
    <t>공중실고객대기의자(4인)</t>
  </si>
  <si>
    <t>가양동</t>
  </si>
  <si>
    <t>고객상담용</t>
  </si>
  <si>
    <t>2001
(노후화에 따른 훼손)</t>
  </si>
  <si>
    <t>화곡</t>
  </si>
  <si>
    <t>2004
(노후화에 따른 훼손)</t>
  </si>
  <si>
    <t>3선 사무용의자</t>
  </si>
  <si>
    <t>2선사무용의자</t>
  </si>
  <si>
    <t>21016475</t>
  </si>
  <si>
    <t>22517512</t>
  </si>
  <si>
    <t>20841497</t>
  </si>
  <si>
    <t>3단화일서랍</t>
  </si>
  <si>
    <t>22506637</t>
  </si>
  <si>
    <t>캐비닛상판</t>
  </si>
  <si>
    <t>21567584</t>
  </si>
  <si>
    <t>3단캐비닛</t>
  </si>
  <si>
    <t>21830739</t>
  </si>
  <si>
    <t>엔드바</t>
  </si>
  <si>
    <t>21830734</t>
  </si>
  <si>
    <t>포스트</t>
  </si>
  <si>
    <t>20962659</t>
  </si>
  <si>
    <t>20962656</t>
  </si>
  <si>
    <t>서울중랑</t>
  </si>
  <si>
    <t>서울중랑(496-6664)</t>
  </si>
  <si>
    <t>잡지꽂이</t>
  </si>
  <si>
    <t>22391174</t>
  </si>
  <si>
    <t>2005(노후)</t>
  </si>
  <si>
    <t>22376104</t>
  </si>
  <si>
    <t>접이식의자</t>
  </si>
  <si>
    <t>21311584</t>
  </si>
  <si>
    <t>고객대기용</t>
  </si>
  <si>
    <t>면목7동(491-2015)</t>
  </si>
  <si>
    <t>고객상담용탁자</t>
  </si>
  <si>
    <t>20545574</t>
  </si>
  <si>
    <t>2003(노후)</t>
  </si>
  <si>
    <t>고객상담의자</t>
  </si>
  <si>
    <t>22717094</t>
  </si>
  <si>
    <t>2008(노후)</t>
  </si>
  <si>
    <t>6년</t>
  </si>
  <si>
    <t>신내동(3421-2005)</t>
  </si>
  <si>
    <t>창구대기의자</t>
  </si>
  <si>
    <t>22201940</t>
  </si>
  <si>
    <t>회의용탁자</t>
  </si>
  <si>
    <t>21615721</t>
  </si>
  <si>
    <t>서울송파(02-405-8744)</t>
  </si>
  <si>
    <t>2000(노후)</t>
  </si>
  <si>
    <t>21655476</t>
  </si>
  <si>
    <t>21655475</t>
  </si>
  <si>
    <t>잠실2동(02-423-2004)</t>
  </si>
  <si>
    <t>21581026</t>
  </si>
  <si>
    <t>의자노후화</t>
  </si>
  <si>
    <t>21585626</t>
  </si>
  <si>
    <t>문서분류함</t>
  </si>
  <si>
    <t>21702491</t>
  </si>
  <si>
    <t>금융서식보관용</t>
  </si>
  <si>
    <t>22114298</t>
  </si>
  <si>
    <t>높낮이 사용불편</t>
  </si>
  <si>
    <t>쓰레기통</t>
  </si>
  <si>
    <t>21873675</t>
  </si>
  <si>
    <t>공중실 고객용</t>
  </si>
  <si>
    <t>롤업셰이드</t>
  </si>
  <si>
    <t>22456602</t>
  </si>
  <si>
    <t>오염, 암막기능못함</t>
  </si>
  <si>
    <t>OA칸막이(상부유리)</t>
  </si>
  <si>
    <t>22559793</t>
  </si>
  <si>
    <t>고객응접실용</t>
  </si>
  <si>
    <t>22559794</t>
  </si>
  <si>
    <t>22559795</t>
  </si>
  <si>
    <t>OA칸막이(부품)</t>
  </si>
  <si>
    <t>22559888</t>
  </si>
  <si>
    <t>22556767</t>
  </si>
  <si>
    <t>22559728</t>
  </si>
  <si>
    <t>OA칸막이(콘센트)</t>
  </si>
  <si>
    <t>22559836</t>
  </si>
  <si>
    <t>OA칸막이(벨트)</t>
  </si>
  <si>
    <t>22559753</t>
  </si>
  <si>
    <t>22559754</t>
  </si>
  <si>
    <t>22559885</t>
  </si>
  <si>
    <t>22556729</t>
  </si>
  <si>
    <t>문정동(02-409-0800)</t>
  </si>
  <si>
    <t>22556860</t>
  </si>
  <si>
    <t>2001(노후)</t>
  </si>
  <si>
    <t>서울가든파이브(02-2157-2005)</t>
  </si>
  <si>
    <t>22797943</t>
  </si>
  <si>
    <t>2009(노후)</t>
  </si>
  <si>
    <t>22079536</t>
  </si>
  <si>
    <t>서울잠실(02-417-2005)</t>
  </si>
  <si>
    <t>라운지용의자(YAL-111)</t>
  </si>
  <si>
    <t>22115532</t>
  </si>
  <si>
    <t>1993 (노후)</t>
  </si>
  <si>
    <t>업체와 상의후 색상결정</t>
  </si>
  <si>
    <t>라운지용의자(YAL-112)</t>
  </si>
  <si>
    <t>22115537</t>
  </si>
  <si>
    <t>잠실4동(02-423-2005)</t>
  </si>
  <si>
    <t>직원용 의자</t>
  </si>
  <si>
    <t>22797940</t>
  </si>
  <si>
    <t>상담실 의자</t>
  </si>
  <si>
    <t>22720051</t>
  </si>
  <si>
    <t>응접탁자</t>
  </si>
  <si>
    <t>21206785</t>
  </si>
  <si>
    <t>1996(노후)</t>
  </si>
  <si>
    <t>21704218</t>
  </si>
  <si>
    <t>21704233</t>
  </si>
  <si>
    <t>21704234</t>
  </si>
  <si>
    <t>21704222</t>
  </si>
  <si>
    <t>21704223</t>
  </si>
  <si>
    <t>OA칸막이(부속품)</t>
  </si>
  <si>
    <t>21710587</t>
  </si>
  <si>
    <t>21704275</t>
  </si>
  <si>
    <t>21710589</t>
  </si>
  <si>
    <t>21704273</t>
  </si>
  <si>
    <t>22147458</t>
  </si>
  <si>
    <t>86cm</t>
  </si>
  <si>
    <t>송파1동(02-422-0004)</t>
  </si>
  <si>
    <t>22171494</t>
  </si>
  <si>
    <t>22432356</t>
  </si>
  <si>
    <t>거여동(02-402-2855)</t>
  </si>
  <si>
    <t>블라인드</t>
  </si>
  <si>
    <t>22722380</t>
  </si>
  <si>
    <t>오래되어 부속 고장</t>
  </si>
  <si>
    <t>오륜동(02-404-0014)</t>
  </si>
  <si>
    <t>22441531</t>
  </si>
  <si>
    <t>고장</t>
  </si>
  <si>
    <t>풍납동(02-483-2006)</t>
  </si>
  <si>
    <t>22556859</t>
  </si>
  <si>
    <t>주식회사 하라테크</t>
  </si>
  <si>
    <t>서울중랑소계</t>
    <phoneticPr fontId="4" type="noConversion"/>
  </si>
  <si>
    <t>서울관악</t>
  </si>
  <si>
    <t>고객용 라운지의자</t>
  </si>
  <si>
    <t>22525831</t>
  </si>
  <si>
    <t>2010.낡고 변색,가죽찢어짐</t>
  </si>
  <si>
    <t>20553585</t>
  </si>
  <si>
    <t>서울관악소계</t>
    <phoneticPr fontId="4" type="noConversion"/>
  </si>
  <si>
    <t>금융고객상담용</t>
  </si>
  <si>
    <t>21921049</t>
  </si>
  <si>
    <t>오류동</t>
  </si>
  <si>
    <t>서울금천</t>
  </si>
  <si>
    <t>재물목록없음</t>
  </si>
  <si>
    <t>20517382</t>
  </si>
  <si>
    <t>고척동</t>
  </si>
  <si>
    <t>22241462</t>
  </si>
  <si>
    <t>가산동</t>
  </si>
  <si>
    <t>22117871</t>
  </si>
  <si>
    <t>2000년, 노후</t>
  </si>
  <si>
    <t>구로디지털</t>
  </si>
  <si>
    <t>1994년, 노후</t>
  </si>
  <si>
    <t>2004년, 노후</t>
  </si>
  <si>
    <t>VIP실</t>
  </si>
  <si>
    <t>20962582</t>
  </si>
  <si>
    <t>냉장고(160L)</t>
  </si>
  <si>
    <t>2000년,노후</t>
  </si>
  <si>
    <t>공기청정기(15평)</t>
  </si>
  <si>
    <t>서초3동</t>
  </si>
  <si>
    <t>반포</t>
  </si>
  <si>
    <t>주문제작필요</t>
  </si>
  <si>
    <t>노후</t>
  </si>
  <si>
    <t>2000.12.30(노후)</t>
  </si>
  <si>
    <t>22443823</t>
  </si>
  <si>
    <t>2006.6.31(노후 및 내용년수 경과)</t>
  </si>
  <si>
    <t>순번대기표 받침대</t>
  </si>
  <si>
    <t>5단캐비닛</t>
  </si>
  <si>
    <t>21367453</t>
  </si>
  <si>
    <t>수락산</t>
  </si>
  <si>
    <t>사무용책상</t>
  </si>
  <si>
    <t>21660869</t>
  </si>
  <si>
    <t>1995년(노후)</t>
  </si>
  <si>
    <t>1998.12(노후)</t>
  </si>
  <si>
    <t>중계3동</t>
  </si>
  <si>
    <t>창문 버티칼</t>
  </si>
  <si>
    <t>2008년(노후)</t>
  </si>
  <si>
    <t>추가</t>
  </si>
  <si>
    <t>중계동</t>
  </si>
  <si>
    <t>청경용책상(재활용으로 사용했음)</t>
  </si>
  <si>
    <t>금융고객증가로 추가 필연대 필요</t>
  </si>
  <si>
    <t>22452382</t>
  </si>
  <si>
    <t>22756228</t>
  </si>
  <si>
    <t>22454419</t>
  </si>
  <si>
    <t>20711627</t>
  </si>
  <si>
    <t>사이드캐비넷</t>
  </si>
  <si>
    <t>20863594</t>
  </si>
  <si>
    <t>소공동</t>
  </si>
  <si>
    <t>21839280</t>
  </si>
  <si>
    <t>신규 구입</t>
  </si>
  <si>
    <t>22136301</t>
  </si>
  <si>
    <t>3단서랍</t>
  </si>
  <si>
    <t>22096120</t>
  </si>
  <si>
    <t>마장동</t>
  </si>
  <si>
    <t>21842737</t>
  </si>
  <si>
    <t>구입년도불분명 및 고장</t>
  </si>
  <si>
    <t>21019363</t>
  </si>
  <si>
    <t>구입년도불분명 및 매우지저분함</t>
  </si>
  <si>
    <t>인터넷프라자 컴퓨터책상</t>
  </si>
  <si>
    <t>22516136</t>
  </si>
  <si>
    <t>20962658</t>
  </si>
  <si>
    <t>포스트(파티션 설치용)</t>
  </si>
  <si>
    <t>블럭파티션 부품</t>
  </si>
  <si>
    <t>마감바(파티션 설치용)</t>
  </si>
  <si>
    <t>아크릴시안</t>
  </si>
  <si>
    <t>우편. 금융 안내</t>
  </si>
  <si>
    <t>탑책상</t>
  </si>
  <si>
    <t>20841467</t>
  </si>
  <si>
    <t>업무용 책상</t>
  </si>
  <si>
    <t>20841499</t>
  </si>
  <si>
    <t>업무용 서랍</t>
  </si>
  <si>
    <t>건국대학교</t>
  </si>
  <si>
    <t>노후화 되어 매우 지저분함</t>
  </si>
  <si>
    <t>2011년/ 훼손*탈색</t>
  </si>
  <si>
    <t>2000년 구입</t>
  </si>
  <si>
    <t>낮은 상두대</t>
  </si>
  <si>
    <t xml:space="preserve"> 안내문 비치용 데스크</t>
  </si>
  <si>
    <t>2003년 구입</t>
  </si>
  <si>
    <t>2004년 구입</t>
  </si>
  <si>
    <t>2001년 구입</t>
  </si>
  <si>
    <t>2002년 구입</t>
  </si>
  <si>
    <t>내용연수 미경과 탈락</t>
    <phoneticPr fontId="4" type="noConversion"/>
  </si>
  <si>
    <t>내용연수미경과</t>
    <phoneticPr fontId="4" type="noConversion"/>
  </si>
  <si>
    <t>22087148</t>
  </si>
  <si>
    <t>22478471</t>
  </si>
  <si>
    <t>2013.12.  파손으로 사용 불가</t>
  </si>
  <si>
    <t>2001.10.17. 내용연수 경과 및 노후</t>
  </si>
  <si>
    <t>금융고객용 간이 의자</t>
  </si>
  <si>
    <t>예금 원부 보관함</t>
  </si>
  <si>
    <t>업무용 테이블</t>
  </si>
  <si>
    <t>금융고객대기용의자</t>
  </si>
  <si>
    <t>이동식서랍</t>
  </si>
  <si>
    <t>업무용책상</t>
  </si>
  <si>
    <t>고객응대 테이블</t>
  </si>
  <si>
    <t>금융순번대기표장</t>
  </si>
  <si>
    <t>버티칼</t>
  </si>
  <si>
    <t>2004/ 노후</t>
  </si>
  <si>
    <t>2000/ 노후 및 시건장치 파손</t>
  </si>
  <si>
    <t>56101530</t>
    <phoneticPr fontId="4" type="noConversion"/>
  </si>
  <si>
    <t>56101502</t>
    <phoneticPr fontId="4" type="noConversion"/>
  </si>
  <si>
    <t>56112102</t>
    <phoneticPr fontId="4" type="noConversion"/>
  </si>
  <si>
    <t>56112105</t>
    <phoneticPr fontId="4" type="noConversion"/>
  </si>
  <si>
    <t>56121508</t>
    <phoneticPr fontId="4" type="noConversion"/>
  </si>
  <si>
    <t>56111601</t>
    <phoneticPr fontId="4" type="noConversion"/>
  </si>
  <si>
    <t>56101703</t>
    <phoneticPr fontId="4" type="noConversion"/>
  </si>
  <si>
    <t>56101708</t>
    <phoneticPr fontId="4" type="noConversion"/>
  </si>
  <si>
    <t>56101520</t>
    <phoneticPr fontId="4" type="noConversion"/>
  </si>
  <si>
    <t>56101702</t>
    <phoneticPr fontId="4" type="noConversion"/>
  </si>
  <si>
    <t>9년</t>
    <phoneticPr fontId="4" type="noConversion"/>
  </si>
  <si>
    <t>8년</t>
    <phoneticPr fontId="4" type="noConversion"/>
  </si>
  <si>
    <t xml:space="preserve">확인할 것 </t>
    <phoneticPr fontId="4" type="noConversion"/>
  </si>
  <si>
    <t>56101542</t>
    <phoneticPr fontId="4" type="noConversion"/>
  </si>
  <si>
    <t>서울성북 소계</t>
  </si>
  <si>
    <t>21226666</t>
  </si>
  <si>
    <t>서울성북</t>
  </si>
  <si>
    <t>21070536</t>
  </si>
  <si>
    <t>2002년, 노후화</t>
  </si>
  <si>
    <t>22514544</t>
  </si>
  <si>
    <t>21376672</t>
  </si>
  <si>
    <t>21377285</t>
  </si>
  <si>
    <t>22335048</t>
  </si>
  <si>
    <t>56111601</t>
    <phoneticPr fontId="4" type="noConversion"/>
  </si>
  <si>
    <t>7년</t>
    <phoneticPr fontId="4" type="noConversion"/>
  </si>
  <si>
    <t>56112102</t>
    <phoneticPr fontId="4" type="noConversion"/>
  </si>
  <si>
    <t>56112106</t>
    <phoneticPr fontId="4" type="noConversion"/>
  </si>
  <si>
    <t>9년</t>
    <phoneticPr fontId="4" type="noConversion"/>
  </si>
  <si>
    <t>8년</t>
    <phoneticPr fontId="4" type="noConversion"/>
  </si>
  <si>
    <t>여의도
(782-0742)</t>
  </si>
  <si>
    <t>맞춤제작
(대주코아스가구)</t>
  </si>
  <si>
    <t>붙박이 객장쇼파</t>
  </si>
  <si>
    <t xml:space="preserve"> 예금고객 상담용 탁자</t>
  </si>
  <si>
    <t>예금고객 상담용 의자</t>
  </si>
  <si>
    <t>교탁(선반)</t>
  </si>
  <si>
    <t>예금사업관련 물품 수납</t>
  </si>
  <si>
    <t>영등포
(02-2678-8013)</t>
  </si>
  <si>
    <t>고객상담용 의자</t>
  </si>
  <si>
    <t>서울당산동
(02-2675-0140)</t>
  </si>
  <si>
    <t>블라인드(썬스크린)</t>
  </si>
  <si>
    <t>33㎡</t>
  </si>
  <si>
    <t>한화생명빌딩
(02-784-2835)</t>
  </si>
  <si>
    <t>여의도광장
(02-780-0100)</t>
  </si>
  <si>
    <t>예금상품 홍보물 수납 가구</t>
  </si>
  <si>
    <t>고객상담용 탁자</t>
  </si>
  <si>
    <t>예금고객 순번대기표 받침가구</t>
  </si>
  <si>
    <t>대림동
(02-843-0010)</t>
  </si>
  <si>
    <t>예금 고객대기용의자</t>
  </si>
  <si>
    <t>고객 상담용 의자</t>
  </si>
  <si>
    <t>한국방송공사
(02-785-0004)</t>
  </si>
  <si>
    <t>15㎡</t>
  </si>
  <si>
    <t>문래동
(02-2676-0340)</t>
  </si>
  <si>
    <t>30㎡</t>
  </si>
  <si>
    <t>서울용산</t>
  </si>
  <si>
    <t>서울원효로(02-712-0205)</t>
  </si>
  <si>
    <t>라운지용의자(3인용)</t>
  </si>
  <si>
    <t>21015782</t>
  </si>
  <si>
    <t>낡고 오래되었음</t>
  </si>
  <si>
    <t>스툴의자
(금융창구고객용 의자)</t>
  </si>
  <si>
    <t>21580956</t>
  </si>
  <si>
    <t>영업과
(02-3703-9035)</t>
  </si>
  <si>
    <t xml:space="preserve">문서분류함(5단)-시스맥스 </t>
  </si>
  <si>
    <t>20620630</t>
  </si>
  <si>
    <t>영업과
(02-3703-9036)</t>
  </si>
  <si>
    <t>서랍장(2단)</t>
  </si>
  <si>
    <t>22448377</t>
  </si>
  <si>
    <t>세진퍼니처</t>
  </si>
  <si>
    <t>종로2가
(02-742-0004)</t>
  </si>
  <si>
    <t>종로5가
(02-764-2005)</t>
  </si>
  <si>
    <t>서울대병원
(02-742-0569)</t>
  </si>
  <si>
    <t>22408118</t>
  </si>
  <si>
    <t>서울청사
(02-739-4662)</t>
  </si>
  <si>
    <t>22330052</t>
  </si>
  <si>
    <t>월드퍼니쳐</t>
  </si>
  <si>
    <t>이동식파일서랍</t>
  </si>
  <si>
    <t>22669026</t>
  </si>
  <si>
    <t>다산산업</t>
  </si>
  <si>
    <t>팜플렛 꽂이</t>
  </si>
  <si>
    <t>22353111</t>
  </si>
  <si>
    <t>삼청동
(02-736-3005)</t>
  </si>
  <si>
    <t>44111502</t>
    <phoneticPr fontId="4" type="noConversion"/>
  </si>
  <si>
    <t>56112102</t>
    <phoneticPr fontId="4" type="noConversion"/>
  </si>
  <si>
    <t>중앙</t>
  </si>
  <si>
    <t>2007년/노후 및 고장</t>
  </si>
  <si>
    <t>창구물품정리용</t>
  </si>
  <si>
    <t>금융대기용 의자</t>
  </si>
  <si>
    <t>2005년/ 노후 및 고장</t>
  </si>
  <si>
    <t>창구환경 개선 및 비품정리</t>
  </si>
  <si>
    <t>22658131</t>
  </si>
  <si>
    <t>고객대기공간 정비</t>
  </si>
  <si>
    <t>용품 정리함</t>
  </si>
  <si>
    <t>b167392</t>
  </si>
  <si>
    <t>2009년/노후 및 퇴색</t>
  </si>
  <si>
    <t>서울이화여대
(363-0205)</t>
  </si>
  <si>
    <t>창구상담용의자</t>
  </si>
  <si>
    <t>2001년,부품훼손, 기능불량</t>
  </si>
  <si>
    <t>서울충정로
(362-0004)</t>
  </si>
  <si>
    <t>WRO3A- 6.5</t>
  </si>
  <si>
    <t>우체국이용고객 불편 호소</t>
  </si>
  <si>
    <t>서울모래내
(373-2005)</t>
  </si>
  <si>
    <t>2005년, 부품훼손, 기능불량</t>
  </si>
  <si>
    <t>서울연희동
(333-6004)</t>
  </si>
  <si>
    <t>22514677</t>
  </si>
  <si>
    <t>우체국 이용 고객 불편 호소</t>
  </si>
  <si>
    <t>서울신촌
(362-0205)</t>
  </si>
  <si>
    <t>22036502</t>
  </si>
  <si>
    <t>2004년 부품훼손, 기능불량</t>
  </si>
  <si>
    <t>21144604</t>
  </si>
  <si>
    <t>2005년 부품훼손, 기능불량</t>
  </si>
  <si>
    <t>서울양천
(2648-0400)</t>
  </si>
  <si>
    <t>22490009</t>
  </si>
  <si>
    <t>2008, 노후</t>
  </si>
  <si>
    <t>신정1동
(2654-2005)</t>
  </si>
  <si>
    <t>신월3동
(2695-3482)</t>
  </si>
  <si>
    <t>2006, VIP고객 상담용</t>
  </si>
  <si>
    <t>성수동</t>
  </si>
  <si>
    <t>2010년/파손 및 훼손</t>
  </si>
  <si>
    <t>캐비넷5단 도어형</t>
  </si>
  <si>
    <t>20725123</t>
  </si>
  <si>
    <t>금융관련 식지및 안내장 정리함</t>
  </si>
  <si>
    <t>서울서부지법
(02-711-4220)</t>
  </si>
  <si>
    <t>2000.08.  내용연수 경과 및 노후 및 훼손</t>
  </si>
  <si>
    <t>고객용 의자</t>
  </si>
  <si>
    <t>22499901</t>
  </si>
  <si>
    <t>서울망원동
(02-337-0004)</t>
  </si>
  <si>
    <t>금융식지보관함</t>
  </si>
  <si>
    <t>창구에 그대로 노출되어 있어 깨끗한 창구환경 조성에 저해되고 있음.</t>
  </si>
  <si>
    <t>금융식지보관박스함</t>
  </si>
  <si>
    <t>2002.06.08. 내용연수 경과 및 노후</t>
  </si>
  <si>
    <t>2007.04.25 내용연수 경과 및 노후</t>
  </si>
  <si>
    <t>10년</t>
    <phoneticPr fontId="4" type="noConversion"/>
  </si>
  <si>
    <t>서울방학동
(956-0100)</t>
  </si>
  <si>
    <t>2선 가시선 관리</t>
  </si>
  <si>
    <t>20855776</t>
  </si>
  <si>
    <t>20855777</t>
  </si>
  <si>
    <t>9년</t>
  </si>
  <si>
    <t>서울신림동
(02-889-2005)</t>
  </si>
  <si>
    <t>서울대학교
(889-0205)</t>
  </si>
  <si>
    <t>22425411</t>
  </si>
  <si>
    <t>2000,내용연수경과
노후및 고장</t>
  </si>
  <si>
    <t>현대아파트우체국
(02-544-0002)</t>
  </si>
  <si>
    <t>개포1동우체국
(02-575-0205)</t>
  </si>
  <si>
    <t>22715948</t>
  </si>
  <si>
    <t>영동우체국
02-541-1072)</t>
  </si>
  <si>
    <t>역삼동우체국
(02-557-2056)</t>
  </si>
  <si>
    <t>핸드드라이어(화장실용)</t>
  </si>
  <si>
    <t>서울강남
(20-2040-4011)</t>
  </si>
  <si>
    <t>서울강남
(02-2040-4011)</t>
  </si>
  <si>
    <t>서울성북
(3396-0110)</t>
  </si>
  <si>
    <t>21267888</t>
  </si>
  <si>
    <t>2005년, 노후화</t>
  </si>
  <si>
    <t>서울석관동
(915-6800)</t>
  </si>
  <si>
    <t>서울정릉
(914-0205)</t>
  </si>
  <si>
    <t>2001년, 노후화</t>
  </si>
  <si>
    <t>동소문동
(741-0204)</t>
  </si>
  <si>
    <t>장위동
(916-2005)</t>
  </si>
  <si>
    <t>고려대학교</t>
  </si>
  <si>
    <t>21377247</t>
  </si>
  <si>
    <t>1997년(노후)</t>
  </si>
  <si>
    <t>7년</t>
    <phoneticPr fontId="4" type="noConversion"/>
  </si>
  <si>
    <t>10년</t>
    <phoneticPr fontId="4" type="noConversion"/>
  </si>
  <si>
    <t>동대문</t>
  </si>
  <si>
    <t>공중실블라인드</t>
  </si>
  <si>
    <t>책꽂이(785*260*240),4단</t>
  </si>
  <si>
    <t>1999년 노후화</t>
  </si>
  <si>
    <t xml:space="preserve">버티컬 블라인드 </t>
  </si>
  <si>
    <t>2009년 노후 ,훼손</t>
  </si>
  <si>
    <t>2008년도, 노후화로 미관을 해침</t>
  </si>
  <si>
    <t>서울전농동
(2245-0205)</t>
  </si>
  <si>
    <t>기존고객대기용의자
노후로 퇴색 미려하지 못함</t>
  </si>
  <si>
    <t>등받이 의자
사이즈(220cm)</t>
  </si>
  <si>
    <t>합 계</t>
  </si>
  <si>
    <t>정문출입문바닥교체(플로어매트)</t>
  </si>
  <si>
    <t>노후(찢어져 고객왕래시 넘어질 위험있음)</t>
  </si>
  <si>
    <t>캐비닛(금융식지보관용)</t>
  </si>
  <si>
    <t>22171497</t>
  </si>
  <si>
    <t>(2007.12.31) 내용연수경과(고장 및 노후)</t>
  </si>
  <si>
    <t>캐비닛(심사지급팩스거치대)</t>
  </si>
  <si>
    <t>22432357</t>
  </si>
  <si>
    <t>장소이전으로 거치대 필요</t>
  </si>
  <si>
    <t>22433739</t>
  </si>
  <si>
    <t>하계1동 폐국으로 인한 추가필요(예금원부보관)</t>
  </si>
  <si>
    <t>2001.12.31 내용연수경과(고장 및 노후)</t>
  </si>
  <si>
    <t>금융직원용</t>
  </si>
  <si>
    <t>이동형파일서랍(2단)</t>
  </si>
  <si>
    <t>22613051</t>
  </si>
  <si>
    <t>2000.02.01 내용연수경과(고장 및 노후)</t>
  </si>
  <si>
    <t>예금원부보관용</t>
  </si>
  <si>
    <t>이동형파일서랍(3단)</t>
  </si>
  <si>
    <t>20863650</t>
  </si>
  <si>
    <t>"</t>
  </si>
  <si>
    <t>1999.10.12(테이블과 의자가 싸이즈 맞지 않아 
의자가 테이블에 들어가지 않음)</t>
  </si>
  <si>
    <t>VIP고객상담용</t>
  </si>
  <si>
    <t>금융고객용 상담의자 추가필요</t>
  </si>
  <si>
    <t>상동</t>
  </si>
  <si>
    <r>
      <rPr>
        <b/>
        <sz val="12"/>
        <color rgb="FF000000"/>
        <rFont val="돋움"/>
        <family val="3"/>
        <charset val="129"/>
      </rPr>
      <t>신규</t>
    </r>
    <r>
      <rPr>
        <sz val="12"/>
        <color rgb="FF000000"/>
        <rFont val="돋움"/>
        <family val="3"/>
        <charset val="129"/>
      </rPr>
      <t>,교체</t>
    </r>
  </si>
  <si>
    <t>노후고장1(2002.05)</t>
  </si>
  <si>
    <t>예금증거서 보관용</t>
  </si>
  <si>
    <t>금융고객창구용</t>
  </si>
  <si>
    <t>기록없음(노후로 고장)</t>
  </si>
  <si>
    <t>금융창구직원용</t>
  </si>
  <si>
    <t>금융증거서 보관용</t>
  </si>
  <si>
    <t>기록없음(파손)</t>
  </si>
  <si>
    <t>-</t>
  </si>
  <si>
    <t>금융순번대기표</t>
  </si>
  <si>
    <t>사무용책상(청경용)</t>
  </si>
  <si>
    <t>금융경비원용</t>
  </si>
  <si>
    <t>사무용의자(청경용)</t>
  </si>
  <si>
    <t>1995년(고장)</t>
  </si>
  <si>
    <t>고객접대용의자</t>
  </si>
  <si>
    <t>22353924</t>
  </si>
  <si>
    <t>기록 없음(고장)</t>
  </si>
  <si>
    <t>22797939</t>
  </si>
  <si>
    <t>2009년(고장)</t>
  </si>
  <si>
    <t>정문버티칼</t>
  </si>
  <si>
    <t>2007년(노후)</t>
  </si>
  <si>
    <t>휘경동전미현
(965-2336)</t>
    <phoneticPr fontId="4" type="noConversion"/>
  </si>
  <si>
    <t>22536002</t>
  </si>
  <si>
    <t>서울원후암동(02-754-2005)</t>
  </si>
  <si>
    <t>대포통장 및 개인정보보호 관련으로 예금원부 급증</t>
  </si>
  <si>
    <t>원부보관함(3단 나비장)
(120h*80w*40d)</t>
  </si>
  <si>
    <t>이촌동
(795-0205)</t>
  </si>
  <si>
    <t>예금안내 리플렛 진열용</t>
  </si>
  <si>
    <t>리플렛 꽂이
(120h*80w*40d)</t>
  </si>
  <si>
    <t>상판(베니어)이 트고 갈라짐</t>
  </si>
  <si>
    <t>용산전자단지우체국(02-718-0205)</t>
  </si>
  <si>
    <t>고정대 필요,추가</t>
  </si>
  <si>
    <t>22513267</t>
  </si>
  <si>
    <t>22944033</t>
  </si>
  <si>
    <t>기보고</t>
  </si>
  <si>
    <t>56101530</t>
    <phoneticPr fontId="4" type="noConversion"/>
  </si>
  <si>
    <t>56101529</t>
    <phoneticPr fontId="4" type="noConversion"/>
  </si>
  <si>
    <t>56112102</t>
    <phoneticPr fontId="4" type="noConversion"/>
  </si>
  <si>
    <t>56101706</t>
    <phoneticPr fontId="4" type="noConversion"/>
  </si>
  <si>
    <t>56101520</t>
    <phoneticPr fontId="4" type="noConversion"/>
  </si>
  <si>
    <t>56121508</t>
    <phoneticPr fontId="4" type="noConversion"/>
  </si>
  <si>
    <t>22036502</t>
    <phoneticPr fontId="4" type="noConversion"/>
  </si>
  <si>
    <t>56112106</t>
    <phoneticPr fontId="4" type="noConversion"/>
  </si>
  <si>
    <t>서울강동</t>
  </si>
  <si>
    <t>서울성내1동
(474-2005)</t>
  </si>
  <si>
    <t>금융필연대</t>
  </si>
  <si>
    <t>천연무늬목</t>
  </si>
  <si>
    <t>금융프론트매니저책상</t>
  </si>
  <si>
    <t>20841451</t>
  </si>
  <si>
    <t>노후화 (자산내역없음)</t>
  </si>
  <si>
    <t>금융프론트매니저의자</t>
  </si>
  <si>
    <t>20700078</t>
  </si>
  <si>
    <t>금융고객 의자</t>
  </si>
  <si>
    <t>21019356</t>
  </si>
  <si>
    <t>노후화(자산내역없음)</t>
  </si>
  <si>
    <t>금융컴퓨터책상(스탠드)</t>
  </si>
  <si>
    <t>금융잡지꽃이</t>
  </si>
  <si>
    <t>20841541</t>
  </si>
  <si>
    <t>금융파티션</t>
  </si>
  <si>
    <t>20962531</t>
  </si>
  <si>
    <t>20962643</t>
  </si>
  <si>
    <t>20962644</t>
  </si>
  <si>
    <t>금융홍보게시판</t>
  </si>
  <si>
    <t>금융홍보물 게시용</t>
  </si>
  <si>
    <t>서울상일동
(426-2505)</t>
  </si>
  <si>
    <t>21649977</t>
  </si>
  <si>
    <t>2006년, 노후화</t>
  </si>
  <si>
    <t>캐비넷(2단장)</t>
  </si>
  <si>
    <t>22171493</t>
  </si>
  <si>
    <t>내용연수경과,노후화</t>
  </si>
  <si>
    <t>구입연도 확인불가</t>
  </si>
  <si>
    <t>캐비넷(3단장)</t>
  </si>
  <si>
    <t>22178436</t>
  </si>
  <si>
    <t>내용연수경과, 노후화</t>
  </si>
  <si>
    <t>구입연도확인불가</t>
  </si>
  <si>
    <t>서울명일동
(3427-2001)</t>
  </si>
  <si>
    <t>21144603</t>
  </si>
  <si>
    <t>확인불가, 노후화</t>
  </si>
  <si>
    <t>색상협의 요망</t>
  </si>
  <si>
    <t>22201846</t>
  </si>
  <si>
    <t>서울강동
(440-2811)</t>
  </si>
  <si>
    <t>22526084</t>
  </si>
  <si>
    <t>2005년,노후화</t>
  </si>
  <si>
    <t>21502642</t>
  </si>
  <si>
    <t>2009년,노후화</t>
  </si>
  <si>
    <t>22721119</t>
  </si>
  <si>
    <t>파손</t>
  </si>
  <si>
    <t>체어플러스(색상:연두색)</t>
  </si>
  <si>
    <t>10년</t>
    <phoneticPr fontId="4" type="noConversion"/>
  </si>
  <si>
    <t>정수물품</t>
    <phoneticPr fontId="4" type="noConversion"/>
  </si>
  <si>
    <t>구입대상 아님</t>
    <phoneticPr fontId="4" type="noConversion"/>
  </si>
  <si>
    <t>노후 2000년</t>
    <phoneticPr fontId="4" type="noConversion"/>
  </si>
  <si>
    <t>2004년 구입</t>
    <phoneticPr fontId="4" type="noConversion"/>
  </si>
  <si>
    <t>2000년, 노후</t>
    <phoneticPr fontId="4" type="noConversion"/>
  </si>
  <si>
    <t>연장사용</t>
    <phoneticPr fontId="4" type="noConversion"/>
  </si>
  <si>
    <t>서울수유동
903-0004 김현옥</t>
    <phoneticPr fontId="4" type="noConversion"/>
  </si>
  <si>
    <t>56101703</t>
    <phoneticPr fontId="4" type="noConversion"/>
  </si>
  <si>
    <t>56112102</t>
    <phoneticPr fontId="4" type="noConversion"/>
  </si>
  <si>
    <t>56112106</t>
    <phoneticPr fontId="4" type="noConversion"/>
  </si>
  <si>
    <t>56101507</t>
    <phoneticPr fontId="4" type="noConversion"/>
  </si>
  <si>
    <t>56101708</t>
    <phoneticPr fontId="4" type="noConversion"/>
  </si>
  <si>
    <t>56101542</t>
    <phoneticPr fontId="4" type="noConversion"/>
  </si>
  <si>
    <t>7년</t>
    <phoneticPr fontId="4" type="noConversion"/>
  </si>
  <si>
    <t>내용연수미경과</t>
    <phoneticPr fontId="4" type="noConversion"/>
  </si>
  <si>
    <t>서울중랑(496-6664)</t>
    <phoneticPr fontId="4" type="noConversion"/>
  </si>
  <si>
    <t>답십리</t>
  </si>
  <si>
    <t>동대문소계</t>
    <phoneticPr fontId="4" type="noConversion"/>
  </si>
  <si>
    <t>용산소계</t>
    <phoneticPr fontId="4" type="noConversion"/>
  </si>
  <si>
    <t>답십리 곽명숙
(2247-2005)</t>
    <phoneticPr fontId="4" type="noConversion"/>
  </si>
  <si>
    <t>이문동(2247-2005)</t>
    <phoneticPr fontId="4" type="noConversion"/>
  </si>
  <si>
    <t>금융상담 고객의자</t>
  </si>
  <si>
    <t>21023199</t>
  </si>
  <si>
    <t>22454636</t>
  </si>
  <si>
    <t>52131602</t>
    <phoneticPr fontId="4" type="noConversion"/>
  </si>
  <si>
    <t>2003년노후로 변색 및 훼손</t>
    <phoneticPr fontId="4" type="noConversion"/>
  </si>
  <si>
    <t>2003년 노후로 변색 및 훼손</t>
    <phoneticPr fontId="4" type="noConversion"/>
  </si>
  <si>
    <t>구입</t>
    <phoneticPr fontId="4" type="noConversion"/>
  </si>
  <si>
    <t>구입</t>
    <phoneticPr fontId="4" type="noConversion"/>
  </si>
  <si>
    <t>내용연수미경과</t>
    <phoneticPr fontId="4" type="noConversion"/>
  </si>
  <si>
    <t>미구입</t>
    <phoneticPr fontId="4" type="noConversion"/>
  </si>
  <si>
    <t>2006(노후)</t>
    <phoneticPr fontId="4" type="noConversion"/>
  </si>
  <si>
    <t>미구입</t>
    <phoneticPr fontId="4" type="noConversion"/>
  </si>
  <si>
    <t>3단사용</t>
    <phoneticPr fontId="4" type="noConversion"/>
  </si>
  <si>
    <t>제작, 일반형</t>
    <phoneticPr fontId="4" type="noConversion"/>
  </si>
  <si>
    <t>21187368</t>
    <phoneticPr fontId="4" type="noConversion"/>
  </si>
  <si>
    <t>상세규격 미제출</t>
    <phoneticPr fontId="4" type="noConversion"/>
  </si>
  <si>
    <t>벽부착형</t>
    <phoneticPr fontId="4" type="noConversion"/>
  </si>
  <si>
    <t>일반형</t>
    <phoneticPr fontId="4" type="noConversion"/>
  </si>
  <si>
    <t>구입여부</t>
    <phoneticPr fontId="4" type="noConversion"/>
  </si>
  <si>
    <t>우편용품 제외</t>
    <phoneticPr fontId="4" type="noConversion"/>
  </si>
  <si>
    <t>내</t>
    <phoneticPr fontId="4" type="noConversion"/>
  </si>
  <si>
    <t>금융물품 아님</t>
    <phoneticPr fontId="4" type="noConversion"/>
  </si>
  <si>
    <t>기록없음</t>
    <phoneticPr fontId="4" type="noConversion"/>
  </si>
  <si>
    <t>조정</t>
    <phoneticPr fontId="4" type="noConversion"/>
  </si>
  <si>
    <t>접이식의자</t>
    <phoneticPr fontId="4" type="noConversion"/>
  </si>
  <si>
    <t>미구입</t>
    <phoneticPr fontId="4" type="noConversion"/>
  </si>
  <si>
    <t>서울강동 소계</t>
    <phoneticPr fontId="4" type="noConversion"/>
  </si>
  <si>
    <t>구입</t>
    <phoneticPr fontId="4" type="noConversion"/>
  </si>
  <si>
    <t>* 조달수수료 포함되지 않은 금액임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</si>
</sst>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&quot;₩&quot;#,##0"/>
    <numFmt numFmtId="177" formatCode="0_);[Red]\(0\)"/>
  </numFmts>
  <fonts count="33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3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4"/>
      <color rgb="FF000000"/>
      <name val="돋움"/>
      <family val="3"/>
      <charset val="129"/>
    </font>
    <font>
      <sz val="12"/>
      <color rgb="FFFF0000"/>
      <name val="돋움"/>
      <family val="3"/>
      <charset val="129"/>
    </font>
    <font>
      <sz val="13"/>
      <color rgb="FFFF0000"/>
      <name val="돋움"/>
      <family val="3"/>
      <charset val="129"/>
    </font>
    <font>
      <sz val="11"/>
      <color rgb="FFFF0000"/>
      <name val="맑은 고딕"/>
      <family val="3"/>
      <charset val="129"/>
    </font>
    <font>
      <sz val="11"/>
      <color rgb="FFFF0000"/>
      <name val="돋움"/>
      <family val="3"/>
      <charset val="129"/>
    </font>
    <font>
      <b/>
      <sz val="14"/>
      <color rgb="FFFF0000"/>
      <name val="돋움"/>
      <family val="3"/>
      <charset val="129"/>
    </font>
    <font>
      <sz val="7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2"/>
      <color rgb="FFD90909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9"/>
      <color rgb="FF000000"/>
      <name val="굴림"/>
      <family val="3"/>
      <charset val="129"/>
    </font>
    <font>
      <sz val="11.5"/>
      <color rgb="FF000000"/>
      <name val="돋움"/>
      <family val="3"/>
      <charset val="129"/>
    </font>
    <font>
      <b/>
      <sz val="11.5"/>
      <color rgb="FF00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3DCD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58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1" xfId="2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2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5" fillId="4" borderId="1" xfId="0" applyFont="1" applyFill="1" applyBorder="1" applyAlignment="1">
      <alignment horizontal="center" vertical="center"/>
    </xf>
    <xf numFmtId="41" fontId="5" fillId="4" borderId="1" xfId="2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7" fillId="3" borderId="1" xfId="2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7" fillId="3" borderId="0" xfId="0" applyFont="1" applyFill="1">
      <alignment vertical="center"/>
    </xf>
    <xf numFmtId="0" fontId="7" fillId="4" borderId="1" xfId="0" applyFont="1" applyFill="1" applyBorder="1" applyAlignment="1">
      <alignment horizontal="center" vertical="center"/>
    </xf>
    <xf numFmtId="41" fontId="7" fillId="4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41" fontId="3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41" fontId="5" fillId="0" borderId="1" xfId="0" applyNumberFormat="1" applyFont="1" applyBorder="1">
      <alignment vertical="center"/>
    </xf>
    <xf numFmtId="0" fontId="5" fillId="0" borderId="1" xfId="0" applyFont="1" applyFill="1" applyBorder="1" applyAlignment="1" applyProtection="1">
      <alignment horizontal="center" vertical="center"/>
    </xf>
    <xf numFmtId="41" fontId="5" fillId="0" borderId="1" xfId="2" applyFont="1" applyFill="1" applyBorder="1" applyAlignment="1" applyProtection="1">
      <alignment horizontal="center" vertical="center"/>
    </xf>
    <xf numFmtId="0" fontId="7" fillId="5" borderId="0" xfId="0" applyFont="1" applyFill="1">
      <alignment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41" fontId="3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Border="1" applyAlignment="1">
      <alignment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41" fontId="5" fillId="0" borderId="1" xfId="0" applyNumberFormat="1" applyFont="1" applyFill="1" applyBorder="1" applyAlignment="1" applyProtection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Fill="1">
      <alignment vertical="center"/>
    </xf>
    <xf numFmtId="0" fontId="12" fillId="0" borderId="1" xfId="0" applyFont="1" applyBorder="1" applyAlignment="1">
      <alignment horizontal="center"/>
    </xf>
    <xf numFmtId="0" fontId="7" fillId="5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/>
    </xf>
    <xf numFmtId="41" fontId="7" fillId="5" borderId="1" xfId="2" applyFont="1" applyFill="1" applyBorder="1" applyAlignment="1">
      <alignment horizontal="center" vertical="center"/>
    </xf>
    <xf numFmtId="41" fontId="7" fillId="5" borderId="1" xfId="2" applyNumberFormat="1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41" fontId="5" fillId="0" borderId="5" xfId="2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 applyProtection="1">
      <alignment horizontal="center" vertical="center"/>
    </xf>
    <xf numFmtId="177" fontId="5" fillId="0" borderId="5" xfId="0" applyNumberFormat="1" applyFont="1" applyFill="1" applyBorder="1" applyAlignment="1" applyProtection="1">
      <alignment horizontal="center" vertical="center"/>
    </xf>
    <xf numFmtId="177" fontId="3" fillId="0" borderId="1" xfId="0" applyNumberFormat="1" applyFont="1" applyFill="1" applyBorder="1" applyAlignment="1" applyProtection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41" fontId="11" fillId="5" borderId="1" xfId="2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shrinkToFit="1"/>
    </xf>
    <xf numFmtId="0" fontId="11" fillId="5" borderId="0" xfId="0" applyFont="1" applyFill="1">
      <alignment vertical="center"/>
    </xf>
    <xf numFmtId="0" fontId="5" fillId="0" borderId="1" xfId="0" applyFont="1" applyFill="1" applyBorder="1" applyAlignment="1" applyProtection="1">
      <alignment horizontal="center" vertical="center" shrinkToFit="1"/>
    </xf>
    <xf numFmtId="41" fontId="3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41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41" fontId="3" fillId="6" borderId="1" xfId="0" applyNumberFormat="1" applyFont="1" applyFill="1" applyBorder="1">
      <alignment vertical="center"/>
    </xf>
    <xf numFmtId="41" fontId="5" fillId="6" borderId="1" xfId="0" applyNumberFormat="1" applyFont="1" applyFill="1" applyBorder="1">
      <alignment vertical="center"/>
    </xf>
    <xf numFmtId="0" fontId="5" fillId="6" borderId="1" xfId="0" applyFont="1" applyFill="1" applyBorder="1" applyAlignment="1">
      <alignment vertical="center"/>
    </xf>
    <xf numFmtId="0" fontId="3" fillId="6" borderId="1" xfId="0" applyFont="1" applyFill="1" applyBorder="1" applyAlignment="1" applyProtection="1">
      <alignment horizontal="center" vertical="center"/>
    </xf>
    <xf numFmtId="0" fontId="3" fillId="6" borderId="1" xfId="0" applyNumberFormat="1" applyFont="1" applyFill="1" applyBorder="1" applyAlignment="1" applyProtection="1">
      <alignment horizontal="center" vertical="center"/>
    </xf>
    <xf numFmtId="0" fontId="5" fillId="6" borderId="1" xfId="0" applyFont="1" applyFill="1" applyBorder="1" applyAlignment="1">
      <alignment horizontal="left" vertical="center"/>
    </xf>
    <xf numFmtId="0" fontId="5" fillId="6" borderId="1" xfId="0" applyFont="1" applyFill="1" applyBorder="1" applyAlignment="1" applyProtection="1">
      <alignment horizontal="center" vertical="center"/>
    </xf>
    <xf numFmtId="41" fontId="5" fillId="6" borderId="1" xfId="2" applyFont="1" applyFill="1" applyBorder="1" applyAlignment="1" applyProtection="1">
      <alignment horizontal="center" vertical="center"/>
    </xf>
    <xf numFmtId="41" fontId="5" fillId="0" borderId="1" xfId="0" applyNumberFormat="1" applyFont="1" applyFill="1" applyBorder="1">
      <alignment vertical="center"/>
    </xf>
    <xf numFmtId="0" fontId="0" fillId="0" borderId="0" xfId="0" applyFont="1" applyFill="1">
      <alignment vertical="center"/>
    </xf>
    <xf numFmtId="41" fontId="3" fillId="0" borderId="1" xfId="0" applyNumberFormat="1" applyFont="1" applyFill="1" applyBorder="1">
      <alignment vertical="center"/>
    </xf>
    <xf numFmtId="0" fontId="5" fillId="0" borderId="1" xfId="0" applyFont="1" applyFill="1" applyBorder="1" applyAlignment="1">
      <alignment vertical="center"/>
    </xf>
    <xf numFmtId="0" fontId="5" fillId="6" borderId="1" xfId="0" applyFont="1" applyFill="1" applyBorder="1" applyAlignment="1" applyProtection="1">
      <alignment horizontal="center" vertical="center" shrinkToFit="1"/>
    </xf>
    <xf numFmtId="0" fontId="5" fillId="6" borderId="1" xfId="0" applyFont="1" applyFill="1" applyBorder="1" applyAlignment="1">
      <alignment horizontal="center" vertical="center" shrinkToFit="1"/>
    </xf>
    <xf numFmtId="41" fontId="5" fillId="6" borderId="1" xfId="2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16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1" fillId="5" borderId="1" xfId="0" applyNumberFormat="1" applyFont="1" applyFill="1" applyBorder="1" applyAlignment="1">
      <alignment horizontal="center" vertical="center"/>
    </xf>
    <xf numFmtId="0" fontId="5" fillId="6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3" fillId="6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1" fontId="3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>
      <alignment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 applyProtection="1">
      <alignment vertical="center"/>
    </xf>
    <xf numFmtId="0" fontId="7" fillId="0" borderId="1" xfId="0" applyFont="1" applyFill="1" applyBorder="1" applyAlignment="1" applyProtection="1">
      <alignment horizontal="center" vertical="center" shrinkToFit="1"/>
    </xf>
    <xf numFmtId="0" fontId="7" fillId="0" borderId="1" xfId="0" applyFont="1" applyFill="1" applyBorder="1" applyAlignment="1" applyProtection="1">
      <alignment horizontal="center" vertical="center"/>
    </xf>
    <xf numFmtId="49" fontId="18" fillId="0" borderId="1" xfId="0" applyNumberFormat="1" applyFont="1" applyFill="1" applyBorder="1" applyAlignment="1" applyProtection="1">
      <alignment horizontal="center" vertical="center"/>
    </xf>
    <xf numFmtId="0" fontId="18" fillId="0" borderId="1" xfId="2" applyNumberFormat="1" applyFont="1" applyFill="1" applyBorder="1" applyAlignment="1" applyProtection="1">
      <alignment horizontal="center" vertical="center"/>
    </xf>
    <xf numFmtId="0" fontId="7" fillId="5" borderId="1" xfId="2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 applyProtection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6" borderId="5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23" fillId="0" borderId="1" xfId="0" applyFont="1" applyFill="1" applyBorder="1" applyAlignment="1" applyProtection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 shrinkToFit="1"/>
    </xf>
    <xf numFmtId="0" fontId="16" fillId="0" borderId="6" xfId="0" applyFont="1" applyFill="1" applyBorder="1" applyAlignment="1" applyProtection="1">
      <alignment horizontal="center" vertical="center"/>
    </xf>
    <xf numFmtId="0" fontId="16" fillId="0" borderId="7" xfId="0" applyFont="1" applyFill="1" applyBorder="1" applyAlignment="1" applyProtection="1">
      <alignment horizontal="center" vertical="center" wrapText="1" shrinkToFit="1"/>
    </xf>
    <xf numFmtId="0" fontId="16" fillId="0" borderId="7" xfId="0" applyFont="1" applyFill="1" applyBorder="1" applyAlignment="1" applyProtection="1">
      <alignment horizontal="center" vertical="center"/>
    </xf>
    <xf numFmtId="0" fontId="16" fillId="0" borderId="7" xfId="0" applyFont="1" applyFill="1" applyBorder="1" applyAlignment="1" applyProtection="1">
      <alignment horizontal="center" vertical="center" wrapText="1"/>
    </xf>
    <xf numFmtId="41" fontId="16" fillId="0" borderId="7" xfId="2" applyFont="1" applyFill="1" applyBorder="1" applyAlignment="1" applyProtection="1">
      <alignment horizontal="center" vertical="center"/>
    </xf>
    <xf numFmtId="0" fontId="16" fillId="0" borderId="8" xfId="0" applyFont="1" applyFill="1" applyBorder="1" applyAlignment="1" applyProtection="1">
      <alignment horizontal="center" vertical="center" shrinkToFit="1"/>
    </xf>
    <xf numFmtId="0" fontId="17" fillId="0" borderId="8" xfId="0" applyFont="1" applyFill="1" applyBorder="1" applyAlignment="1" applyProtection="1">
      <alignment horizontal="center" vertical="center" shrinkToFit="1"/>
    </xf>
    <xf numFmtId="0" fontId="24" fillId="0" borderId="7" xfId="0" applyFont="1" applyFill="1" applyBorder="1" applyAlignment="1" applyProtection="1">
      <alignment horizontal="center" vertical="center"/>
    </xf>
    <xf numFmtId="0" fontId="0" fillId="0" borderId="0" xfId="0" applyFont="1">
      <alignment vertical="center"/>
    </xf>
    <xf numFmtId="0" fontId="16" fillId="0" borderId="7" xfId="0" applyFont="1" applyFill="1" applyBorder="1" applyAlignment="1" applyProtection="1">
      <alignment horizontal="center" vertical="center" shrinkToFit="1"/>
    </xf>
    <xf numFmtId="0" fontId="17" fillId="0" borderId="8" xfId="0" applyFont="1" applyFill="1" applyBorder="1" applyAlignment="1" applyProtection="1">
      <alignment horizontal="center" vertical="center"/>
    </xf>
    <xf numFmtId="41" fontId="16" fillId="0" borderId="7" xfId="0" applyNumberFormat="1" applyFont="1" applyFill="1" applyBorder="1" applyAlignment="1" applyProtection="1">
      <alignment vertical="center"/>
    </xf>
    <xf numFmtId="41" fontId="16" fillId="0" borderId="7" xfId="0" applyNumberFormat="1" applyFont="1" applyFill="1" applyBorder="1" applyAlignment="1" applyProtection="1">
      <alignment horizontal="center" vertical="center"/>
    </xf>
    <xf numFmtId="0" fontId="16" fillId="0" borderId="7" xfId="2" applyNumberFormat="1" applyFont="1" applyFill="1" applyBorder="1" applyAlignment="1" applyProtection="1">
      <alignment horizontal="center" vertical="center"/>
    </xf>
    <xf numFmtId="0" fontId="22" fillId="0" borderId="0" xfId="0" applyFont="1">
      <alignment vertical="center"/>
    </xf>
    <xf numFmtId="0" fontId="22" fillId="0" borderId="0" xfId="0" applyFont="1" applyFill="1">
      <alignment vertical="center"/>
    </xf>
    <xf numFmtId="49" fontId="17" fillId="0" borderId="8" xfId="0" applyNumberFormat="1" applyFont="1" applyFill="1" applyBorder="1" applyAlignment="1" applyProtection="1">
      <alignment horizontal="center" vertical="center"/>
    </xf>
    <xf numFmtId="0" fontId="16" fillId="0" borderId="9" xfId="0" applyFont="1" applyFill="1" applyBorder="1" applyAlignment="1" applyProtection="1">
      <alignment horizontal="center" vertical="center"/>
    </xf>
    <xf numFmtId="0" fontId="16" fillId="0" borderId="10" xfId="0" applyFont="1" applyFill="1" applyBorder="1" applyAlignment="1" applyProtection="1">
      <alignment horizontal="center" vertical="center" wrapText="1"/>
    </xf>
    <xf numFmtId="0" fontId="16" fillId="0" borderId="10" xfId="0" applyFont="1" applyFill="1" applyBorder="1" applyAlignment="1" applyProtection="1">
      <alignment horizontal="center" vertical="center" shrinkToFit="1"/>
    </xf>
    <xf numFmtId="0" fontId="16" fillId="0" borderId="10" xfId="0" applyFont="1" applyFill="1" applyBorder="1" applyAlignment="1" applyProtection="1">
      <alignment horizontal="center" vertical="center"/>
    </xf>
    <xf numFmtId="41" fontId="16" fillId="0" borderId="10" xfId="0" applyNumberFormat="1" applyFont="1" applyFill="1" applyBorder="1" applyAlignment="1" applyProtection="1">
      <alignment vertical="center"/>
    </xf>
    <xf numFmtId="41" fontId="16" fillId="0" borderId="10" xfId="2" applyFont="1" applyFill="1" applyBorder="1" applyAlignment="1" applyProtection="1">
      <alignment horizontal="center" vertical="center"/>
    </xf>
    <xf numFmtId="0" fontId="17" fillId="0" borderId="11" xfId="0" applyFont="1" applyFill="1" applyBorder="1" applyAlignment="1" applyProtection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49" fontId="5" fillId="6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1" fontId="3" fillId="0" borderId="1" xfId="0" applyNumberFormat="1" applyFont="1" applyFill="1" applyBorder="1" applyAlignment="1" applyProtection="1">
      <alignment horizontal="left" vertical="center"/>
    </xf>
    <xf numFmtId="0" fontId="5" fillId="0" borderId="1" xfId="0" applyFont="1" applyBorder="1" applyAlignment="1">
      <alignment vertical="center" wrapText="1"/>
    </xf>
    <xf numFmtId="4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5" fillId="6" borderId="1" xfId="0" applyNumberFormat="1" applyFont="1" applyFill="1" applyBorder="1" applyAlignment="1" applyProtection="1">
      <alignment horizontal="center" vertical="center"/>
    </xf>
    <xf numFmtId="0" fontId="26" fillId="0" borderId="1" xfId="0" applyFont="1" applyFill="1" applyBorder="1" applyAlignment="1" applyProtection="1">
      <alignment horizontal="center" vertical="center" wrapText="1" shrinkToFit="1"/>
    </xf>
    <xf numFmtId="0" fontId="26" fillId="0" borderId="1" xfId="0" applyFont="1" applyFill="1" applyBorder="1" applyAlignment="1" applyProtection="1">
      <alignment horizontal="center" vertical="center"/>
    </xf>
    <xf numFmtId="49" fontId="26" fillId="0" borderId="1" xfId="0" applyNumberFormat="1" applyFont="1" applyFill="1" applyBorder="1" applyAlignment="1" applyProtection="1">
      <alignment horizontal="center" vertical="center"/>
    </xf>
    <xf numFmtId="41" fontId="26" fillId="0" borderId="1" xfId="2" applyFont="1" applyFill="1" applyBorder="1" applyAlignment="1" applyProtection="1">
      <alignment horizontal="center" vertical="center"/>
    </xf>
    <xf numFmtId="41" fontId="12" fillId="0" borderId="1" xfId="2" applyFont="1" applyBorder="1" applyAlignment="1">
      <alignment horizontal="center" vertical="center"/>
    </xf>
    <xf numFmtId="0" fontId="27" fillId="0" borderId="1" xfId="0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center" vertical="center"/>
    </xf>
    <xf numFmtId="0" fontId="27" fillId="0" borderId="1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41" fontId="7" fillId="5" borderId="1" xfId="0" applyNumberFormat="1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 shrinkToFit="1"/>
    </xf>
    <xf numFmtId="49" fontId="28" fillId="0" borderId="1" xfId="0" applyNumberFormat="1" applyFont="1" applyBorder="1" applyAlignment="1">
      <alignment horizontal="center" vertical="center"/>
    </xf>
    <xf numFmtId="41" fontId="28" fillId="0" borderId="1" xfId="2" applyFont="1" applyBorder="1" applyAlignment="1">
      <alignment horizontal="center" vertical="center"/>
    </xf>
    <xf numFmtId="0" fontId="5" fillId="6" borderId="1" xfId="0" applyNumberFormat="1" applyFont="1" applyFill="1" applyBorder="1" applyAlignment="1">
      <alignment horizontal="center" vertical="center" wrapText="1"/>
    </xf>
    <xf numFmtId="0" fontId="5" fillId="6" borderId="5" xfId="0" applyNumberFormat="1" applyFont="1" applyFill="1" applyBorder="1" applyAlignment="1">
      <alignment horizontal="center" vertical="center"/>
    </xf>
    <xf numFmtId="41" fontId="5" fillId="6" borderId="5" xfId="2" applyFont="1" applyFill="1" applyBorder="1" applyAlignment="1">
      <alignment horizontal="center" vertical="center"/>
    </xf>
    <xf numFmtId="177" fontId="5" fillId="6" borderId="5" xfId="0" applyNumberFormat="1" applyFont="1" applyFill="1" applyBorder="1" applyAlignment="1" applyProtection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0" fontId="21" fillId="0" borderId="7" xfId="0" applyFont="1" applyFill="1" applyBorder="1" applyAlignment="1" applyProtection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41" fontId="3" fillId="6" borderId="1" xfId="0" applyNumberFormat="1" applyFont="1" applyFill="1" applyBorder="1" applyAlignment="1" applyProtection="1">
      <alignment horizontal="left" vertical="center"/>
    </xf>
    <xf numFmtId="0" fontId="16" fillId="6" borderId="1" xfId="0" applyNumberFormat="1" applyFont="1" applyFill="1" applyBorder="1" applyAlignment="1" applyProtection="1">
      <alignment horizontal="center" vertical="center"/>
    </xf>
    <xf numFmtId="0" fontId="14" fillId="6" borderId="1" xfId="0" applyFont="1" applyFill="1" applyBorder="1" applyAlignment="1">
      <alignment horizontal="center" vertical="center" wrapText="1" shrinkToFit="1"/>
    </xf>
    <xf numFmtId="0" fontId="5" fillId="6" borderId="1" xfId="0" applyFont="1" applyFill="1" applyBorder="1" applyAlignment="1">
      <alignment horizontal="center" vertical="center" wrapText="1" shrinkToFit="1"/>
    </xf>
    <xf numFmtId="177" fontId="3" fillId="6" borderId="1" xfId="0" applyNumberFormat="1" applyFont="1" applyFill="1" applyBorder="1" applyAlignment="1" applyProtection="1">
      <alignment horizontal="center" vertical="center"/>
    </xf>
    <xf numFmtId="177" fontId="5" fillId="6" borderId="1" xfId="0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29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left" vertical="center" wrapText="1"/>
    </xf>
    <xf numFmtId="0" fontId="19" fillId="0" borderId="12" xfId="0" applyNumberFormat="1" applyFont="1" applyFill="1" applyBorder="1" applyAlignment="1" applyProtection="1">
      <alignment horizontal="center" vertical="center" shrinkToFit="1"/>
    </xf>
    <xf numFmtId="0" fontId="29" fillId="0" borderId="1" xfId="0" applyFont="1" applyFill="1" applyBorder="1" applyAlignment="1">
      <alignment horizontal="center" vertical="center"/>
    </xf>
    <xf numFmtId="49" fontId="29" fillId="0" borderId="1" xfId="0" applyNumberFormat="1" applyFont="1" applyFill="1" applyBorder="1" applyAlignment="1">
      <alignment horizontal="center" vertical="center"/>
    </xf>
    <xf numFmtId="49" fontId="29" fillId="0" borderId="1" xfId="0" applyNumberFormat="1" applyFont="1" applyFill="1" applyBorder="1" applyAlignment="1">
      <alignment horizontal="center" vertical="center" wrapText="1"/>
    </xf>
    <xf numFmtId="41" fontId="3" fillId="6" borderId="1" xfId="0" applyNumberFormat="1" applyFont="1" applyFill="1" applyBorder="1" applyAlignment="1">
      <alignment horizontal="center" vertical="center"/>
    </xf>
    <xf numFmtId="49" fontId="29" fillId="6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 wrapText="1"/>
    </xf>
    <xf numFmtId="41" fontId="5" fillId="6" borderId="1" xfId="2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49" fontId="5" fillId="7" borderId="1" xfId="0" applyNumberFormat="1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 shrinkToFit="1"/>
    </xf>
    <xf numFmtId="49" fontId="31" fillId="0" borderId="1" xfId="0" applyNumberFormat="1" applyFont="1" applyBorder="1" applyAlignment="1">
      <alignment horizontal="center" vertical="center"/>
    </xf>
    <xf numFmtId="41" fontId="31" fillId="0" borderId="1" xfId="2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 shrinkToFit="1"/>
    </xf>
    <xf numFmtId="0" fontId="31" fillId="0" borderId="0" xfId="0" applyFont="1" applyFill="1">
      <alignment vertical="center"/>
    </xf>
    <xf numFmtId="0" fontId="31" fillId="0" borderId="0" xfId="0" applyFont="1">
      <alignment vertical="center"/>
    </xf>
    <xf numFmtId="0" fontId="31" fillId="0" borderId="1" xfId="0" quotePrefix="1" applyFont="1" applyBorder="1" applyAlignment="1">
      <alignment horizontal="center" vertical="center"/>
    </xf>
    <xf numFmtId="0" fontId="32" fillId="0" borderId="0" xfId="0" applyFont="1" applyFill="1">
      <alignment vertical="center"/>
    </xf>
    <xf numFmtId="0" fontId="32" fillId="0" borderId="0" xfId="0" applyFont="1">
      <alignment vertical="center"/>
    </xf>
    <xf numFmtId="0" fontId="0" fillId="0" borderId="1" xfId="0" applyFont="1" applyBorder="1" applyAlignment="1">
      <alignment horizontal="center" vertical="center" shrinkToFit="1"/>
    </xf>
    <xf numFmtId="0" fontId="32" fillId="5" borderId="1" xfId="0" applyFont="1" applyFill="1" applyBorder="1" applyAlignment="1">
      <alignment horizontal="center" vertical="center"/>
    </xf>
    <xf numFmtId="0" fontId="32" fillId="5" borderId="1" xfId="0" applyFont="1" applyFill="1" applyBorder="1" applyAlignment="1">
      <alignment horizontal="center" vertical="center" shrinkToFit="1"/>
    </xf>
    <xf numFmtId="49" fontId="32" fillId="5" borderId="1" xfId="0" applyNumberFormat="1" applyFont="1" applyFill="1" applyBorder="1" applyAlignment="1">
      <alignment horizontal="center" vertical="center"/>
    </xf>
    <xf numFmtId="41" fontId="32" fillId="5" borderId="1" xfId="2" applyFont="1" applyFill="1" applyBorder="1" applyAlignment="1">
      <alignment horizontal="center" vertical="center"/>
    </xf>
    <xf numFmtId="0" fontId="32" fillId="5" borderId="1" xfId="0" quotePrefix="1" applyFont="1" applyFill="1" applyBorder="1" applyAlignment="1">
      <alignment horizontal="center" vertical="center"/>
    </xf>
    <xf numFmtId="0" fontId="32" fillId="5" borderId="0" xfId="0" applyFont="1" applyFill="1">
      <alignment vertical="center"/>
    </xf>
    <xf numFmtId="0" fontId="31" fillId="6" borderId="1" xfId="0" applyFont="1" applyFill="1" applyBorder="1" applyAlignment="1">
      <alignment horizontal="center" vertical="center"/>
    </xf>
    <xf numFmtId="0" fontId="31" fillId="6" borderId="1" xfId="0" applyFont="1" applyFill="1" applyBorder="1" applyAlignment="1">
      <alignment horizontal="center" vertical="center" wrapText="1" shrinkToFit="1"/>
    </xf>
    <xf numFmtId="49" fontId="31" fillId="6" borderId="1" xfId="0" applyNumberFormat="1" applyFont="1" applyFill="1" applyBorder="1" applyAlignment="1">
      <alignment horizontal="center" vertical="center"/>
    </xf>
    <xf numFmtId="41" fontId="31" fillId="6" borderId="1" xfId="2" applyFont="1" applyFill="1" applyBorder="1" applyAlignment="1">
      <alignment horizontal="center" vertical="center"/>
    </xf>
    <xf numFmtId="0" fontId="31" fillId="6" borderId="1" xfId="0" applyFont="1" applyFill="1" applyBorder="1" applyAlignment="1">
      <alignment horizontal="center" vertical="center" shrinkToFit="1"/>
    </xf>
    <xf numFmtId="0" fontId="26" fillId="6" borderId="1" xfId="0" applyFont="1" applyFill="1" applyBorder="1" applyAlignment="1" applyProtection="1">
      <alignment horizontal="center" vertical="center" wrapText="1" shrinkToFit="1"/>
    </xf>
    <xf numFmtId="0" fontId="26" fillId="6" borderId="1" xfId="0" applyFont="1" applyFill="1" applyBorder="1" applyAlignment="1" applyProtection="1">
      <alignment horizontal="center" vertical="center"/>
    </xf>
    <xf numFmtId="49" fontId="26" fillId="6" borderId="1" xfId="0" applyNumberFormat="1" applyFont="1" applyFill="1" applyBorder="1" applyAlignment="1" applyProtection="1">
      <alignment horizontal="center" vertical="center"/>
    </xf>
    <xf numFmtId="41" fontId="26" fillId="6" borderId="1" xfId="2" applyFont="1" applyFill="1" applyBorder="1" applyAlignment="1" applyProtection="1">
      <alignment horizontal="center" vertical="center"/>
    </xf>
    <xf numFmtId="41" fontId="12" fillId="6" borderId="1" xfId="2" applyFont="1" applyFill="1" applyBorder="1" applyAlignment="1">
      <alignment horizontal="center" vertical="center"/>
    </xf>
    <xf numFmtId="0" fontId="27" fillId="6" borderId="1" xfId="0" applyFont="1" applyFill="1" applyBorder="1" applyAlignment="1" applyProtection="1">
      <alignment horizontal="center" vertical="center"/>
    </xf>
    <xf numFmtId="0" fontId="12" fillId="6" borderId="1" xfId="0" applyFont="1" applyFill="1" applyBorder="1" applyAlignment="1" applyProtection="1">
      <alignment horizontal="center" vertical="center"/>
    </xf>
    <xf numFmtId="0" fontId="7" fillId="6" borderId="1" xfId="0" applyFont="1" applyFill="1" applyBorder="1" applyAlignment="1" applyProtection="1">
      <alignment horizontal="center" vertical="center"/>
    </xf>
    <xf numFmtId="0" fontId="7" fillId="6" borderId="1" xfId="0" applyFont="1" applyFill="1" applyBorder="1" applyAlignment="1" applyProtection="1">
      <alignment horizontal="center" vertical="center" shrinkToFit="1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31" fillId="6" borderId="1" xfId="0" quotePrefix="1" applyFont="1" applyFill="1" applyBorder="1" applyAlignment="1">
      <alignment horizontal="center" vertical="center"/>
    </xf>
    <xf numFmtId="0" fontId="26" fillId="6" borderId="1" xfId="0" applyNumberFormat="1" applyFont="1" applyFill="1" applyBorder="1" applyAlignment="1" applyProtection="1">
      <alignment vertical="center"/>
    </xf>
    <xf numFmtId="0" fontId="26" fillId="0" borderId="1" xfId="0" applyNumberFormat="1" applyFont="1" applyFill="1" applyBorder="1" applyAlignment="1" applyProtection="1">
      <alignment vertical="center"/>
    </xf>
    <xf numFmtId="0" fontId="31" fillId="0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 wrapText="1" shrinkToFit="1"/>
    </xf>
    <xf numFmtId="41" fontId="5" fillId="0" borderId="1" xfId="2" applyFont="1" applyBorder="1" applyAlignment="1">
      <alignment horizontal="right"/>
    </xf>
    <xf numFmtId="0" fontId="21" fillId="0" borderId="13" xfId="0" applyFont="1" applyFill="1" applyBorder="1" applyAlignment="1" applyProtection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26" fillId="0" borderId="1" xfId="0" applyNumberFormat="1" applyFont="1" applyFill="1" applyBorder="1" applyAlignment="1" applyProtection="1">
      <alignment horizontal="center" vertical="center" wrapText="1" shrinkToFit="1"/>
    </xf>
    <xf numFmtId="0" fontId="26" fillId="0" borderId="1" xfId="0" applyNumberFormat="1" applyFont="1" applyFill="1" applyBorder="1" applyAlignment="1" applyProtection="1">
      <alignment horizontal="center" vertical="center" shrinkToFit="1"/>
    </xf>
    <xf numFmtId="0" fontId="5" fillId="0" borderId="1" xfId="0" applyNumberFormat="1" applyFont="1" applyFill="1" applyBorder="1" applyAlignment="1" applyProtection="1">
      <alignment horizontal="center" vertical="center" wrapText="1" shrinkToFit="1"/>
    </xf>
    <xf numFmtId="0" fontId="5" fillId="6" borderId="5" xfId="0" applyNumberFormat="1" applyFont="1" applyFill="1" applyBorder="1" applyAlignment="1" applyProtection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7" fillId="5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/>
    </xf>
    <xf numFmtId="41" fontId="5" fillId="2" borderId="5" xfId="2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R432"/>
  <sheetViews>
    <sheetView topLeftCell="A309" workbookViewId="0">
      <selection activeCell="D323" sqref="D323"/>
    </sheetView>
  </sheetViews>
  <sheetFormatPr defaultRowHeight="14.25"/>
  <cols>
    <col min="1" max="1" width="11.88671875" style="7" customWidth="1"/>
    <col min="2" max="2" width="14.6640625" style="7" customWidth="1"/>
    <col min="3" max="3" width="28.21875" style="7" customWidth="1"/>
    <col min="4" max="5" width="16.88671875" style="99" customWidth="1"/>
    <col min="6" max="6" width="14.109375" style="8" bestFit="1" customWidth="1"/>
    <col min="7" max="7" width="6.44140625" style="7" bestFit="1" customWidth="1"/>
    <col min="8" max="8" width="17.21875" style="8" bestFit="1" customWidth="1"/>
    <col min="9" max="9" width="9.21875" style="7" customWidth="1"/>
    <col min="10" max="10" width="25.109375" style="7" customWidth="1"/>
    <col min="11" max="12" width="7.5546875" style="7" customWidth="1"/>
    <col min="13" max="13" width="13" style="7" customWidth="1"/>
    <col min="14" max="69" width="8.88671875" style="11"/>
  </cols>
  <sheetData>
    <row r="1" spans="1:70" ht="25.5" customHeight="1">
      <c r="A1" s="249" t="s">
        <v>82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</row>
    <row r="3" spans="1:70" ht="14.25" customHeight="1">
      <c r="A3" s="246" t="s">
        <v>57</v>
      </c>
      <c r="B3" s="250" t="s">
        <v>76</v>
      </c>
      <c r="C3" s="246" t="s">
        <v>3</v>
      </c>
      <c r="D3" s="252" t="s">
        <v>1</v>
      </c>
      <c r="E3" s="231"/>
      <c r="F3" s="254" t="s">
        <v>5</v>
      </c>
      <c r="G3" s="246" t="s">
        <v>4</v>
      </c>
      <c r="H3" s="254" t="s">
        <v>2</v>
      </c>
      <c r="I3" s="256" t="s">
        <v>77</v>
      </c>
      <c r="J3" s="257"/>
      <c r="K3" s="246" t="s">
        <v>81</v>
      </c>
      <c r="L3" s="246" t="s">
        <v>737</v>
      </c>
      <c r="M3" s="246" t="s">
        <v>80</v>
      </c>
    </row>
    <row r="4" spans="1:70" ht="24" customHeight="1">
      <c r="A4" s="247"/>
      <c r="B4" s="251"/>
      <c r="C4" s="247"/>
      <c r="D4" s="253"/>
      <c r="E4" s="232"/>
      <c r="F4" s="255"/>
      <c r="G4" s="247"/>
      <c r="H4" s="255"/>
      <c r="I4" s="9" t="s">
        <v>78</v>
      </c>
      <c r="J4" s="25" t="s">
        <v>79</v>
      </c>
      <c r="K4" s="247"/>
      <c r="L4" s="247"/>
      <c r="M4" s="247"/>
    </row>
    <row r="5" spans="1:70" ht="29.25" customHeight="1">
      <c r="A5" s="5" t="s">
        <v>45</v>
      </c>
      <c r="B5" s="148" t="s">
        <v>474</v>
      </c>
      <c r="C5" s="5" t="s">
        <v>149</v>
      </c>
      <c r="D5" s="147" t="s">
        <v>148</v>
      </c>
      <c r="E5" s="147" t="s">
        <v>494</v>
      </c>
      <c r="F5" s="6">
        <v>37000</v>
      </c>
      <c r="G5" s="5">
        <v>4</v>
      </c>
      <c r="H5" s="6">
        <v>148000</v>
      </c>
      <c r="I5" s="5" t="s">
        <v>91</v>
      </c>
      <c r="J5" s="5"/>
      <c r="K5" s="5" t="s">
        <v>425</v>
      </c>
      <c r="L5" s="5" t="s">
        <v>725</v>
      </c>
      <c r="M5" s="20"/>
      <c r="BR5" s="11"/>
    </row>
    <row r="6" spans="1:70" ht="29.25" customHeight="1">
      <c r="A6" s="5" t="s">
        <v>45</v>
      </c>
      <c r="B6" s="148" t="s">
        <v>474</v>
      </c>
      <c r="C6" s="5" t="s">
        <v>475</v>
      </c>
      <c r="D6" s="147" t="s">
        <v>476</v>
      </c>
      <c r="E6" s="85">
        <v>44111502</v>
      </c>
      <c r="F6" s="6">
        <v>37000</v>
      </c>
      <c r="G6" s="5">
        <v>2</v>
      </c>
      <c r="H6" s="6">
        <v>74000</v>
      </c>
      <c r="I6" s="5" t="s">
        <v>91</v>
      </c>
      <c r="J6" s="5"/>
      <c r="K6" s="5" t="s">
        <v>425</v>
      </c>
      <c r="L6" s="5" t="s">
        <v>725</v>
      </c>
      <c r="M6" s="20"/>
      <c r="BR6" s="11"/>
    </row>
    <row r="7" spans="1:70" ht="29.25" customHeight="1">
      <c r="A7" s="5" t="s">
        <v>45</v>
      </c>
      <c r="B7" s="148" t="s">
        <v>477</v>
      </c>
      <c r="C7" s="5" t="s">
        <v>478</v>
      </c>
      <c r="D7" s="147" t="s">
        <v>479</v>
      </c>
      <c r="E7" s="85">
        <v>56101530</v>
      </c>
      <c r="F7" s="6">
        <v>200000</v>
      </c>
      <c r="G7" s="5">
        <v>2</v>
      </c>
      <c r="H7" s="6">
        <v>400000</v>
      </c>
      <c r="I7" s="5" t="s">
        <v>91</v>
      </c>
      <c r="J7" s="5"/>
      <c r="K7" s="5" t="s">
        <v>425</v>
      </c>
      <c r="L7" s="5" t="s">
        <v>725</v>
      </c>
      <c r="M7" s="20"/>
      <c r="BR7" s="11"/>
    </row>
    <row r="8" spans="1:70" ht="29.25" customHeight="1">
      <c r="A8" s="5" t="s">
        <v>45</v>
      </c>
      <c r="B8" s="148" t="s">
        <v>474</v>
      </c>
      <c r="C8" s="5" t="s">
        <v>147</v>
      </c>
      <c r="D8" s="147" t="s">
        <v>146</v>
      </c>
      <c r="E8" s="85" t="s">
        <v>414</v>
      </c>
      <c r="F8" s="6">
        <v>180000</v>
      </c>
      <c r="G8" s="5">
        <v>2</v>
      </c>
      <c r="H8" s="6">
        <v>360000</v>
      </c>
      <c r="I8" s="5" t="s">
        <v>91</v>
      </c>
      <c r="J8" s="5"/>
      <c r="K8" s="5" t="s">
        <v>425</v>
      </c>
      <c r="L8" s="5" t="s">
        <v>725</v>
      </c>
      <c r="M8" s="20" t="s">
        <v>480</v>
      </c>
      <c r="BR8" s="11"/>
    </row>
    <row r="9" spans="1:70" ht="29.25" customHeight="1">
      <c r="A9" s="69" t="s">
        <v>45</v>
      </c>
      <c r="B9" s="196" t="s">
        <v>474</v>
      </c>
      <c r="C9" s="69" t="s">
        <v>145</v>
      </c>
      <c r="D9" s="151" t="s">
        <v>144</v>
      </c>
      <c r="E9" s="93" t="s">
        <v>415</v>
      </c>
      <c r="F9" s="84">
        <v>370000</v>
      </c>
      <c r="G9" s="69">
        <v>12</v>
      </c>
      <c r="H9" s="84">
        <v>4440000</v>
      </c>
      <c r="I9" s="69" t="s">
        <v>103</v>
      </c>
      <c r="J9" s="69" t="s">
        <v>143</v>
      </c>
      <c r="K9" s="69" t="s">
        <v>425</v>
      </c>
      <c r="L9" s="69" t="s">
        <v>728</v>
      </c>
      <c r="M9" s="83" t="s">
        <v>703</v>
      </c>
      <c r="BR9" s="11"/>
    </row>
    <row r="10" spans="1:70" ht="29.25" customHeight="1">
      <c r="A10" s="5" t="s">
        <v>45</v>
      </c>
      <c r="B10" s="148" t="s">
        <v>474</v>
      </c>
      <c r="C10" s="5" t="s">
        <v>141</v>
      </c>
      <c r="D10" s="147" t="s">
        <v>140</v>
      </c>
      <c r="E10" s="85" t="s">
        <v>416</v>
      </c>
      <c r="F10" s="6">
        <v>75000</v>
      </c>
      <c r="G10" s="5">
        <v>6</v>
      </c>
      <c r="H10" s="6">
        <v>450000</v>
      </c>
      <c r="I10" s="5" t="s">
        <v>91</v>
      </c>
      <c r="J10" s="5"/>
      <c r="K10" s="5" t="s">
        <v>425</v>
      </c>
      <c r="L10" s="5" t="s">
        <v>725</v>
      </c>
      <c r="M10" s="20"/>
      <c r="BR10" s="11"/>
    </row>
    <row r="11" spans="1:70" ht="29.25" customHeight="1">
      <c r="A11" s="5" t="s">
        <v>45</v>
      </c>
      <c r="B11" s="148" t="s">
        <v>481</v>
      </c>
      <c r="C11" s="5" t="s">
        <v>0</v>
      </c>
      <c r="D11" s="147">
        <v>22644741</v>
      </c>
      <c r="E11" s="85" t="s">
        <v>417</v>
      </c>
      <c r="F11" s="6">
        <v>300000</v>
      </c>
      <c r="G11" s="5">
        <v>2</v>
      </c>
      <c r="H11" s="6">
        <v>600000</v>
      </c>
      <c r="I11" s="5" t="s">
        <v>91</v>
      </c>
      <c r="J11" s="5"/>
      <c r="K11" s="5" t="s">
        <v>425</v>
      </c>
      <c r="L11" s="5" t="s">
        <v>725</v>
      </c>
      <c r="M11" s="20"/>
      <c r="BR11" s="11"/>
    </row>
    <row r="12" spans="1:70" ht="29.25" customHeight="1">
      <c r="A12" s="5" t="s">
        <v>45</v>
      </c>
      <c r="B12" s="148" t="s">
        <v>482</v>
      </c>
      <c r="C12" s="39" t="s">
        <v>36</v>
      </c>
      <c r="D12" s="149" t="s">
        <v>20</v>
      </c>
      <c r="E12" s="85" t="s">
        <v>437</v>
      </c>
      <c r="F12" s="238">
        <v>141000</v>
      </c>
      <c r="G12" s="5">
        <v>2</v>
      </c>
      <c r="H12" s="238">
        <v>282000</v>
      </c>
      <c r="I12" s="5" t="s">
        <v>91</v>
      </c>
      <c r="J12" s="150"/>
      <c r="K12" s="112" t="s">
        <v>573</v>
      </c>
      <c r="L12" s="5" t="s">
        <v>725</v>
      </c>
      <c r="M12" s="20"/>
      <c r="BR12" s="11"/>
    </row>
    <row r="13" spans="1:70" ht="29.25" customHeight="1">
      <c r="A13" s="5" t="s">
        <v>45</v>
      </c>
      <c r="B13" s="148" t="s">
        <v>482</v>
      </c>
      <c r="C13" s="5" t="s">
        <v>0</v>
      </c>
      <c r="D13" s="147" t="s">
        <v>139</v>
      </c>
      <c r="E13" s="147" t="s">
        <v>495</v>
      </c>
      <c r="F13" s="6">
        <v>171000</v>
      </c>
      <c r="G13" s="5">
        <v>8</v>
      </c>
      <c r="H13" s="6">
        <v>1368000</v>
      </c>
      <c r="I13" s="5" t="s">
        <v>91</v>
      </c>
      <c r="J13" s="5"/>
      <c r="K13" s="5" t="s">
        <v>425</v>
      </c>
      <c r="L13" s="5" t="s">
        <v>725</v>
      </c>
      <c r="M13" s="20"/>
      <c r="BR13" s="11"/>
    </row>
    <row r="14" spans="1:70" ht="29.25" customHeight="1">
      <c r="A14" s="5" t="s">
        <v>45</v>
      </c>
      <c r="B14" s="148" t="s">
        <v>483</v>
      </c>
      <c r="C14" s="5" t="s">
        <v>44</v>
      </c>
      <c r="D14" s="147" t="s">
        <v>484</v>
      </c>
      <c r="E14" s="147" t="s">
        <v>644</v>
      </c>
      <c r="F14" s="6">
        <v>180000</v>
      </c>
      <c r="G14" s="5">
        <v>1</v>
      </c>
      <c r="H14" s="6">
        <v>180000</v>
      </c>
      <c r="I14" s="5" t="s">
        <v>91</v>
      </c>
      <c r="J14" s="5"/>
      <c r="K14" s="5" t="s">
        <v>425</v>
      </c>
      <c r="L14" s="5" t="s">
        <v>725</v>
      </c>
      <c r="M14" s="20"/>
      <c r="BR14" s="11"/>
    </row>
    <row r="15" spans="1:70" ht="29.25" customHeight="1">
      <c r="A15" s="5" t="s">
        <v>45</v>
      </c>
      <c r="B15" s="148" t="s">
        <v>485</v>
      </c>
      <c r="C15" s="5" t="s">
        <v>44</v>
      </c>
      <c r="D15" s="147" t="s">
        <v>486</v>
      </c>
      <c r="E15" s="147" t="s">
        <v>644</v>
      </c>
      <c r="F15" s="6">
        <v>180000</v>
      </c>
      <c r="G15" s="5">
        <v>1</v>
      </c>
      <c r="H15" s="6">
        <v>180000</v>
      </c>
      <c r="I15" s="5" t="s">
        <v>91</v>
      </c>
      <c r="J15" s="5"/>
      <c r="K15" s="5" t="s">
        <v>425</v>
      </c>
      <c r="L15" s="5" t="s">
        <v>725</v>
      </c>
      <c r="M15" s="20" t="s">
        <v>487</v>
      </c>
      <c r="BR15" s="11"/>
    </row>
    <row r="16" spans="1:70" ht="29.25" customHeight="1">
      <c r="A16" s="5" t="s">
        <v>45</v>
      </c>
      <c r="B16" s="148" t="s">
        <v>485</v>
      </c>
      <c r="C16" s="5" t="s">
        <v>488</v>
      </c>
      <c r="D16" s="147" t="s">
        <v>489</v>
      </c>
      <c r="E16" s="147" t="s">
        <v>421</v>
      </c>
      <c r="F16" s="6">
        <v>161000</v>
      </c>
      <c r="G16" s="5">
        <v>1</v>
      </c>
      <c r="H16" s="6">
        <v>161000</v>
      </c>
      <c r="I16" s="5" t="s">
        <v>91</v>
      </c>
      <c r="J16" s="5"/>
      <c r="K16" s="5" t="s">
        <v>425</v>
      </c>
      <c r="L16" s="5" t="s">
        <v>725</v>
      </c>
      <c r="M16" s="20" t="s">
        <v>490</v>
      </c>
      <c r="BR16" s="11"/>
    </row>
    <row r="17" spans="1:70" ht="29.25" customHeight="1">
      <c r="A17" s="5" t="s">
        <v>45</v>
      </c>
      <c r="B17" s="148" t="s">
        <v>485</v>
      </c>
      <c r="C17" s="5" t="s">
        <v>491</v>
      </c>
      <c r="D17" s="147" t="s">
        <v>492</v>
      </c>
      <c r="E17" s="147" t="s">
        <v>645</v>
      </c>
      <c r="F17" s="6">
        <v>371000</v>
      </c>
      <c r="G17" s="5">
        <v>1</v>
      </c>
      <c r="H17" s="6">
        <v>371000</v>
      </c>
      <c r="I17" s="5" t="s">
        <v>91</v>
      </c>
      <c r="J17" s="5"/>
      <c r="K17" s="5" t="s">
        <v>425</v>
      </c>
      <c r="L17" s="5" t="s">
        <v>725</v>
      </c>
      <c r="M17" s="20"/>
      <c r="BR17" s="11"/>
    </row>
    <row r="18" spans="1:70" ht="29.25" customHeight="1">
      <c r="A18" s="69" t="s">
        <v>45</v>
      </c>
      <c r="B18" s="196" t="s">
        <v>493</v>
      </c>
      <c r="C18" s="69" t="s">
        <v>6</v>
      </c>
      <c r="D18" s="151" t="s">
        <v>20</v>
      </c>
      <c r="E18" s="151"/>
      <c r="F18" s="84">
        <v>800000</v>
      </c>
      <c r="G18" s="69">
        <v>1</v>
      </c>
      <c r="H18" s="84">
        <v>800000</v>
      </c>
      <c r="I18" s="69" t="s">
        <v>91</v>
      </c>
      <c r="J18" s="69"/>
      <c r="K18" s="114">
        <v>10</v>
      </c>
      <c r="L18" s="114" t="s">
        <v>728</v>
      </c>
      <c r="M18" s="83" t="s">
        <v>738</v>
      </c>
      <c r="BR18" s="11"/>
    </row>
    <row r="19" spans="1:70" s="17" customFormat="1" ht="20.25" customHeight="1">
      <c r="A19" s="14" t="s">
        <v>58</v>
      </c>
      <c r="B19" s="14"/>
      <c r="C19" s="14"/>
      <c r="D19" s="86"/>
      <c r="E19" s="86"/>
      <c r="F19" s="15"/>
      <c r="G19" s="14"/>
      <c r="H19" s="15">
        <f>SUM(H5:H18)</f>
        <v>9814000</v>
      </c>
      <c r="I19" s="14"/>
      <c r="J19" s="14"/>
      <c r="K19" s="14"/>
      <c r="L19" s="14"/>
      <c r="M19" s="21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</row>
    <row r="20" spans="1:70" s="1" customFormat="1" ht="20.25" customHeight="1">
      <c r="A20" s="3" t="s">
        <v>47</v>
      </c>
      <c r="B20" s="3" t="s">
        <v>369</v>
      </c>
      <c r="C20" s="3" t="s">
        <v>21</v>
      </c>
      <c r="D20" s="152" t="s">
        <v>370</v>
      </c>
      <c r="E20" s="87" t="s">
        <v>416</v>
      </c>
      <c r="F20" s="2">
        <v>235400</v>
      </c>
      <c r="G20" s="153">
        <v>3</v>
      </c>
      <c r="H20" s="2">
        <f t="shared" ref="H20:H35" si="0">+F20*G20</f>
        <v>706200</v>
      </c>
      <c r="I20" s="3" t="s">
        <v>103</v>
      </c>
      <c r="J20" s="66" t="s">
        <v>371</v>
      </c>
      <c r="K20" s="121" t="s">
        <v>425</v>
      </c>
      <c r="L20" s="121" t="s">
        <v>725</v>
      </c>
      <c r="M20" s="3"/>
    </row>
    <row r="21" spans="1:70" s="1" customFormat="1" ht="20.25" customHeight="1">
      <c r="A21" s="24" t="s">
        <v>47</v>
      </c>
      <c r="B21" s="3" t="s">
        <v>369</v>
      </c>
      <c r="C21" s="24" t="s">
        <v>22</v>
      </c>
      <c r="D21" s="152" t="s">
        <v>372</v>
      </c>
      <c r="E21" s="87" t="s">
        <v>417</v>
      </c>
      <c r="F21" s="2">
        <v>425800</v>
      </c>
      <c r="G21" s="153">
        <v>3</v>
      </c>
      <c r="H21" s="2">
        <f t="shared" si="0"/>
        <v>1277400</v>
      </c>
      <c r="I21" s="3" t="s">
        <v>103</v>
      </c>
      <c r="J21" s="67" t="s">
        <v>373</v>
      </c>
      <c r="K21" s="121" t="s">
        <v>425</v>
      </c>
      <c r="L21" s="121" t="s">
        <v>725</v>
      </c>
      <c r="M21" s="3"/>
    </row>
    <row r="22" spans="1:70" s="1" customFormat="1" ht="20.25" customHeight="1">
      <c r="A22" s="24" t="s">
        <v>47</v>
      </c>
      <c r="B22" s="3" t="s">
        <v>369</v>
      </c>
      <c r="C22" s="24" t="s">
        <v>374</v>
      </c>
      <c r="D22" s="152" t="s">
        <v>375</v>
      </c>
      <c r="E22" s="87" t="s">
        <v>418</v>
      </c>
      <c r="F22" s="2">
        <v>184300</v>
      </c>
      <c r="G22" s="153">
        <v>1</v>
      </c>
      <c r="H22" s="2">
        <f t="shared" si="0"/>
        <v>184300</v>
      </c>
      <c r="I22" s="3" t="s">
        <v>103</v>
      </c>
      <c r="J22" s="67" t="s">
        <v>373</v>
      </c>
      <c r="K22" s="121" t="s">
        <v>425</v>
      </c>
      <c r="L22" s="121" t="s">
        <v>725</v>
      </c>
      <c r="M22" s="3"/>
    </row>
    <row r="23" spans="1:70" s="1" customFormat="1" ht="20.25" customHeight="1">
      <c r="A23" s="24" t="s">
        <v>47</v>
      </c>
      <c r="B23" s="3" t="s">
        <v>369</v>
      </c>
      <c r="C23" s="24" t="s">
        <v>83</v>
      </c>
      <c r="D23" s="152" t="s">
        <v>204</v>
      </c>
      <c r="E23" s="87" t="s">
        <v>419</v>
      </c>
      <c r="F23" s="2">
        <v>116600</v>
      </c>
      <c r="G23" s="153">
        <v>1</v>
      </c>
      <c r="H23" s="2">
        <f t="shared" si="0"/>
        <v>116600</v>
      </c>
      <c r="I23" s="3" t="s">
        <v>103</v>
      </c>
      <c r="J23" s="67" t="s">
        <v>373</v>
      </c>
      <c r="K23" s="121" t="s">
        <v>438</v>
      </c>
      <c r="L23" s="121" t="s">
        <v>725</v>
      </c>
      <c r="M23" s="3"/>
    </row>
    <row r="24" spans="1:70" s="1" customFormat="1" ht="20.25" customHeight="1">
      <c r="A24" s="24" t="s">
        <v>47</v>
      </c>
      <c r="B24" s="3" t="s">
        <v>369</v>
      </c>
      <c r="C24" s="24" t="s">
        <v>83</v>
      </c>
      <c r="D24" s="152" t="s">
        <v>376</v>
      </c>
      <c r="E24" s="87" t="s">
        <v>419</v>
      </c>
      <c r="F24" s="2">
        <v>134500</v>
      </c>
      <c r="G24" s="153">
        <v>1</v>
      </c>
      <c r="H24" s="2">
        <f t="shared" si="0"/>
        <v>134500</v>
      </c>
      <c r="I24" s="3" t="s">
        <v>103</v>
      </c>
      <c r="J24" s="67" t="s">
        <v>373</v>
      </c>
      <c r="K24" s="121" t="s">
        <v>438</v>
      </c>
      <c r="L24" s="121" t="s">
        <v>725</v>
      </c>
      <c r="M24" s="3"/>
    </row>
    <row r="25" spans="1:70" s="1" customFormat="1" ht="20.25" customHeight="1">
      <c r="A25" s="24" t="s">
        <v>47</v>
      </c>
      <c r="B25" s="3" t="s">
        <v>369</v>
      </c>
      <c r="C25" s="24" t="s">
        <v>83</v>
      </c>
      <c r="D25" s="152" t="s">
        <v>203</v>
      </c>
      <c r="E25" s="87" t="s">
        <v>419</v>
      </c>
      <c r="F25" s="2">
        <v>142100</v>
      </c>
      <c r="G25" s="153">
        <v>3</v>
      </c>
      <c r="H25" s="2">
        <f t="shared" si="0"/>
        <v>426300</v>
      </c>
      <c r="I25" s="3" t="s">
        <v>103</v>
      </c>
      <c r="J25" s="67" t="s">
        <v>373</v>
      </c>
      <c r="K25" s="121" t="s">
        <v>438</v>
      </c>
      <c r="L25" s="121" t="s">
        <v>725</v>
      </c>
      <c r="M25" s="3"/>
    </row>
    <row r="26" spans="1:70" s="1" customFormat="1" ht="20.25" customHeight="1">
      <c r="A26" s="24" t="s">
        <v>47</v>
      </c>
      <c r="B26" s="3" t="s">
        <v>369</v>
      </c>
      <c r="C26" s="24" t="s">
        <v>377</v>
      </c>
      <c r="D26" s="152" t="s">
        <v>201</v>
      </c>
      <c r="E26" s="87" t="s">
        <v>419</v>
      </c>
      <c r="F26" s="2">
        <v>32900</v>
      </c>
      <c r="G26" s="153">
        <v>2</v>
      </c>
      <c r="H26" s="2">
        <f t="shared" si="0"/>
        <v>65800</v>
      </c>
      <c r="I26" s="3" t="s">
        <v>91</v>
      </c>
      <c r="J26" s="4" t="s">
        <v>378</v>
      </c>
      <c r="K26" s="121" t="s">
        <v>438</v>
      </c>
      <c r="L26" s="121" t="s">
        <v>725</v>
      </c>
      <c r="M26" s="3"/>
    </row>
    <row r="27" spans="1:70" s="1" customFormat="1" ht="20.25" customHeight="1">
      <c r="A27" s="24" t="s">
        <v>47</v>
      </c>
      <c r="B27" s="3" t="s">
        <v>369</v>
      </c>
      <c r="C27" s="24" t="s">
        <v>379</v>
      </c>
      <c r="D27" s="152" t="s">
        <v>199</v>
      </c>
      <c r="E27" s="87" t="s">
        <v>419</v>
      </c>
      <c r="F27" s="2">
        <v>11900</v>
      </c>
      <c r="G27" s="153">
        <v>2</v>
      </c>
      <c r="H27" s="2">
        <f t="shared" si="0"/>
        <v>23800</v>
      </c>
      <c r="I27" s="3" t="s">
        <v>91</v>
      </c>
      <c r="J27" s="4" t="s">
        <v>378</v>
      </c>
      <c r="K27" s="121" t="s">
        <v>438</v>
      </c>
      <c r="L27" s="121" t="s">
        <v>725</v>
      </c>
      <c r="M27" s="3"/>
    </row>
    <row r="28" spans="1:70" s="1" customFormat="1" ht="20.25" customHeight="1">
      <c r="A28" s="100" t="s">
        <v>47</v>
      </c>
      <c r="B28" s="101" t="s">
        <v>369</v>
      </c>
      <c r="C28" s="100" t="s">
        <v>380</v>
      </c>
      <c r="D28" s="178" t="s">
        <v>75</v>
      </c>
      <c r="E28" s="95"/>
      <c r="F28" s="70">
        <v>71500</v>
      </c>
      <c r="G28" s="179">
        <v>4</v>
      </c>
      <c r="H28" s="70">
        <f t="shared" si="0"/>
        <v>286000</v>
      </c>
      <c r="I28" s="101" t="s">
        <v>91</v>
      </c>
      <c r="J28" s="102" t="s">
        <v>381</v>
      </c>
      <c r="K28" s="176"/>
      <c r="L28" s="176" t="s">
        <v>728</v>
      </c>
      <c r="M28" s="101" t="s">
        <v>699</v>
      </c>
    </row>
    <row r="29" spans="1:70" s="1" customFormat="1" ht="20.25" customHeight="1">
      <c r="A29" s="24" t="s">
        <v>47</v>
      </c>
      <c r="B29" s="3" t="s">
        <v>369</v>
      </c>
      <c r="C29" s="24" t="s">
        <v>382</v>
      </c>
      <c r="D29" s="152" t="s">
        <v>383</v>
      </c>
      <c r="E29" s="87" t="s">
        <v>420</v>
      </c>
      <c r="F29" s="2">
        <v>202000</v>
      </c>
      <c r="G29" s="153">
        <v>1</v>
      </c>
      <c r="H29" s="2">
        <f t="shared" si="0"/>
        <v>202000</v>
      </c>
      <c r="I29" s="3" t="s">
        <v>91</v>
      </c>
      <c r="J29" s="4" t="s">
        <v>384</v>
      </c>
      <c r="K29" s="121" t="s">
        <v>425</v>
      </c>
      <c r="L29" s="121" t="s">
        <v>725</v>
      </c>
      <c r="M29" s="3"/>
    </row>
    <row r="30" spans="1:70" s="1" customFormat="1" ht="20.25" customHeight="1">
      <c r="A30" s="24" t="s">
        <v>47</v>
      </c>
      <c r="B30" s="3" t="s">
        <v>369</v>
      </c>
      <c r="C30" s="24" t="s">
        <v>16</v>
      </c>
      <c r="D30" s="152" t="s">
        <v>385</v>
      </c>
      <c r="E30" s="87" t="s">
        <v>421</v>
      </c>
      <c r="F30" s="2">
        <v>162000</v>
      </c>
      <c r="G30" s="153">
        <v>1</v>
      </c>
      <c r="H30" s="2">
        <f t="shared" si="0"/>
        <v>162000</v>
      </c>
      <c r="I30" s="3" t="s">
        <v>91</v>
      </c>
      <c r="J30" s="4" t="s">
        <v>386</v>
      </c>
      <c r="K30" s="3" t="s">
        <v>425</v>
      </c>
      <c r="L30" s="121" t="s">
        <v>725</v>
      </c>
      <c r="M30" s="3"/>
    </row>
    <row r="31" spans="1:70" s="1" customFormat="1" ht="20.25" customHeight="1">
      <c r="A31" s="24" t="s">
        <v>47</v>
      </c>
      <c r="B31" s="3" t="s">
        <v>387</v>
      </c>
      <c r="C31" s="3" t="s">
        <v>83</v>
      </c>
      <c r="D31" s="152">
        <v>22488838</v>
      </c>
      <c r="E31" s="87" t="s">
        <v>419</v>
      </c>
      <c r="F31" s="2">
        <v>185000</v>
      </c>
      <c r="G31" s="153">
        <v>2</v>
      </c>
      <c r="H31" s="2">
        <f t="shared" si="0"/>
        <v>370000</v>
      </c>
      <c r="I31" s="3" t="s">
        <v>103</v>
      </c>
      <c r="J31" s="4" t="s">
        <v>388</v>
      </c>
      <c r="K31" s="121" t="s">
        <v>438</v>
      </c>
      <c r="L31" s="121" t="s">
        <v>725</v>
      </c>
      <c r="M31" s="3"/>
    </row>
    <row r="32" spans="1:70" s="1" customFormat="1" ht="20.25" customHeight="1">
      <c r="A32" s="24" t="s">
        <v>47</v>
      </c>
      <c r="B32" s="3" t="s">
        <v>387</v>
      </c>
      <c r="C32" s="3" t="s">
        <v>37</v>
      </c>
      <c r="D32" s="152">
        <v>20992175</v>
      </c>
      <c r="E32" s="87" t="s">
        <v>419</v>
      </c>
      <c r="F32" s="2">
        <v>6400</v>
      </c>
      <c r="G32" s="153">
        <v>2</v>
      </c>
      <c r="H32" s="2">
        <f t="shared" si="0"/>
        <v>12800</v>
      </c>
      <c r="I32" s="3" t="s">
        <v>103</v>
      </c>
      <c r="J32" s="4" t="s">
        <v>388</v>
      </c>
      <c r="K32" s="121" t="s">
        <v>438</v>
      </c>
      <c r="L32" s="121" t="s">
        <v>725</v>
      </c>
      <c r="M32" s="3"/>
    </row>
    <row r="33" spans="1:70" s="1" customFormat="1" ht="20.25" customHeight="1">
      <c r="A33" s="24" t="s">
        <v>47</v>
      </c>
      <c r="B33" s="3" t="s">
        <v>387</v>
      </c>
      <c r="C33" s="3" t="s">
        <v>83</v>
      </c>
      <c r="D33" s="152">
        <v>22488831</v>
      </c>
      <c r="E33" s="87" t="s">
        <v>419</v>
      </c>
      <c r="F33" s="2">
        <v>139000</v>
      </c>
      <c r="G33" s="153">
        <v>2</v>
      </c>
      <c r="H33" s="2">
        <f t="shared" si="0"/>
        <v>278000</v>
      </c>
      <c r="I33" s="3" t="s">
        <v>103</v>
      </c>
      <c r="J33" s="4" t="s">
        <v>388</v>
      </c>
      <c r="K33" s="121" t="s">
        <v>438</v>
      </c>
      <c r="L33" s="121" t="s">
        <v>725</v>
      </c>
      <c r="M33" s="3"/>
    </row>
    <row r="34" spans="1:70" s="1" customFormat="1" ht="20.25" customHeight="1">
      <c r="A34" s="24" t="s">
        <v>47</v>
      </c>
      <c r="B34" s="3" t="s">
        <v>387</v>
      </c>
      <c r="C34" s="3" t="s">
        <v>37</v>
      </c>
      <c r="D34" s="152">
        <v>20992174</v>
      </c>
      <c r="E34" s="87" t="s">
        <v>419</v>
      </c>
      <c r="F34" s="2">
        <v>6100</v>
      </c>
      <c r="G34" s="153">
        <v>2</v>
      </c>
      <c r="H34" s="2">
        <f t="shared" si="0"/>
        <v>12200</v>
      </c>
      <c r="I34" s="3" t="s">
        <v>103</v>
      </c>
      <c r="J34" s="4" t="s">
        <v>388</v>
      </c>
      <c r="K34" s="121" t="s">
        <v>438</v>
      </c>
      <c r="L34" s="121" t="s">
        <v>725</v>
      </c>
      <c r="M34" s="3"/>
    </row>
    <row r="35" spans="1:70" s="1" customFormat="1" ht="20.25" customHeight="1">
      <c r="A35" s="24" t="s">
        <v>47</v>
      </c>
      <c r="B35" s="3" t="s">
        <v>387</v>
      </c>
      <c r="C35" s="3" t="s">
        <v>38</v>
      </c>
      <c r="D35" s="152">
        <v>20992178</v>
      </c>
      <c r="E35" s="87" t="s">
        <v>419</v>
      </c>
      <c r="F35" s="2">
        <v>18400</v>
      </c>
      <c r="G35" s="153">
        <v>1</v>
      </c>
      <c r="H35" s="2">
        <f t="shared" si="0"/>
        <v>18400</v>
      </c>
      <c r="I35" s="3" t="s">
        <v>103</v>
      </c>
      <c r="J35" s="4" t="s">
        <v>388</v>
      </c>
      <c r="K35" s="121" t="s">
        <v>438</v>
      </c>
      <c r="L35" s="121" t="s">
        <v>725</v>
      </c>
      <c r="M35" s="3"/>
    </row>
    <row r="36" spans="1:70" ht="20.25" customHeight="1">
      <c r="A36" s="69" t="s">
        <v>47</v>
      </c>
      <c r="B36" s="83" t="s">
        <v>46</v>
      </c>
      <c r="C36" s="69" t="s">
        <v>43</v>
      </c>
      <c r="D36" s="151">
        <v>21052621</v>
      </c>
      <c r="E36" s="93" t="s">
        <v>417</v>
      </c>
      <c r="F36" s="84">
        <v>289400</v>
      </c>
      <c r="G36" s="76">
        <v>2</v>
      </c>
      <c r="H36" s="84">
        <v>578800</v>
      </c>
      <c r="I36" s="69" t="s">
        <v>103</v>
      </c>
      <c r="J36" s="102" t="s">
        <v>389</v>
      </c>
      <c r="K36" s="114" t="s">
        <v>425</v>
      </c>
      <c r="L36" s="114" t="s">
        <v>728</v>
      </c>
      <c r="M36" s="83" t="s">
        <v>398</v>
      </c>
      <c r="BR36" s="11"/>
    </row>
    <row r="37" spans="1:70" ht="20.25" customHeight="1">
      <c r="A37" s="69" t="s">
        <v>47</v>
      </c>
      <c r="B37" s="83" t="s">
        <v>529</v>
      </c>
      <c r="C37" s="69" t="s">
        <v>21</v>
      </c>
      <c r="D37" s="178" t="s">
        <v>370</v>
      </c>
      <c r="E37" s="178" t="s">
        <v>646</v>
      </c>
      <c r="F37" s="84">
        <v>235400</v>
      </c>
      <c r="G37" s="76">
        <v>6</v>
      </c>
      <c r="H37" s="84">
        <f>F37*G37</f>
        <v>1412400</v>
      </c>
      <c r="I37" s="69" t="s">
        <v>103</v>
      </c>
      <c r="J37" s="102" t="s">
        <v>530</v>
      </c>
      <c r="K37" s="69" t="s">
        <v>425</v>
      </c>
      <c r="L37" s="69" t="s">
        <v>728</v>
      </c>
      <c r="M37" s="83" t="s">
        <v>398</v>
      </c>
      <c r="BR37" s="11"/>
    </row>
    <row r="38" spans="1:70" ht="20.25" customHeight="1">
      <c r="A38" s="5" t="s">
        <v>47</v>
      </c>
      <c r="B38" s="20" t="s">
        <v>142</v>
      </c>
      <c r="C38" s="5" t="s">
        <v>531</v>
      </c>
      <c r="D38" s="152" t="s">
        <v>532</v>
      </c>
      <c r="E38" s="152" t="s">
        <v>644</v>
      </c>
      <c r="F38" s="6">
        <v>198300</v>
      </c>
      <c r="G38" s="28">
        <v>1</v>
      </c>
      <c r="H38" s="6">
        <v>198300</v>
      </c>
      <c r="I38" s="5" t="s">
        <v>91</v>
      </c>
      <c r="J38" s="4" t="s">
        <v>533</v>
      </c>
      <c r="K38" s="5" t="s">
        <v>425</v>
      </c>
      <c r="L38" s="121" t="s">
        <v>725</v>
      </c>
      <c r="M38" s="20"/>
      <c r="BR38" s="11"/>
    </row>
    <row r="39" spans="1:70" s="17" customFormat="1" ht="20.25" customHeight="1">
      <c r="A39" s="14" t="s">
        <v>59</v>
      </c>
      <c r="B39" s="21"/>
      <c r="C39" s="14"/>
      <c r="D39" s="86"/>
      <c r="E39" s="86"/>
      <c r="F39" s="15"/>
      <c r="G39" s="14"/>
      <c r="H39" s="15">
        <f>SUM(H20:H38)</f>
        <v>6465800</v>
      </c>
      <c r="I39" s="14"/>
      <c r="J39" s="14"/>
      <c r="K39" s="14"/>
      <c r="L39" s="14"/>
      <c r="M39" s="21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</row>
    <row r="40" spans="1:70" s="206" customFormat="1" ht="30.75" customHeight="1">
      <c r="A40" s="200" t="s">
        <v>652</v>
      </c>
      <c r="B40" s="201" t="s">
        <v>653</v>
      </c>
      <c r="C40" s="200" t="s">
        <v>654</v>
      </c>
      <c r="D40" s="202" t="s">
        <v>655</v>
      </c>
      <c r="E40" s="202"/>
      <c r="F40" s="203">
        <v>605000</v>
      </c>
      <c r="G40" s="200">
        <v>1</v>
      </c>
      <c r="H40" s="203">
        <f t="shared" ref="H40:H49" si="1">F40*G40</f>
        <v>605000</v>
      </c>
      <c r="I40" s="200" t="s">
        <v>103</v>
      </c>
      <c r="J40" s="200" t="s">
        <v>567</v>
      </c>
      <c r="K40" s="200" t="s">
        <v>697</v>
      </c>
      <c r="L40" s="200" t="s">
        <v>725</v>
      </c>
      <c r="M40" s="204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  <c r="AJ40" s="205"/>
      <c r="AK40" s="205"/>
      <c r="AL40" s="205"/>
      <c r="AM40" s="205"/>
      <c r="AN40" s="205"/>
      <c r="AO40" s="205"/>
      <c r="AP40" s="205"/>
      <c r="AQ40" s="205"/>
      <c r="AR40" s="205"/>
      <c r="AS40" s="205"/>
      <c r="AT40" s="205"/>
      <c r="AU40" s="205"/>
      <c r="AV40" s="205"/>
      <c r="AW40" s="205"/>
      <c r="AX40" s="205"/>
      <c r="AY40" s="205"/>
      <c r="AZ40" s="205"/>
      <c r="BA40" s="205"/>
      <c r="BB40" s="205"/>
      <c r="BC40" s="205"/>
      <c r="BD40" s="205"/>
      <c r="BE40" s="205"/>
      <c r="BF40" s="205"/>
      <c r="BG40" s="205"/>
      <c r="BH40" s="205"/>
      <c r="BI40" s="205"/>
      <c r="BJ40" s="205"/>
      <c r="BK40" s="205"/>
      <c r="BL40" s="205"/>
      <c r="BM40" s="205"/>
      <c r="BN40" s="205"/>
      <c r="BO40" s="205"/>
      <c r="BP40" s="205"/>
      <c r="BQ40" s="205"/>
      <c r="BR40" s="205"/>
    </row>
    <row r="41" spans="1:70" s="206" customFormat="1" ht="20.25" customHeight="1">
      <c r="A41" s="200" t="s">
        <v>652</v>
      </c>
      <c r="B41" s="201" t="s">
        <v>653</v>
      </c>
      <c r="C41" s="200" t="s">
        <v>656</v>
      </c>
      <c r="D41" s="202" t="s">
        <v>657</v>
      </c>
      <c r="E41" s="202" t="s">
        <v>705</v>
      </c>
      <c r="F41" s="203">
        <v>262000</v>
      </c>
      <c r="G41" s="200">
        <v>1</v>
      </c>
      <c r="H41" s="203">
        <f t="shared" si="1"/>
        <v>262000</v>
      </c>
      <c r="I41" s="200" t="s">
        <v>103</v>
      </c>
      <c r="J41" s="200" t="s">
        <v>658</v>
      </c>
      <c r="K41" s="200" t="s">
        <v>425</v>
      </c>
      <c r="L41" s="200" t="s">
        <v>725</v>
      </c>
      <c r="M41" s="204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  <c r="AI41" s="205"/>
      <c r="AJ41" s="205"/>
      <c r="AK41" s="205"/>
      <c r="AL41" s="205"/>
      <c r="AM41" s="205"/>
      <c r="AN41" s="205"/>
      <c r="AO41" s="205"/>
      <c r="AP41" s="205"/>
      <c r="AQ41" s="205"/>
      <c r="AR41" s="205"/>
      <c r="AS41" s="205"/>
      <c r="AT41" s="205"/>
      <c r="AU41" s="205"/>
      <c r="AV41" s="205"/>
      <c r="AW41" s="205"/>
      <c r="AX41" s="205"/>
      <c r="AY41" s="205"/>
      <c r="AZ41" s="205"/>
      <c r="BA41" s="205"/>
      <c r="BB41" s="205"/>
      <c r="BC41" s="205"/>
      <c r="BD41" s="205"/>
      <c r="BE41" s="205"/>
      <c r="BF41" s="205"/>
      <c r="BG41" s="205"/>
      <c r="BH41" s="205"/>
      <c r="BI41" s="205"/>
      <c r="BJ41" s="205"/>
      <c r="BK41" s="205"/>
      <c r="BL41" s="205"/>
      <c r="BM41" s="205"/>
      <c r="BN41" s="205"/>
      <c r="BO41" s="205"/>
      <c r="BP41" s="205"/>
      <c r="BQ41" s="205"/>
      <c r="BR41" s="205"/>
    </row>
    <row r="42" spans="1:70" s="206" customFormat="1" ht="20.25" customHeight="1">
      <c r="A42" s="200" t="s">
        <v>652</v>
      </c>
      <c r="B42" s="201" t="s">
        <v>653</v>
      </c>
      <c r="C42" s="200" t="s">
        <v>659</v>
      </c>
      <c r="D42" s="202" t="s">
        <v>660</v>
      </c>
      <c r="E42" s="202" t="s">
        <v>706</v>
      </c>
      <c r="F42" s="203">
        <v>201800</v>
      </c>
      <c r="G42" s="200">
        <v>1</v>
      </c>
      <c r="H42" s="203">
        <f t="shared" si="1"/>
        <v>201800</v>
      </c>
      <c r="I42" s="200" t="s">
        <v>103</v>
      </c>
      <c r="J42" s="200" t="s">
        <v>658</v>
      </c>
      <c r="K42" s="200" t="s">
        <v>425</v>
      </c>
      <c r="L42" s="200" t="s">
        <v>725</v>
      </c>
      <c r="M42" s="204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  <c r="AF42" s="205"/>
      <c r="AG42" s="205"/>
      <c r="AH42" s="205"/>
      <c r="AI42" s="205"/>
      <c r="AJ42" s="205"/>
      <c r="AK42" s="205"/>
      <c r="AL42" s="205"/>
      <c r="AM42" s="205"/>
      <c r="AN42" s="205"/>
      <c r="AO42" s="205"/>
      <c r="AP42" s="205"/>
      <c r="AQ42" s="205"/>
      <c r="AR42" s="205"/>
      <c r="AS42" s="205"/>
      <c r="AT42" s="205"/>
      <c r="AU42" s="205"/>
      <c r="AV42" s="205"/>
      <c r="AW42" s="205"/>
      <c r="AX42" s="205"/>
      <c r="AY42" s="205"/>
      <c r="AZ42" s="205"/>
      <c r="BA42" s="205"/>
      <c r="BB42" s="205"/>
      <c r="BC42" s="205"/>
      <c r="BD42" s="205"/>
      <c r="BE42" s="205"/>
      <c r="BF42" s="205"/>
      <c r="BG42" s="205"/>
      <c r="BH42" s="205"/>
      <c r="BI42" s="205"/>
      <c r="BJ42" s="205"/>
      <c r="BK42" s="205"/>
      <c r="BL42" s="205"/>
      <c r="BM42" s="205"/>
      <c r="BN42" s="205"/>
      <c r="BO42" s="205"/>
      <c r="BP42" s="205"/>
      <c r="BQ42" s="205"/>
      <c r="BR42" s="205"/>
    </row>
    <row r="43" spans="1:70" s="206" customFormat="1" ht="20.25" customHeight="1">
      <c r="A43" s="200" t="s">
        <v>652</v>
      </c>
      <c r="B43" s="201" t="s">
        <v>653</v>
      </c>
      <c r="C43" s="200" t="s">
        <v>661</v>
      </c>
      <c r="D43" s="202" t="s">
        <v>662</v>
      </c>
      <c r="E43" s="202" t="s">
        <v>707</v>
      </c>
      <c r="F43" s="203">
        <v>189900</v>
      </c>
      <c r="G43" s="200">
        <v>2</v>
      </c>
      <c r="H43" s="203">
        <f t="shared" si="1"/>
        <v>379800</v>
      </c>
      <c r="I43" s="200" t="s">
        <v>103</v>
      </c>
      <c r="J43" s="200" t="s">
        <v>663</v>
      </c>
      <c r="K43" s="200" t="s">
        <v>425</v>
      </c>
      <c r="L43" s="200" t="s">
        <v>725</v>
      </c>
      <c r="M43" s="204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  <c r="AF43" s="205"/>
      <c r="AG43" s="205"/>
      <c r="AH43" s="205"/>
      <c r="AI43" s="205"/>
      <c r="AJ43" s="205"/>
      <c r="AK43" s="205"/>
      <c r="AL43" s="205"/>
      <c r="AM43" s="205"/>
      <c r="AN43" s="205"/>
      <c r="AO43" s="205"/>
      <c r="AP43" s="205"/>
      <c r="AQ43" s="205"/>
      <c r="AR43" s="205"/>
      <c r="AS43" s="205"/>
      <c r="AT43" s="205"/>
      <c r="AU43" s="205"/>
      <c r="AV43" s="205"/>
      <c r="AW43" s="205"/>
      <c r="AX43" s="205"/>
      <c r="AY43" s="205"/>
      <c r="AZ43" s="205"/>
      <c r="BA43" s="205"/>
      <c r="BB43" s="205"/>
      <c r="BC43" s="205"/>
      <c r="BD43" s="205"/>
      <c r="BE43" s="205"/>
      <c r="BF43" s="205"/>
      <c r="BG43" s="205"/>
      <c r="BH43" s="205"/>
      <c r="BI43" s="205"/>
      <c r="BJ43" s="205"/>
      <c r="BK43" s="205"/>
      <c r="BL43" s="205"/>
      <c r="BM43" s="205"/>
      <c r="BN43" s="205"/>
      <c r="BO43" s="205"/>
      <c r="BP43" s="205"/>
      <c r="BQ43" s="205"/>
      <c r="BR43" s="205"/>
    </row>
    <row r="44" spans="1:70" s="206" customFormat="1" ht="20.25" customHeight="1">
      <c r="A44" s="200" t="s">
        <v>652</v>
      </c>
      <c r="B44" s="201" t="s">
        <v>653</v>
      </c>
      <c r="C44" s="200" t="s">
        <v>664</v>
      </c>
      <c r="D44" s="202" t="s">
        <v>375</v>
      </c>
      <c r="E44" s="202" t="s">
        <v>649</v>
      </c>
      <c r="F44" s="203">
        <v>184300</v>
      </c>
      <c r="G44" s="200">
        <v>1</v>
      </c>
      <c r="H44" s="203">
        <f t="shared" si="1"/>
        <v>184300</v>
      </c>
      <c r="I44" s="200" t="s">
        <v>91</v>
      </c>
      <c r="J44" s="200" t="s">
        <v>663</v>
      </c>
      <c r="K44" s="200" t="s">
        <v>425</v>
      </c>
      <c r="L44" s="200" t="s">
        <v>725</v>
      </c>
      <c r="M44" s="204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  <c r="AF44" s="205"/>
      <c r="AG44" s="205"/>
      <c r="AH44" s="205"/>
      <c r="AI44" s="205"/>
      <c r="AJ44" s="205"/>
      <c r="AK44" s="205"/>
      <c r="AL44" s="205"/>
      <c r="AM44" s="205"/>
      <c r="AN44" s="205"/>
      <c r="AO44" s="205"/>
      <c r="AP44" s="205"/>
      <c r="AQ44" s="205"/>
      <c r="AR44" s="205"/>
      <c r="AS44" s="205"/>
      <c r="AT44" s="205"/>
      <c r="AU44" s="205"/>
      <c r="AV44" s="205"/>
      <c r="AW44" s="205"/>
      <c r="AX44" s="205"/>
      <c r="AY44" s="205"/>
      <c r="AZ44" s="205"/>
      <c r="BA44" s="205"/>
      <c r="BB44" s="205"/>
      <c r="BC44" s="205"/>
      <c r="BD44" s="205"/>
      <c r="BE44" s="205"/>
      <c r="BF44" s="205"/>
      <c r="BG44" s="205"/>
      <c r="BH44" s="205"/>
      <c r="BI44" s="205"/>
      <c r="BJ44" s="205"/>
      <c r="BK44" s="205"/>
      <c r="BL44" s="205"/>
      <c r="BM44" s="205"/>
      <c r="BN44" s="205"/>
      <c r="BO44" s="205"/>
      <c r="BP44" s="205"/>
      <c r="BQ44" s="205"/>
      <c r="BR44" s="205"/>
    </row>
    <row r="45" spans="1:70" s="206" customFormat="1" ht="20.25" customHeight="1">
      <c r="A45" s="200" t="s">
        <v>652</v>
      </c>
      <c r="B45" s="201" t="s">
        <v>653</v>
      </c>
      <c r="C45" s="200" t="s">
        <v>665</v>
      </c>
      <c r="D45" s="202" t="s">
        <v>666</v>
      </c>
      <c r="E45" s="202" t="s">
        <v>708</v>
      </c>
      <c r="F45" s="203">
        <v>143000</v>
      </c>
      <c r="G45" s="200">
        <v>1</v>
      </c>
      <c r="H45" s="203">
        <f t="shared" si="1"/>
        <v>143000</v>
      </c>
      <c r="I45" s="200" t="s">
        <v>103</v>
      </c>
      <c r="J45" s="200" t="s">
        <v>663</v>
      </c>
      <c r="K45" s="200"/>
      <c r="L45" s="200" t="s">
        <v>725</v>
      </c>
      <c r="M45" s="204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  <c r="AF45" s="205"/>
      <c r="AG45" s="205"/>
      <c r="AH45" s="205"/>
      <c r="AI45" s="205"/>
      <c r="AJ45" s="205"/>
      <c r="AK45" s="205"/>
      <c r="AL45" s="205"/>
      <c r="AM45" s="205"/>
      <c r="AN45" s="205"/>
      <c r="AO45" s="205"/>
      <c r="AP45" s="205"/>
      <c r="AQ45" s="205"/>
      <c r="AR45" s="205"/>
      <c r="AS45" s="205"/>
      <c r="AT45" s="205"/>
      <c r="AU45" s="205"/>
      <c r="AV45" s="205"/>
      <c r="AW45" s="205"/>
      <c r="AX45" s="205"/>
      <c r="AY45" s="205"/>
      <c r="AZ45" s="205"/>
      <c r="BA45" s="205"/>
      <c r="BB45" s="205"/>
      <c r="BC45" s="205"/>
      <c r="BD45" s="205"/>
      <c r="BE45" s="205"/>
      <c r="BF45" s="205"/>
      <c r="BG45" s="205"/>
      <c r="BH45" s="205"/>
      <c r="BI45" s="205"/>
      <c r="BJ45" s="205"/>
      <c r="BK45" s="205"/>
      <c r="BL45" s="205"/>
      <c r="BM45" s="205"/>
      <c r="BN45" s="205"/>
      <c r="BO45" s="205"/>
      <c r="BP45" s="205"/>
      <c r="BQ45" s="205"/>
      <c r="BR45" s="205"/>
    </row>
    <row r="46" spans="1:70" s="206" customFormat="1" ht="20.25" customHeight="1">
      <c r="A46" s="200" t="s">
        <v>652</v>
      </c>
      <c r="B46" s="201" t="s">
        <v>653</v>
      </c>
      <c r="C46" s="200" t="s">
        <v>667</v>
      </c>
      <c r="D46" s="202" t="s">
        <v>668</v>
      </c>
      <c r="E46" s="87" t="s">
        <v>419</v>
      </c>
      <c r="F46" s="203">
        <v>102900</v>
      </c>
      <c r="G46" s="200">
        <v>2</v>
      </c>
      <c r="H46" s="203">
        <f t="shared" si="1"/>
        <v>205800</v>
      </c>
      <c r="I46" s="200" t="s">
        <v>91</v>
      </c>
      <c r="J46" s="207" t="s">
        <v>617</v>
      </c>
      <c r="K46" s="200" t="s">
        <v>711</v>
      </c>
      <c r="L46" s="200" t="s">
        <v>725</v>
      </c>
      <c r="M46" s="204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5"/>
      <c r="AE46" s="205"/>
      <c r="AF46" s="205"/>
      <c r="AG46" s="205"/>
      <c r="AH46" s="205"/>
      <c r="AI46" s="205"/>
      <c r="AJ46" s="205"/>
      <c r="AK46" s="205"/>
      <c r="AL46" s="205"/>
      <c r="AM46" s="205"/>
      <c r="AN46" s="205"/>
      <c r="AO46" s="205"/>
      <c r="AP46" s="205"/>
      <c r="AQ46" s="205"/>
      <c r="AR46" s="205"/>
      <c r="AS46" s="205"/>
      <c r="AT46" s="205"/>
      <c r="AU46" s="205"/>
      <c r="AV46" s="205"/>
      <c r="AW46" s="205"/>
      <c r="AX46" s="205"/>
      <c r="AY46" s="205"/>
      <c r="AZ46" s="205"/>
      <c r="BA46" s="205"/>
      <c r="BB46" s="205"/>
      <c r="BC46" s="205"/>
      <c r="BD46" s="205"/>
      <c r="BE46" s="205"/>
      <c r="BF46" s="205"/>
      <c r="BG46" s="205"/>
      <c r="BH46" s="205"/>
      <c r="BI46" s="205"/>
      <c r="BJ46" s="205"/>
      <c r="BK46" s="205"/>
      <c r="BL46" s="205"/>
      <c r="BM46" s="205"/>
      <c r="BN46" s="205"/>
      <c r="BO46" s="205"/>
      <c r="BP46" s="205"/>
      <c r="BQ46" s="205"/>
      <c r="BR46" s="205"/>
    </row>
    <row r="47" spans="1:70" s="206" customFormat="1" ht="20.25" customHeight="1">
      <c r="A47" s="200" t="s">
        <v>652</v>
      </c>
      <c r="B47" s="201" t="s">
        <v>653</v>
      </c>
      <c r="C47" s="200" t="s">
        <v>37</v>
      </c>
      <c r="D47" s="202" t="s">
        <v>669</v>
      </c>
      <c r="E47" s="202" t="s">
        <v>437</v>
      </c>
      <c r="F47" s="203">
        <v>9600</v>
      </c>
      <c r="G47" s="200">
        <v>2</v>
      </c>
      <c r="H47" s="203">
        <f t="shared" si="1"/>
        <v>19200</v>
      </c>
      <c r="I47" s="200" t="s">
        <v>91</v>
      </c>
      <c r="J47" s="207"/>
      <c r="K47" s="200"/>
      <c r="L47" s="200" t="s">
        <v>725</v>
      </c>
      <c r="M47" s="204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205"/>
      <c r="AG47" s="205"/>
      <c r="AH47" s="205"/>
      <c r="AI47" s="205"/>
      <c r="AJ47" s="205"/>
      <c r="AK47" s="205"/>
      <c r="AL47" s="205"/>
      <c r="AM47" s="205"/>
      <c r="AN47" s="205"/>
      <c r="AO47" s="205"/>
      <c r="AP47" s="205"/>
      <c r="AQ47" s="205"/>
      <c r="AR47" s="205"/>
      <c r="AS47" s="205"/>
      <c r="AT47" s="205"/>
      <c r="AU47" s="205"/>
      <c r="AV47" s="205"/>
      <c r="AW47" s="205"/>
      <c r="AX47" s="205"/>
      <c r="AY47" s="205"/>
      <c r="AZ47" s="205"/>
      <c r="BA47" s="205"/>
      <c r="BB47" s="205"/>
      <c r="BC47" s="205"/>
      <c r="BD47" s="205"/>
      <c r="BE47" s="205"/>
      <c r="BF47" s="205"/>
      <c r="BG47" s="205"/>
      <c r="BH47" s="205"/>
      <c r="BI47" s="205"/>
      <c r="BJ47" s="205"/>
      <c r="BK47" s="205"/>
      <c r="BL47" s="205"/>
      <c r="BM47" s="205"/>
      <c r="BN47" s="205"/>
      <c r="BO47" s="205"/>
      <c r="BP47" s="205"/>
      <c r="BQ47" s="205"/>
      <c r="BR47" s="205"/>
    </row>
    <row r="48" spans="1:70" s="206" customFormat="1" ht="20.25" customHeight="1">
      <c r="A48" s="200" t="s">
        <v>652</v>
      </c>
      <c r="B48" s="201" t="s">
        <v>653</v>
      </c>
      <c r="C48" s="200" t="s">
        <v>38</v>
      </c>
      <c r="D48" s="202" t="s">
        <v>670</v>
      </c>
      <c r="E48" s="202" t="s">
        <v>437</v>
      </c>
      <c r="F48" s="203">
        <v>16500</v>
      </c>
      <c r="G48" s="200">
        <v>3</v>
      </c>
      <c r="H48" s="203">
        <f t="shared" si="1"/>
        <v>49500</v>
      </c>
      <c r="I48" s="200" t="s">
        <v>91</v>
      </c>
      <c r="J48" s="207"/>
      <c r="K48" s="200"/>
      <c r="L48" s="200" t="s">
        <v>725</v>
      </c>
      <c r="M48" s="204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5"/>
      <c r="AE48" s="205"/>
      <c r="AF48" s="205"/>
      <c r="AG48" s="205"/>
      <c r="AH48" s="205"/>
      <c r="AI48" s="205"/>
      <c r="AJ48" s="205"/>
      <c r="AK48" s="205"/>
      <c r="AL48" s="205"/>
      <c r="AM48" s="205"/>
      <c r="AN48" s="205"/>
      <c r="AO48" s="205"/>
      <c r="AP48" s="205"/>
      <c r="AQ48" s="205"/>
      <c r="AR48" s="205"/>
      <c r="AS48" s="205"/>
      <c r="AT48" s="205"/>
      <c r="AU48" s="205"/>
      <c r="AV48" s="205"/>
      <c r="AW48" s="205"/>
      <c r="AX48" s="205"/>
      <c r="AY48" s="205"/>
      <c r="AZ48" s="205"/>
      <c r="BA48" s="205"/>
      <c r="BB48" s="205"/>
      <c r="BC48" s="205"/>
      <c r="BD48" s="205"/>
      <c r="BE48" s="205"/>
      <c r="BF48" s="205"/>
      <c r="BG48" s="205"/>
      <c r="BH48" s="205"/>
      <c r="BI48" s="205"/>
      <c r="BJ48" s="205"/>
      <c r="BK48" s="205"/>
      <c r="BL48" s="205"/>
      <c r="BM48" s="205"/>
      <c r="BN48" s="205"/>
      <c r="BO48" s="205"/>
      <c r="BP48" s="205"/>
      <c r="BQ48" s="205"/>
      <c r="BR48" s="205"/>
    </row>
    <row r="49" spans="1:70" s="206" customFormat="1" ht="33" customHeight="1">
      <c r="A49" s="217" t="s">
        <v>652</v>
      </c>
      <c r="B49" s="218" t="s">
        <v>653</v>
      </c>
      <c r="C49" s="217" t="s">
        <v>671</v>
      </c>
      <c r="D49" s="219" t="s">
        <v>672</v>
      </c>
      <c r="E49" s="219"/>
      <c r="F49" s="220">
        <v>250000</v>
      </c>
      <c r="G49" s="217">
        <v>2</v>
      </c>
      <c r="H49" s="220">
        <f t="shared" si="1"/>
        <v>500000</v>
      </c>
      <c r="I49" s="217" t="s">
        <v>91</v>
      </c>
      <c r="J49" s="233" t="s">
        <v>617</v>
      </c>
      <c r="K49" s="217"/>
      <c r="L49" s="217" t="s">
        <v>744</v>
      </c>
      <c r="M49" s="221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5"/>
      <c r="AE49" s="205"/>
      <c r="AF49" s="205"/>
      <c r="AG49" s="205"/>
      <c r="AH49" s="205"/>
      <c r="AI49" s="205"/>
      <c r="AJ49" s="205"/>
      <c r="AK49" s="205"/>
      <c r="AL49" s="205"/>
      <c r="AM49" s="205"/>
      <c r="AN49" s="205"/>
      <c r="AO49" s="205"/>
      <c r="AP49" s="205"/>
      <c r="AQ49" s="205"/>
      <c r="AR49" s="205"/>
      <c r="AS49" s="205"/>
      <c r="AT49" s="205"/>
      <c r="AU49" s="205"/>
      <c r="AV49" s="205"/>
      <c r="AW49" s="205"/>
      <c r="AX49" s="205"/>
      <c r="AY49" s="205"/>
      <c r="AZ49" s="205"/>
      <c r="BA49" s="205"/>
      <c r="BB49" s="205"/>
      <c r="BC49" s="205"/>
      <c r="BD49" s="205"/>
      <c r="BE49" s="205"/>
      <c r="BF49" s="205"/>
      <c r="BG49" s="205"/>
      <c r="BH49" s="205"/>
      <c r="BI49" s="205"/>
      <c r="BJ49" s="205"/>
      <c r="BK49" s="205"/>
      <c r="BL49" s="205"/>
      <c r="BM49" s="205"/>
      <c r="BN49" s="205"/>
      <c r="BO49" s="205"/>
      <c r="BP49" s="205"/>
      <c r="BQ49" s="205"/>
      <c r="BR49" s="205"/>
    </row>
    <row r="50" spans="1:70" s="206" customFormat="1" ht="30.75" customHeight="1">
      <c r="A50" s="217" t="s">
        <v>652</v>
      </c>
      <c r="B50" s="218" t="s">
        <v>673</v>
      </c>
      <c r="C50" s="217" t="s">
        <v>27</v>
      </c>
      <c r="D50" s="219" t="s">
        <v>674</v>
      </c>
      <c r="E50" s="219" t="s">
        <v>706</v>
      </c>
      <c r="F50" s="220">
        <v>237000</v>
      </c>
      <c r="G50" s="217">
        <v>1</v>
      </c>
      <c r="H50" s="220">
        <f>F50*G50</f>
        <v>237000</v>
      </c>
      <c r="I50" s="217" t="s">
        <v>103</v>
      </c>
      <c r="J50" s="217" t="s">
        <v>675</v>
      </c>
      <c r="K50" s="217" t="s">
        <v>425</v>
      </c>
      <c r="L50" s="217" t="s">
        <v>728</v>
      </c>
      <c r="M50" s="221" t="s">
        <v>703</v>
      </c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5"/>
      <c r="AE50" s="205"/>
      <c r="AF50" s="205"/>
      <c r="AG50" s="205"/>
      <c r="AH50" s="205"/>
      <c r="AI50" s="205"/>
      <c r="AJ50" s="205"/>
      <c r="AK50" s="205"/>
      <c r="AL50" s="205"/>
      <c r="AM50" s="205"/>
      <c r="AN50" s="205"/>
      <c r="AO50" s="205"/>
      <c r="AP50" s="205"/>
      <c r="AQ50" s="205"/>
      <c r="AR50" s="205"/>
      <c r="AS50" s="205"/>
      <c r="AT50" s="205"/>
      <c r="AU50" s="205"/>
      <c r="AV50" s="205"/>
      <c r="AW50" s="205"/>
      <c r="AX50" s="205"/>
      <c r="AY50" s="205"/>
      <c r="AZ50" s="205"/>
      <c r="BA50" s="205"/>
      <c r="BB50" s="205"/>
      <c r="BC50" s="205"/>
      <c r="BD50" s="205"/>
      <c r="BE50" s="205"/>
      <c r="BF50" s="205"/>
      <c r="BG50" s="205"/>
      <c r="BH50" s="205"/>
      <c r="BI50" s="205"/>
      <c r="BJ50" s="205"/>
      <c r="BK50" s="205"/>
      <c r="BL50" s="205"/>
      <c r="BM50" s="205"/>
      <c r="BN50" s="205"/>
      <c r="BO50" s="205"/>
      <c r="BP50" s="205"/>
      <c r="BQ50" s="205"/>
      <c r="BR50" s="205"/>
    </row>
    <row r="51" spans="1:70" s="206" customFormat="1" ht="20.25" customHeight="1">
      <c r="A51" s="236" t="s">
        <v>652</v>
      </c>
      <c r="B51" s="237" t="s">
        <v>673</v>
      </c>
      <c r="C51" s="200" t="s">
        <v>676</v>
      </c>
      <c r="D51" s="202" t="s">
        <v>677</v>
      </c>
      <c r="E51" s="202" t="s">
        <v>644</v>
      </c>
      <c r="F51" s="203">
        <v>125000</v>
      </c>
      <c r="G51" s="200">
        <v>4</v>
      </c>
      <c r="H51" s="203">
        <v>500000</v>
      </c>
      <c r="I51" s="200"/>
      <c r="J51" s="200" t="s">
        <v>678</v>
      </c>
      <c r="K51" s="200" t="s">
        <v>425</v>
      </c>
      <c r="L51" s="200" t="s">
        <v>725</v>
      </c>
      <c r="M51" s="204" t="s">
        <v>679</v>
      </c>
      <c r="N51" s="205"/>
      <c r="O51" s="205"/>
      <c r="P51" s="205"/>
      <c r="Q51" s="205"/>
      <c r="R51" s="205"/>
      <c r="S51" s="205"/>
      <c r="T51" s="205"/>
      <c r="U51" s="205"/>
      <c r="V51" s="205"/>
      <c r="W51" s="205"/>
      <c r="X51" s="205"/>
      <c r="Y51" s="205"/>
      <c r="Z51" s="205"/>
      <c r="AA51" s="205"/>
      <c r="AB51" s="205"/>
      <c r="AC51" s="205"/>
      <c r="AD51" s="205"/>
      <c r="AE51" s="205"/>
      <c r="AF51" s="205"/>
      <c r="AG51" s="205"/>
      <c r="AH51" s="205"/>
      <c r="AI51" s="205"/>
      <c r="AJ51" s="205"/>
      <c r="AK51" s="205"/>
      <c r="AL51" s="205"/>
      <c r="AM51" s="205"/>
      <c r="AN51" s="205"/>
      <c r="AO51" s="205"/>
      <c r="AP51" s="205"/>
      <c r="AQ51" s="205"/>
      <c r="AR51" s="205"/>
      <c r="AS51" s="205"/>
      <c r="AT51" s="205"/>
      <c r="AU51" s="205"/>
      <c r="AV51" s="205"/>
      <c r="AW51" s="205"/>
      <c r="AX51" s="205"/>
      <c r="AY51" s="205"/>
      <c r="AZ51" s="205"/>
      <c r="BA51" s="205"/>
      <c r="BB51" s="205"/>
      <c r="BC51" s="205"/>
      <c r="BD51" s="205"/>
      <c r="BE51" s="205"/>
      <c r="BF51" s="205"/>
      <c r="BG51" s="205"/>
      <c r="BH51" s="205"/>
      <c r="BI51" s="205"/>
      <c r="BJ51" s="205"/>
      <c r="BK51" s="205"/>
      <c r="BL51" s="205"/>
      <c r="BM51" s="205"/>
      <c r="BN51" s="205"/>
      <c r="BO51" s="205"/>
      <c r="BP51" s="205"/>
      <c r="BQ51" s="205"/>
      <c r="BR51" s="205"/>
    </row>
    <row r="52" spans="1:70" s="206" customFormat="1" ht="20.25" customHeight="1">
      <c r="A52" s="236" t="s">
        <v>652</v>
      </c>
      <c r="B52" s="237" t="s">
        <v>673</v>
      </c>
      <c r="C52" s="200" t="s">
        <v>680</v>
      </c>
      <c r="D52" s="202" t="s">
        <v>681</v>
      </c>
      <c r="E52" s="202" t="s">
        <v>709</v>
      </c>
      <c r="F52" s="203">
        <v>165000</v>
      </c>
      <c r="G52" s="200">
        <v>5</v>
      </c>
      <c r="H52" s="203">
        <f>F52*G52</f>
        <v>825000</v>
      </c>
      <c r="I52" s="200" t="s">
        <v>103</v>
      </c>
      <c r="J52" s="200" t="s">
        <v>682</v>
      </c>
      <c r="K52" s="200" t="s">
        <v>425</v>
      </c>
      <c r="L52" s="200" t="s">
        <v>725</v>
      </c>
      <c r="M52" s="204" t="s">
        <v>683</v>
      </c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205"/>
      <c r="AO52" s="205"/>
      <c r="AP52" s="205"/>
      <c r="AQ52" s="205"/>
      <c r="AR52" s="205"/>
      <c r="AS52" s="205"/>
      <c r="AT52" s="205"/>
      <c r="AU52" s="205"/>
      <c r="AV52" s="205"/>
      <c r="AW52" s="205"/>
      <c r="AX52" s="205"/>
      <c r="AY52" s="205"/>
      <c r="AZ52" s="205"/>
      <c r="BA52" s="205"/>
      <c r="BB52" s="205"/>
      <c r="BC52" s="205"/>
      <c r="BD52" s="205"/>
      <c r="BE52" s="205"/>
      <c r="BF52" s="205"/>
      <c r="BG52" s="205"/>
      <c r="BH52" s="205"/>
      <c r="BI52" s="205"/>
      <c r="BJ52" s="205"/>
      <c r="BK52" s="205"/>
      <c r="BL52" s="205"/>
      <c r="BM52" s="205"/>
      <c r="BN52" s="205"/>
      <c r="BO52" s="205"/>
      <c r="BP52" s="205"/>
      <c r="BQ52" s="205"/>
      <c r="BR52" s="205"/>
    </row>
    <row r="53" spans="1:70" s="209" customFormat="1" ht="30.75" customHeight="1">
      <c r="A53" s="236" t="s">
        <v>652</v>
      </c>
      <c r="B53" s="237" t="s">
        <v>684</v>
      </c>
      <c r="C53" s="200" t="s">
        <v>469</v>
      </c>
      <c r="D53" s="202" t="s">
        <v>685</v>
      </c>
      <c r="E53" s="202" t="s">
        <v>417</v>
      </c>
      <c r="F53" s="203">
        <v>390600</v>
      </c>
      <c r="G53" s="200">
        <v>2</v>
      </c>
      <c r="H53" s="203">
        <f>F53*G53</f>
        <v>781200</v>
      </c>
      <c r="I53" s="200" t="s">
        <v>103</v>
      </c>
      <c r="J53" s="200" t="s">
        <v>686</v>
      </c>
      <c r="K53" s="200" t="s">
        <v>425</v>
      </c>
      <c r="L53" s="200" t="s">
        <v>725</v>
      </c>
      <c r="M53" s="204" t="s">
        <v>687</v>
      </c>
      <c r="N53" s="208"/>
      <c r="O53" s="208"/>
      <c r="P53" s="208"/>
      <c r="Q53" s="208"/>
      <c r="R53" s="208"/>
      <c r="S53" s="208"/>
      <c r="T53" s="208"/>
      <c r="U53" s="208"/>
      <c r="V53" s="208"/>
      <c r="W53" s="208"/>
      <c r="X53" s="208"/>
      <c r="Y53" s="208"/>
      <c r="Z53" s="208"/>
      <c r="AA53" s="208"/>
      <c r="AB53" s="208"/>
      <c r="AC53" s="208"/>
      <c r="AD53" s="208"/>
      <c r="AE53" s="208"/>
      <c r="AF53" s="208"/>
      <c r="AG53" s="208"/>
      <c r="AH53" s="208"/>
      <c r="AI53" s="208"/>
      <c r="AJ53" s="208"/>
      <c r="AK53" s="208"/>
      <c r="AL53" s="208"/>
      <c r="AM53" s="208"/>
      <c r="AN53" s="208"/>
      <c r="AO53" s="208"/>
      <c r="AP53" s="208"/>
      <c r="AQ53" s="208"/>
      <c r="AR53" s="208"/>
      <c r="AS53" s="208"/>
      <c r="AT53" s="208"/>
      <c r="AU53" s="208"/>
      <c r="AV53" s="208"/>
      <c r="AW53" s="208"/>
      <c r="AX53" s="208"/>
      <c r="AY53" s="208"/>
      <c r="AZ53" s="208"/>
      <c r="BA53" s="208"/>
      <c r="BB53" s="208"/>
      <c r="BC53" s="208"/>
      <c r="BD53" s="208"/>
      <c r="BE53" s="208"/>
      <c r="BF53" s="208"/>
      <c r="BG53" s="208"/>
      <c r="BH53" s="208"/>
      <c r="BI53" s="208"/>
      <c r="BJ53" s="208"/>
      <c r="BK53" s="208"/>
      <c r="BL53" s="208"/>
      <c r="BM53" s="208"/>
      <c r="BN53" s="208"/>
      <c r="BO53" s="208"/>
      <c r="BP53" s="208"/>
      <c r="BQ53" s="208"/>
      <c r="BR53" s="208"/>
    </row>
    <row r="54" spans="1:70" s="209" customFormat="1" ht="20.25" customHeight="1">
      <c r="A54" s="236" t="s">
        <v>652</v>
      </c>
      <c r="B54" s="237" t="s">
        <v>684</v>
      </c>
      <c r="C54" s="200" t="s">
        <v>96</v>
      </c>
      <c r="D54" s="202" t="s">
        <v>688</v>
      </c>
      <c r="E54" s="202" t="s">
        <v>706</v>
      </c>
      <c r="F54" s="203">
        <v>332000</v>
      </c>
      <c r="G54" s="200">
        <v>1</v>
      </c>
      <c r="H54" s="203">
        <f>F54*G54</f>
        <v>332000</v>
      </c>
      <c r="I54" s="200" t="s">
        <v>103</v>
      </c>
      <c r="J54" s="200" t="s">
        <v>686</v>
      </c>
      <c r="K54" s="200" t="s">
        <v>425</v>
      </c>
      <c r="L54" s="200" t="s">
        <v>725</v>
      </c>
      <c r="M54" s="204"/>
      <c r="N54" s="208"/>
      <c r="O54" s="208"/>
      <c r="P54" s="208"/>
      <c r="Q54" s="208"/>
      <c r="R54" s="208"/>
      <c r="S54" s="208"/>
      <c r="T54" s="208"/>
      <c r="U54" s="208"/>
      <c r="V54" s="208"/>
      <c r="W54" s="208"/>
      <c r="X54" s="208"/>
      <c r="Y54" s="208"/>
      <c r="Z54" s="208"/>
      <c r="AA54" s="208"/>
      <c r="AB54" s="208"/>
      <c r="AC54" s="208"/>
      <c r="AD54" s="208"/>
      <c r="AE54" s="208"/>
      <c r="AF54" s="208"/>
      <c r="AG54" s="208"/>
      <c r="AH54" s="208"/>
      <c r="AI54" s="208"/>
      <c r="AJ54" s="208"/>
      <c r="AK54" s="208"/>
      <c r="AL54" s="208"/>
      <c r="AM54" s="208"/>
      <c r="AN54" s="208"/>
      <c r="AO54" s="208"/>
      <c r="AP54" s="208"/>
      <c r="AQ54" s="208"/>
      <c r="AR54" s="208"/>
      <c r="AS54" s="208"/>
      <c r="AT54" s="208"/>
      <c r="AU54" s="208"/>
      <c r="AV54" s="208"/>
      <c r="AW54" s="208"/>
      <c r="AX54" s="208"/>
      <c r="AY54" s="208"/>
      <c r="AZ54" s="208"/>
      <c r="BA54" s="208"/>
      <c r="BB54" s="208"/>
      <c r="BC54" s="208"/>
      <c r="BD54" s="208"/>
      <c r="BE54" s="208"/>
      <c r="BF54" s="208"/>
      <c r="BG54" s="208"/>
      <c r="BH54" s="208"/>
      <c r="BI54" s="208"/>
      <c r="BJ54" s="208"/>
      <c r="BK54" s="208"/>
      <c r="BL54" s="208"/>
      <c r="BM54" s="208"/>
      <c r="BN54" s="208"/>
      <c r="BO54" s="208"/>
      <c r="BP54" s="208"/>
      <c r="BQ54" s="208"/>
      <c r="BR54" s="208"/>
    </row>
    <row r="55" spans="1:70" s="206" customFormat="1" ht="30.75" customHeight="1">
      <c r="A55" s="217" t="s">
        <v>652</v>
      </c>
      <c r="B55" s="218" t="s">
        <v>689</v>
      </c>
      <c r="C55" s="217" t="s">
        <v>31</v>
      </c>
      <c r="D55" s="219" t="s">
        <v>690</v>
      </c>
      <c r="E55" s="219" t="s">
        <v>706</v>
      </c>
      <c r="F55" s="220">
        <v>756000</v>
      </c>
      <c r="G55" s="217">
        <v>1</v>
      </c>
      <c r="H55" s="220">
        <v>756000</v>
      </c>
      <c r="I55" s="217" t="s">
        <v>103</v>
      </c>
      <c r="J55" s="217" t="s">
        <v>691</v>
      </c>
      <c r="K55" s="217" t="s">
        <v>425</v>
      </c>
      <c r="L55" s="217" t="s">
        <v>728</v>
      </c>
      <c r="M55" s="221" t="s">
        <v>703</v>
      </c>
      <c r="N55" s="205"/>
      <c r="O55" s="205"/>
      <c r="P55" s="205"/>
      <c r="Q55" s="205"/>
      <c r="R55" s="205"/>
      <c r="S55" s="205"/>
      <c r="T55" s="205"/>
      <c r="U55" s="205"/>
      <c r="V55" s="205"/>
      <c r="W55" s="205"/>
      <c r="X55" s="205"/>
      <c r="Y55" s="205"/>
      <c r="Z55" s="205"/>
      <c r="AA55" s="205"/>
      <c r="AB55" s="205"/>
      <c r="AC55" s="205"/>
      <c r="AD55" s="205"/>
      <c r="AE55" s="205"/>
      <c r="AF55" s="205"/>
      <c r="AG55" s="205"/>
      <c r="AH55" s="205"/>
      <c r="AI55" s="205"/>
      <c r="AJ55" s="205"/>
      <c r="AK55" s="205"/>
      <c r="AL55" s="205"/>
      <c r="AM55" s="205"/>
      <c r="AN55" s="205"/>
      <c r="AO55" s="205"/>
      <c r="AP55" s="205"/>
      <c r="AQ55" s="205"/>
      <c r="AR55" s="205"/>
      <c r="AS55" s="205"/>
      <c r="AT55" s="205"/>
      <c r="AU55" s="205"/>
      <c r="AV55" s="205"/>
      <c r="AW55" s="205"/>
      <c r="AX55" s="205"/>
      <c r="AY55" s="205"/>
      <c r="AZ55" s="205"/>
      <c r="BA55" s="205"/>
      <c r="BB55" s="205"/>
      <c r="BC55" s="205"/>
      <c r="BD55" s="205"/>
      <c r="BE55" s="205"/>
      <c r="BF55" s="205"/>
      <c r="BG55" s="205"/>
      <c r="BH55" s="205"/>
      <c r="BI55" s="205"/>
      <c r="BJ55" s="205"/>
      <c r="BK55" s="205"/>
      <c r="BL55" s="205"/>
      <c r="BM55" s="205"/>
      <c r="BN55" s="205"/>
      <c r="BO55" s="205"/>
      <c r="BP55" s="205"/>
      <c r="BQ55" s="205"/>
      <c r="BR55" s="205"/>
    </row>
    <row r="56" spans="1:70" s="206" customFormat="1" ht="20.25" customHeight="1">
      <c r="A56" s="217" t="s">
        <v>652</v>
      </c>
      <c r="B56" s="218" t="s">
        <v>689</v>
      </c>
      <c r="C56" s="217" t="s">
        <v>32</v>
      </c>
      <c r="D56" s="219" t="s">
        <v>692</v>
      </c>
      <c r="E56" s="219" t="s">
        <v>706</v>
      </c>
      <c r="F56" s="220">
        <v>264000</v>
      </c>
      <c r="G56" s="217">
        <v>6</v>
      </c>
      <c r="H56" s="220">
        <f>F56*G56</f>
        <v>1584000</v>
      </c>
      <c r="I56" s="217" t="s">
        <v>103</v>
      </c>
      <c r="J56" s="217" t="s">
        <v>693</v>
      </c>
      <c r="K56" s="217" t="s">
        <v>425</v>
      </c>
      <c r="L56" s="217" t="s">
        <v>728</v>
      </c>
      <c r="M56" s="221" t="s">
        <v>398</v>
      </c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5"/>
      <c r="AC56" s="205"/>
      <c r="AD56" s="205"/>
      <c r="AE56" s="205"/>
      <c r="AF56" s="205"/>
      <c r="AG56" s="205"/>
      <c r="AH56" s="205"/>
      <c r="AI56" s="205"/>
      <c r="AJ56" s="205"/>
      <c r="AK56" s="205"/>
      <c r="AL56" s="205"/>
      <c r="AM56" s="205"/>
      <c r="AN56" s="205"/>
      <c r="AO56" s="205"/>
      <c r="AP56" s="205"/>
      <c r="AQ56" s="205"/>
      <c r="AR56" s="205"/>
      <c r="AS56" s="205"/>
      <c r="AT56" s="205"/>
      <c r="AU56" s="205"/>
      <c r="AV56" s="205"/>
      <c r="AW56" s="205"/>
      <c r="AX56" s="205"/>
      <c r="AY56" s="205"/>
      <c r="AZ56" s="205"/>
      <c r="BA56" s="205"/>
      <c r="BB56" s="205"/>
      <c r="BC56" s="205"/>
      <c r="BD56" s="205"/>
      <c r="BE56" s="205"/>
      <c r="BF56" s="205"/>
      <c r="BG56" s="205"/>
      <c r="BH56" s="205"/>
      <c r="BI56" s="205"/>
      <c r="BJ56" s="205"/>
      <c r="BK56" s="205"/>
      <c r="BL56" s="205"/>
      <c r="BM56" s="205"/>
      <c r="BN56" s="205"/>
      <c r="BO56" s="205"/>
      <c r="BP56" s="205"/>
      <c r="BQ56" s="205"/>
      <c r="BR56" s="205"/>
    </row>
    <row r="57" spans="1:70" s="206" customFormat="1" ht="25.5" customHeight="1">
      <c r="A57" s="236" t="s">
        <v>652</v>
      </c>
      <c r="B57" s="237" t="s">
        <v>689</v>
      </c>
      <c r="C57" s="200" t="s">
        <v>719</v>
      </c>
      <c r="D57" s="202" t="s">
        <v>694</v>
      </c>
      <c r="E57" s="202" t="s">
        <v>710</v>
      </c>
      <c r="F57" s="203">
        <v>126200</v>
      </c>
      <c r="G57" s="200">
        <v>1</v>
      </c>
      <c r="H57" s="203">
        <v>126200</v>
      </c>
      <c r="I57" s="200" t="s">
        <v>103</v>
      </c>
      <c r="J57" s="200" t="s">
        <v>695</v>
      </c>
      <c r="K57" s="200" t="s">
        <v>711</v>
      </c>
      <c r="L57" s="200" t="s">
        <v>725</v>
      </c>
      <c r="M57" s="210" t="s">
        <v>696</v>
      </c>
      <c r="N57" s="205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/>
      <c r="AC57" s="205"/>
      <c r="AD57" s="205"/>
      <c r="AE57" s="205"/>
      <c r="AF57" s="205"/>
      <c r="AG57" s="205"/>
      <c r="AH57" s="205"/>
      <c r="AI57" s="205"/>
      <c r="AJ57" s="205"/>
      <c r="AK57" s="205"/>
      <c r="AL57" s="205"/>
      <c r="AM57" s="205"/>
      <c r="AN57" s="205"/>
      <c r="AO57" s="205"/>
      <c r="AP57" s="205"/>
      <c r="AQ57" s="205"/>
      <c r="AR57" s="205"/>
      <c r="AS57" s="205"/>
      <c r="AT57" s="205"/>
      <c r="AU57" s="205"/>
      <c r="AV57" s="205"/>
      <c r="AW57" s="205"/>
      <c r="AX57" s="205"/>
      <c r="AY57" s="205"/>
      <c r="AZ57" s="205"/>
      <c r="BA57" s="205"/>
      <c r="BB57" s="205"/>
      <c r="BC57" s="205"/>
      <c r="BD57" s="205"/>
      <c r="BE57" s="205"/>
      <c r="BF57" s="205"/>
      <c r="BG57" s="205"/>
      <c r="BH57" s="205"/>
      <c r="BI57" s="205"/>
      <c r="BJ57" s="205"/>
      <c r="BK57" s="205"/>
      <c r="BL57" s="205"/>
      <c r="BM57" s="205"/>
      <c r="BN57" s="205"/>
      <c r="BO57" s="205"/>
      <c r="BP57" s="205"/>
      <c r="BQ57" s="205"/>
      <c r="BR57" s="205"/>
    </row>
    <row r="58" spans="1:70" s="216" customFormat="1" ht="20.25" customHeight="1">
      <c r="A58" s="211" t="s">
        <v>585</v>
      </c>
      <c r="B58" s="212"/>
      <c r="C58" s="211"/>
      <c r="D58" s="213"/>
      <c r="E58" s="213"/>
      <c r="F58" s="214"/>
      <c r="G58" s="211"/>
      <c r="H58" s="214">
        <f>SUM(H40:H57)</f>
        <v>7691800</v>
      </c>
      <c r="I58" s="211"/>
      <c r="J58" s="215" t="s">
        <v>617</v>
      </c>
      <c r="K58" s="211"/>
      <c r="L58" s="211"/>
      <c r="M58" s="212"/>
      <c r="N58" s="208"/>
      <c r="O58" s="208"/>
      <c r="P58" s="208"/>
      <c r="Q58" s="208"/>
      <c r="R58" s="208"/>
      <c r="S58" s="208"/>
      <c r="T58" s="208"/>
      <c r="U58" s="208"/>
      <c r="V58" s="208"/>
      <c r="W58" s="208"/>
      <c r="X58" s="208"/>
      <c r="Y58" s="208"/>
      <c r="Z58" s="208"/>
      <c r="AA58" s="208"/>
      <c r="AB58" s="208"/>
      <c r="AC58" s="208"/>
      <c r="AD58" s="208"/>
      <c r="AE58" s="208"/>
      <c r="AF58" s="208"/>
      <c r="AG58" s="208"/>
      <c r="AH58" s="208"/>
      <c r="AI58" s="208"/>
      <c r="AJ58" s="208"/>
      <c r="AK58" s="208"/>
      <c r="AL58" s="208"/>
      <c r="AM58" s="208"/>
      <c r="AN58" s="208"/>
      <c r="AO58" s="208"/>
      <c r="AP58" s="208"/>
      <c r="AQ58" s="208"/>
      <c r="AR58" s="208"/>
      <c r="AS58" s="208"/>
      <c r="AT58" s="208"/>
      <c r="AU58" s="208"/>
      <c r="AV58" s="208"/>
      <c r="AW58" s="208"/>
      <c r="AX58" s="208"/>
      <c r="AY58" s="208"/>
      <c r="AZ58" s="208"/>
      <c r="BA58" s="208"/>
      <c r="BB58" s="208"/>
      <c r="BC58" s="208"/>
      <c r="BD58" s="208"/>
      <c r="BE58" s="208"/>
      <c r="BF58" s="208"/>
      <c r="BG58" s="208"/>
      <c r="BH58" s="208"/>
      <c r="BI58" s="208"/>
      <c r="BJ58" s="208"/>
      <c r="BK58" s="208"/>
      <c r="BL58" s="208"/>
      <c r="BM58" s="208"/>
      <c r="BN58" s="208"/>
      <c r="BO58" s="208"/>
      <c r="BP58" s="208"/>
      <c r="BQ58" s="208"/>
      <c r="BR58" s="208"/>
    </row>
    <row r="59" spans="1:70" s="30" customFormat="1" ht="24.95" customHeight="1">
      <c r="A59" s="69" t="s">
        <v>48</v>
      </c>
      <c r="B59" s="83" t="s">
        <v>48</v>
      </c>
      <c r="C59" s="172" t="s">
        <v>586</v>
      </c>
      <c r="D59" s="195" t="s">
        <v>337</v>
      </c>
      <c r="E59" s="195"/>
      <c r="F59" s="194">
        <v>40000</v>
      </c>
      <c r="G59" s="183">
        <v>8</v>
      </c>
      <c r="H59" s="84">
        <f>F59*G59</f>
        <v>320000</v>
      </c>
      <c r="I59" s="69" t="s">
        <v>103</v>
      </c>
      <c r="J59" s="75" t="s">
        <v>587</v>
      </c>
      <c r="K59" s="69"/>
      <c r="L59" s="69" t="s">
        <v>728</v>
      </c>
      <c r="M59" s="83" t="s">
        <v>699</v>
      </c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</row>
    <row r="60" spans="1:70" s="30" customFormat="1" ht="24.95" customHeight="1">
      <c r="A60" s="69" t="s">
        <v>48</v>
      </c>
      <c r="B60" s="83" t="s">
        <v>48</v>
      </c>
      <c r="C60" s="172" t="s">
        <v>588</v>
      </c>
      <c r="D60" s="151" t="s">
        <v>589</v>
      </c>
      <c r="E60" s="151" t="s">
        <v>644</v>
      </c>
      <c r="F60" s="194">
        <v>173000</v>
      </c>
      <c r="G60" s="183">
        <v>4</v>
      </c>
      <c r="H60" s="84">
        <f>F60*G60</f>
        <v>692000</v>
      </c>
      <c r="I60" s="69" t="s">
        <v>103</v>
      </c>
      <c r="J60" s="75" t="s">
        <v>590</v>
      </c>
      <c r="K60" s="69" t="s">
        <v>425</v>
      </c>
      <c r="L60" s="69" t="s">
        <v>728</v>
      </c>
      <c r="M60" s="83" t="s">
        <v>712</v>
      </c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</row>
    <row r="61" spans="1:70" s="30" customFormat="1" ht="24.95" customHeight="1">
      <c r="A61" s="5" t="s">
        <v>48</v>
      </c>
      <c r="B61" s="20" t="s">
        <v>48</v>
      </c>
      <c r="C61" s="89" t="s">
        <v>591</v>
      </c>
      <c r="D61" s="147" t="s">
        <v>592</v>
      </c>
      <c r="E61" s="147" t="s">
        <v>644</v>
      </c>
      <c r="F61" s="61">
        <v>268000</v>
      </c>
      <c r="G61" s="55">
        <v>1</v>
      </c>
      <c r="H61" s="6">
        <f>F61*G61</f>
        <v>268000</v>
      </c>
      <c r="I61" s="187" t="s">
        <v>91</v>
      </c>
      <c r="J61" s="26" t="s">
        <v>593</v>
      </c>
      <c r="K61" s="187" t="s">
        <v>425</v>
      </c>
      <c r="L61" s="187" t="s">
        <v>726</v>
      </c>
      <c r="M61" s="20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</row>
    <row r="62" spans="1:70" s="30" customFormat="1" ht="24.95" customHeight="1">
      <c r="A62" s="5" t="s">
        <v>48</v>
      </c>
      <c r="B62" s="20" t="s">
        <v>48</v>
      </c>
      <c r="C62" s="89" t="s">
        <v>588</v>
      </c>
      <c r="D62" s="147" t="s">
        <v>594</v>
      </c>
      <c r="E62" s="147" t="s">
        <v>644</v>
      </c>
      <c r="F62" s="61">
        <v>167000</v>
      </c>
      <c r="G62" s="55">
        <v>1</v>
      </c>
      <c r="H62" s="6">
        <f>F62*G62</f>
        <v>167000</v>
      </c>
      <c r="I62" s="187" t="s">
        <v>91</v>
      </c>
      <c r="J62" s="26" t="s">
        <v>595</v>
      </c>
      <c r="K62" s="187" t="s">
        <v>425</v>
      </c>
      <c r="L62" s="187" t="s">
        <v>725</v>
      </c>
      <c r="M62" s="20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</row>
    <row r="63" spans="1:70" ht="24.95" customHeight="1">
      <c r="A63" s="5" t="s">
        <v>48</v>
      </c>
      <c r="B63" s="188" t="s">
        <v>14</v>
      </c>
      <c r="C63" s="5" t="s">
        <v>15</v>
      </c>
      <c r="D63" s="147">
        <v>22106495</v>
      </c>
      <c r="E63" s="147" t="s">
        <v>646</v>
      </c>
      <c r="F63" s="6">
        <v>169200</v>
      </c>
      <c r="G63" s="5">
        <v>5</v>
      </c>
      <c r="H63" s="6">
        <v>846000</v>
      </c>
      <c r="I63" s="5" t="s">
        <v>103</v>
      </c>
      <c r="J63" s="189" t="s">
        <v>596</v>
      </c>
      <c r="K63" s="5" t="s">
        <v>425</v>
      </c>
      <c r="L63" s="5" t="s">
        <v>725</v>
      </c>
      <c r="M63" s="20" t="s">
        <v>597</v>
      </c>
      <c r="N63" s="190"/>
      <c r="BR63" s="11"/>
    </row>
    <row r="64" spans="1:70" ht="24.95" customHeight="1">
      <c r="A64" s="5" t="s">
        <v>48</v>
      </c>
      <c r="B64" s="188" t="s">
        <v>14</v>
      </c>
      <c r="C64" s="5" t="s">
        <v>598</v>
      </c>
      <c r="D64" s="147" t="s">
        <v>599</v>
      </c>
      <c r="E64" s="147" t="s">
        <v>421</v>
      </c>
      <c r="F64" s="6">
        <v>123000</v>
      </c>
      <c r="G64" s="5">
        <v>2</v>
      </c>
      <c r="H64" s="6">
        <f>F64*G64</f>
        <v>246000</v>
      </c>
      <c r="I64" s="5" t="s">
        <v>103</v>
      </c>
      <c r="J64" s="189" t="s">
        <v>600</v>
      </c>
      <c r="K64" s="5" t="s">
        <v>425</v>
      </c>
      <c r="L64" s="5" t="s">
        <v>725</v>
      </c>
      <c r="M64" s="20" t="s">
        <v>601</v>
      </c>
      <c r="N64" s="190"/>
      <c r="BR64" s="11"/>
    </row>
    <row r="65" spans="1:70" ht="24.95" customHeight="1">
      <c r="A65" s="5" t="s">
        <v>48</v>
      </c>
      <c r="B65" s="188" t="s">
        <v>14</v>
      </c>
      <c r="C65" s="5" t="s">
        <v>602</v>
      </c>
      <c r="D65" s="147" t="s">
        <v>603</v>
      </c>
      <c r="E65" s="147" t="s">
        <v>421</v>
      </c>
      <c r="F65" s="6">
        <v>186200</v>
      </c>
      <c r="G65" s="5">
        <v>4</v>
      </c>
      <c r="H65" s="6">
        <f>F65*G65</f>
        <v>744800</v>
      </c>
      <c r="I65" s="5" t="s">
        <v>103</v>
      </c>
      <c r="J65" s="26" t="s">
        <v>600</v>
      </c>
      <c r="K65" s="5" t="s">
        <v>425</v>
      </c>
      <c r="L65" s="5" t="s">
        <v>725</v>
      </c>
      <c r="M65" s="20" t="s">
        <v>604</v>
      </c>
      <c r="N65" s="190"/>
      <c r="BR65" s="11"/>
    </row>
    <row r="66" spans="1:70" ht="29.25" customHeight="1">
      <c r="A66" s="49" t="s">
        <v>48</v>
      </c>
      <c r="B66" s="62" t="s">
        <v>12</v>
      </c>
      <c r="C66" s="49" t="s">
        <v>13</v>
      </c>
      <c r="D66" s="149">
        <v>22329110</v>
      </c>
      <c r="E66" s="149" t="s">
        <v>647</v>
      </c>
      <c r="F66" s="50">
        <v>302000</v>
      </c>
      <c r="G66" s="49">
        <v>1</v>
      </c>
      <c r="H66" s="50">
        <v>302000</v>
      </c>
      <c r="I66" s="49" t="s">
        <v>103</v>
      </c>
      <c r="J66" s="63" t="s">
        <v>605</v>
      </c>
      <c r="K66" s="49" t="s">
        <v>425</v>
      </c>
      <c r="L66" s="49" t="s">
        <v>725</v>
      </c>
      <c r="M66" s="62" t="s">
        <v>606</v>
      </c>
      <c r="BR66" s="11"/>
    </row>
    <row r="67" spans="1:70" ht="24.95" customHeight="1">
      <c r="A67" s="49" t="s">
        <v>48</v>
      </c>
      <c r="B67" s="62" t="s">
        <v>12</v>
      </c>
      <c r="C67" s="49" t="s">
        <v>0</v>
      </c>
      <c r="D67" s="149">
        <v>22106495</v>
      </c>
      <c r="E67" s="149" t="s">
        <v>646</v>
      </c>
      <c r="F67" s="50">
        <v>169200</v>
      </c>
      <c r="G67" s="49">
        <v>1</v>
      </c>
      <c r="H67" s="50">
        <v>169200</v>
      </c>
      <c r="I67" s="191" t="s">
        <v>91</v>
      </c>
      <c r="J67" s="64" t="s">
        <v>607</v>
      </c>
      <c r="K67" s="187" t="s">
        <v>425</v>
      </c>
      <c r="L67" s="187" t="s">
        <v>725</v>
      </c>
      <c r="M67" s="62" t="s">
        <v>604</v>
      </c>
      <c r="BR67" s="11"/>
    </row>
    <row r="68" spans="1:70" ht="24.95" customHeight="1">
      <c r="A68" s="49" t="s">
        <v>48</v>
      </c>
      <c r="B68" s="62" t="s">
        <v>12</v>
      </c>
      <c r="C68" s="49" t="s">
        <v>0</v>
      </c>
      <c r="D68" s="149">
        <v>22441518</v>
      </c>
      <c r="E68" s="149" t="s">
        <v>646</v>
      </c>
      <c r="F68" s="50">
        <v>165000</v>
      </c>
      <c r="G68" s="49">
        <v>1</v>
      </c>
      <c r="H68" s="50">
        <v>165000</v>
      </c>
      <c r="I68" s="191" t="s">
        <v>91</v>
      </c>
      <c r="J68" s="64" t="s">
        <v>608</v>
      </c>
      <c r="K68" s="187" t="s">
        <v>425</v>
      </c>
      <c r="L68" s="187" t="s">
        <v>725</v>
      </c>
      <c r="M68" s="62" t="s">
        <v>604</v>
      </c>
      <c r="BR68" s="11"/>
    </row>
    <row r="69" spans="1:70" ht="24.95" customHeight="1">
      <c r="A69" s="49" t="s">
        <v>48</v>
      </c>
      <c r="B69" s="62" t="s">
        <v>12</v>
      </c>
      <c r="C69" s="49" t="s">
        <v>11</v>
      </c>
      <c r="D69" s="149">
        <v>22178435</v>
      </c>
      <c r="E69" s="149" t="s">
        <v>421</v>
      </c>
      <c r="F69" s="50">
        <v>131000</v>
      </c>
      <c r="G69" s="49">
        <v>3</v>
      </c>
      <c r="H69" s="50">
        <v>393000</v>
      </c>
      <c r="I69" s="191" t="s">
        <v>609</v>
      </c>
      <c r="J69" s="64" t="s">
        <v>610</v>
      </c>
      <c r="K69" s="49" t="s">
        <v>425</v>
      </c>
      <c r="L69" s="49" t="s">
        <v>725</v>
      </c>
      <c r="M69" s="62" t="s">
        <v>611</v>
      </c>
      <c r="BR69" s="11"/>
    </row>
    <row r="70" spans="1:70" ht="24.95" customHeight="1">
      <c r="A70" s="5" t="s">
        <v>48</v>
      </c>
      <c r="B70" s="20" t="s">
        <v>7</v>
      </c>
      <c r="C70" s="5" t="s">
        <v>10</v>
      </c>
      <c r="D70" s="147" t="s">
        <v>736</v>
      </c>
      <c r="E70" s="147"/>
      <c r="F70" s="6">
        <v>1270000</v>
      </c>
      <c r="G70" s="5">
        <v>2</v>
      </c>
      <c r="H70" s="6">
        <f>F70*G70</f>
        <v>2540000</v>
      </c>
      <c r="I70" s="5" t="s">
        <v>103</v>
      </c>
      <c r="J70" s="26" t="s">
        <v>339</v>
      </c>
      <c r="K70" s="5" t="s">
        <v>574</v>
      </c>
      <c r="L70" s="5" t="s">
        <v>725</v>
      </c>
      <c r="M70" s="20" t="s">
        <v>612</v>
      </c>
      <c r="BR70" s="11"/>
    </row>
    <row r="71" spans="1:70" ht="24.95" customHeight="1">
      <c r="A71" s="5" t="s">
        <v>48</v>
      </c>
      <c r="B71" s="20" t="s">
        <v>7</v>
      </c>
      <c r="C71" s="5" t="s">
        <v>9</v>
      </c>
      <c r="D71" s="147" t="s">
        <v>121</v>
      </c>
      <c r="E71" s="147" t="s">
        <v>648</v>
      </c>
      <c r="F71" s="6">
        <v>285000</v>
      </c>
      <c r="G71" s="5">
        <v>4</v>
      </c>
      <c r="H71" s="6">
        <v>1140000</v>
      </c>
      <c r="I71" s="5" t="s">
        <v>103</v>
      </c>
      <c r="J71" s="26" t="s">
        <v>613</v>
      </c>
      <c r="K71" s="5" t="s">
        <v>424</v>
      </c>
      <c r="L71" s="5" t="s">
        <v>725</v>
      </c>
      <c r="M71" s="20" t="s">
        <v>614</v>
      </c>
      <c r="BR71" s="11"/>
    </row>
    <row r="72" spans="1:70" ht="24.95" customHeight="1">
      <c r="A72" s="69" t="s">
        <v>48</v>
      </c>
      <c r="B72" s="83" t="s">
        <v>7</v>
      </c>
      <c r="C72" s="69" t="s">
        <v>8</v>
      </c>
      <c r="D72" s="151" t="s">
        <v>340</v>
      </c>
      <c r="E72" s="151" t="s">
        <v>644</v>
      </c>
      <c r="F72" s="84">
        <v>175000</v>
      </c>
      <c r="G72" s="69">
        <v>1</v>
      </c>
      <c r="H72" s="84">
        <v>175000</v>
      </c>
      <c r="I72" s="69" t="s">
        <v>103</v>
      </c>
      <c r="J72" s="75" t="s">
        <v>341</v>
      </c>
      <c r="K72" s="69" t="s">
        <v>425</v>
      </c>
      <c r="L72" s="69" t="s">
        <v>728</v>
      </c>
      <c r="M72" s="83" t="s">
        <v>703</v>
      </c>
      <c r="BR72" s="11"/>
    </row>
    <row r="73" spans="1:70" ht="24.95" customHeight="1">
      <c r="A73" s="5" t="s">
        <v>48</v>
      </c>
      <c r="B73" s="20" t="s">
        <v>7</v>
      </c>
      <c r="C73" s="5" t="s">
        <v>342</v>
      </c>
      <c r="D73" s="186" t="s">
        <v>337</v>
      </c>
      <c r="E73" s="186"/>
      <c r="F73" s="6">
        <v>157300</v>
      </c>
      <c r="G73" s="5">
        <v>1</v>
      </c>
      <c r="H73" s="6">
        <v>157300</v>
      </c>
      <c r="I73" s="5" t="s">
        <v>103</v>
      </c>
      <c r="J73" s="26" t="s">
        <v>616</v>
      </c>
      <c r="K73" s="5" t="s">
        <v>617</v>
      </c>
      <c r="L73" s="5" t="s">
        <v>725</v>
      </c>
      <c r="M73" s="20" t="s">
        <v>618</v>
      </c>
      <c r="BR73" s="11"/>
    </row>
    <row r="74" spans="1:70" ht="24.95" customHeight="1">
      <c r="A74" s="5" t="s">
        <v>48</v>
      </c>
      <c r="B74" s="20" t="s">
        <v>7</v>
      </c>
      <c r="C74" s="5" t="s">
        <v>343</v>
      </c>
      <c r="D74" s="147" t="s">
        <v>344</v>
      </c>
      <c r="E74" s="147" t="s">
        <v>644</v>
      </c>
      <c r="F74" s="6">
        <v>259000</v>
      </c>
      <c r="G74" s="5">
        <v>1</v>
      </c>
      <c r="H74" s="6">
        <v>259000</v>
      </c>
      <c r="I74" s="5" t="s">
        <v>103</v>
      </c>
      <c r="J74" s="26" t="s">
        <v>613</v>
      </c>
      <c r="K74" s="5" t="s">
        <v>425</v>
      </c>
      <c r="L74" s="5" t="s">
        <v>725</v>
      </c>
      <c r="M74" s="20" t="s">
        <v>615</v>
      </c>
      <c r="BR74" s="11"/>
    </row>
    <row r="75" spans="1:70" s="11" customFormat="1" ht="24.95" customHeight="1">
      <c r="A75" s="49" t="s">
        <v>48</v>
      </c>
      <c r="B75" s="62" t="s">
        <v>345</v>
      </c>
      <c r="C75" s="31" t="s">
        <v>619</v>
      </c>
      <c r="D75" s="149" t="s">
        <v>347</v>
      </c>
      <c r="E75" s="149" t="s">
        <v>649</v>
      </c>
      <c r="F75" s="65">
        <v>152000</v>
      </c>
      <c r="G75" s="55">
        <v>1</v>
      </c>
      <c r="H75" s="50">
        <f>F75*G75</f>
        <v>152000</v>
      </c>
      <c r="I75" s="49" t="s">
        <v>103</v>
      </c>
      <c r="J75" s="64" t="s">
        <v>348</v>
      </c>
      <c r="K75" s="49" t="s">
        <v>425</v>
      </c>
      <c r="L75" s="5" t="s">
        <v>725</v>
      </c>
      <c r="M75" s="62" t="s">
        <v>620</v>
      </c>
    </row>
    <row r="76" spans="1:70" s="11" customFormat="1" ht="24.95" customHeight="1">
      <c r="A76" s="49" t="s">
        <v>48</v>
      </c>
      <c r="B76" s="62" t="s">
        <v>345</v>
      </c>
      <c r="C76" s="31" t="s">
        <v>621</v>
      </c>
      <c r="D76" s="149" t="s">
        <v>191</v>
      </c>
      <c r="E76" s="149" t="s">
        <v>646</v>
      </c>
      <c r="F76" s="65">
        <v>169200</v>
      </c>
      <c r="G76" s="55">
        <v>1</v>
      </c>
      <c r="H76" s="50">
        <f>F76*G76</f>
        <v>169200</v>
      </c>
      <c r="I76" s="49" t="s">
        <v>103</v>
      </c>
      <c r="J76" s="64" t="s">
        <v>622</v>
      </c>
      <c r="K76" s="49" t="s">
        <v>425</v>
      </c>
      <c r="L76" s="5" t="s">
        <v>725</v>
      </c>
      <c r="M76" s="62" t="s">
        <v>604</v>
      </c>
    </row>
    <row r="77" spans="1:70" s="11" customFormat="1" ht="24.95" customHeight="1">
      <c r="A77" s="49" t="s">
        <v>48</v>
      </c>
      <c r="B77" s="62" t="s">
        <v>345</v>
      </c>
      <c r="C77" s="31" t="s">
        <v>10</v>
      </c>
      <c r="D77" s="192" t="s">
        <v>735</v>
      </c>
      <c r="E77" s="192"/>
      <c r="F77" s="65">
        <v>1270000</v>
      </c>
      <c r="G77" s="55">
        <v>1</v>
      </c>
      <c r="H77" s="50">
        <f>F77*G77</f>
        <v>1270000</v>
      </c>
      <c r="I77" s="49" t="s">
        <v>103</v>
      </c>
      <c r="J77" s="64" t="s">
        <v>349</v>
      </c>
      <c r="K77" s="49" t="s">
        <v>574</v>
      </c>
      <c r="L77" s="5" t="s">
        <v>725</v>
      </c>
      <c r="M77" s="62" t="s">
        <v>612</v>
      </c>
    </row>
    <row r="78" spans="1:70" s="11" customFormat="1" ht="24.95" customHeight="1">
      <c r="A78" s="49" t="s">
        <v>48</v>
      </c>
      <c r="B78" s="62" t="s">
        <v>345</v>
      </c>
      <c r="C78" s="31" t="s">
        <v>623</v>
      </c>
      <c r="D78" s="149" t="s">
        <v>624</v>
      </c>
      <c r="E78" s="149" t="s">
        <v>646</v>
      </c>
      <c r="F78" s="65">
        <v>150000</v>
      </c>
      <c r="G78" s="55">
        <v>4</v>
      </c>
      <c r="H78" s="50">
        <v>600000</v>
      </c>
      <c r="I78" s="49" t="s">
        <v>103</v>
      </c>
      <c r="J78" s="64" t="s">
        <v>625</v>
      </c>
      <c r="K78" s="49" t="s">
        <v>425</v>
      </c>
      <c r="L78" s="5" t="s">
        <v>725</v>
      </c>
      <c r="M78" s="62" t="s">
        <v>606</v>
      </c>
    </row>
    <row r="79" spans="1:70" s="11" customFormat="1" ht="24.95" customHeight="1">
      <c r="A79" s="69" t="s">
        <v>48</v>
      </c>
      <c r="B79" s="83" t="s">
        <v>345</v>
      </c>
      <c r="C79" s="74" t="s">
        <v>623</v>
      </c>
      <c r="D79" s="151" t="s">
        <v>626</v>
      </c>
      <c r="E79" s="151" t="s">
        <v>646</v>
      </c>
      <c r="F79" s="194">
        <v>286000</v>
      </c>
      <c r="G79" s="183">
        <v>1</v>
      </c>
      <c r="H79" s="84">
        <v>286000</v>
      </c>
      <c r="I79" s="69" t="s">
        <v>103</v>
      </c>
      <c r="J79" s="75" t="s">
        <v>627</v>
      </c>
      <c r="K79" s="69" t="s">
        <v>425</v>
      </c>
      <c r="L79" s="69" t="s">
        <v>728</v>
      </c>
      <c r="M79" s="83" t="s">
        <v>398</v>
      </c>
    </row>
    <row r="80" spans="1:70" s="11" customFormat="1" ht="24.95" customHeight="1">
      <c r="A80" s="69" t="s">
        <v>48</v>
      </c>
      <c r="B80" s="83" t="s">
        <v>345</v>
      </c>
      <c r="C80" s="74" t="s">
        <v>628</v>
      </c>
      <c r="D80" s="195" t="s">
        <v>337</v>
      </c>
      <c r="E80" s="195"/>
      <c r="F80" s="194">
        <v>200000</v>
      </c>
      <c r="G80" s="183">
        <v>1</v>
      </c>
      <c r="H80" s="84">
        <v>200000</v>
      </c>
      <c r="I80" s="69" t="s">
        <v>103</v>
      </c>
      <c r="J80" s="75" t="s">
        <v>629</v>
      </c>
      <c r="K80" s="69">
        <v>5</v>
      </c>
      <c r="L80" s="69" t="s">
        <v>728</v>
      </c>
      <c r="M80" s="83" t="s">
        <v>398</v>
      </c>
    </row>
    <row r="81" spans="1:70" ht="24.95" customHeight="1">
      <c r="A81" s="69" t="s">
        <v>48</v>
      </c>
      <c r="B81" s="83" t="s">
        <v>350</v>
      </c>
      <c r="C81" s="69" t="s">
        <v>351</v>
      </c>
      <c r="D81" s="195" t="s">
        <v>337</v>
      </c>
      <c r="E81" s="195"/>
      <c r="F81" s="84">
        <v>300000</v>
      </c>
      <c r="G81" s="184">
        <v>6</v>
      </c>
      <c r="H81" s="84">
        <v>1800000</v>
      </c>
      <c r="I81" s="69" t="s">
        <v>103</v>
      </c>
      <c r="J81" s="75" t="s">
        <v>352</v>
      </c>
      <c r="K81" s="69">
        <v>5</v>
      </c>
      <c r="L81" s="69" t="s">
        <v>730</v>
      </c>
      <c r="M81" s="83" t="s">
        <v>739</v>
      </c>
      <c r="BR81" s="11"/>
    </row>
    <row r="82" spans="1:70" ht="24.95" customHeight="1">
      <c r="A82" s="49" t="s">
        <v>48</v>
      </c>
      <c r="B82" s="62" t="s">
        <v>354</v>
      </c>
      <c r="C82" s="31" t="s">
        <v>346</v>
      </c>
      <c r="D82" s="149" t="s">
        <v>347</v>
      </c>
      <c r="E82" s="68" t="s">
        <v>418</v>
      </c>
      <c r="F82" s="65">
        <v>152000</v>
      </c>
      <c r="G82" s="55">
        <v>1</v>
      </c>
      <c r="H82" s="50">
        <f>F82*G82</f>
        <v>152000</v>
      </c>
      <c r="I82" s="191" t="s">
        <v>91</v>
      </c>
      <c r="J82" s="64" t="s">
        <v>355</v>
      </c>
      <c r="K82" s="117" t="s">
        <v>425</v>
      </c>
      <c r="L82" s="5" t="s">
        <v>725</v>
      </c>
      <c r="M82" s="20" t="s">
        <v>620</v>
      </c>
      <c r="BR82" s="11"/>
    </row>
    <row r="83" spans="1:70" ht="24.95" customHeight="1">
      <c r="A83" s="49" t="s">
        <v>48</v>
      </c>
      <c r="B83" s="62" t="s">
        <v>354</v>
      </c>
      <c r="C83" s="31" t="s">
        <v>15</v>
      </c>
      <c r="D83" s="149" t="s">
        <v>191</v>
      </c>
      <c r="E83" s="68" t="s">
        <v>416</v>
      </c>
      <c r="F83" s="65">
        <v>178000</v>
      </c>
      <c r="G83" s="55">
        <v>1</v>
      </c>
      <c r="H83" s="50">
        <v>178000</v>
      </c>
      <c r="I83" s="191" t="s">
        <v>91</v>
      </c>
      <c r="J83" s="64" t="s">
        <v>355</v>
      </c>
      <c r="K83" s="117" t="s">
        <v>425</v>
      </c>
      <c r="L83" s="5" t="s">
        <v>725</v>
      </c>
      <c r="M83" s="20" t="s">
        <v>620</v>
      </c>
      <c r="BR83" s="11"/>
    </row>
    <row r="84" spans="1:70" ht="27.75" customHeight="1">
      <c r="A84" s="49" t="s">
        <v>48</v>
      </c>
      <c r="B84" s="62" t="s">
        <v>354</v>
      </c>
      <c r="C84" s="31" t="s">
        <v>10</v>
      </c>
      <c r="D84" s="193" t="s">
        <v>736</v>
      </c>
      <c r="E84" s="193"/>
      <c r="F84" s="65">
        <v>1270000</v>
      </c>
      <c r="G84" s="55">
        <v>1</v>
      </c>
      <c r="H84" s="50">
        <f>F84*G84</f>
        <v>1270000</v>
      </c>
      <c r="I84" s="191" t="s">
        <v>91</v>
      </c>
      <c r="J84" s="64" t="s">
        <v>356</v>
      </c>
      <c r="K84" s="117" t="s">
        <v>544</v>
      </c>
      <c r="L84" s="5" t="s">
        <v>725</v>
      </c>
      <c r="M84" s="20"/>
      <c r="BR84" s="11"/>
    </row>
    <row r="85" spans="1:70" s="30" customFormat="1" ht="24.95" customHeight="1">
      <c r="A85" s="248" t="s">
        <v>60</v>
      </c>
      <c r="B85" s="248"/>
      <c r="C85" s="41"/>
      <c r="D85" s="45"/>
      <c r="E85" s="45"/>
      <c r="F85" s="43"/>
      <c r="G85" s="41"/>
      <c r="H85" s="43">
        <f>SUM(H59:H84)</f>
        <v>14661500</v>
      </c>
      <c r="I85" s="41"/>
      <c r="J85" s="41"/>
      <c r="K85" s="41"/>
      <c r="L85" s="41"/>
      <c r="M85" s="40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</row>
    <row r="86" spans="1:70" s="11" customFormat="1" ht="20.25" customHeight="1">
      <c r="A86" s="47" t="s">
        <v>160</v>
      </c>
      <c r="B86" s="51" t="s">
        <v>142</v>
      </c>
      <c r="C86" s="47" t="s">
        <v>83</v>
      </c>
      <c r="D86" s="88" t="s">
        <v>204</v>
      </c>
      <c r="E86" s="88" t="s">
        <v>419</v>
      </c>
      <c r="F86" s="52">
        <v>116600</v>
      </c>
      <c r="G86" s="47">
        <v>5</v>
      </c>
      <c r="H86" s="52">
        <f t="shared" ref="H86:H92" si="2">F86*G86</f>
        <v>583000</v>
      </c>
      <c r="I86" s="5" t="s">
        <v>103</v>
      </c>
      <c r="J86" s="48" t="s">
        <v>188</v>
      </c>
      <c r="K86" s="113" t="s">
        <v>116</v>
      </c>
      <c r="L86" s="113" t="s">
        <v>725</v>
      </c>
      <c r="M86" s="47"/>
    </row>
    <row r="87" spans="1:70" s="11" customFormat="1" ht="20.25" customHeight="1">
      <c r="A87" s="47" t="s">
        <v>160</v>
      </c>
      <c r="B87" s="51" t="s">
        <v>142</v>
      </c>
      <c r="C87" s="47" t="s">
        <v>83</v>
      </c>
      <c r="D87" s="88" t="s">
        <v>203</v>
      </c>
      <c r="E87" s="88" t="s">
        <v>419</v>
      </c>
      <c r="F87" s="52">
        <v>142100</v>
      </c>
      <c r="G87" s="47">
        <v>4</v>
      </c>
      <c r="H87" s="52">
        <f t="shared" si="2"/>
        <v>568400</v>
      </c>
      <c r="I87" s="49" t="s">
        <v>103</v>
      </c>
      <c r="J87" s="48" t="s">
        <v>188</v>
      </c>
      <c r="K87" s="113" t="s">
        <v>116</v>
      </c>
      <c r="L87" s="113" t="s">
        <v>725</v>
      </c>
      <c r="M87" s="47"/>
    </row>
    <row r="88" spans="1:70" s="11" customFormat="1" ht="20.25" customHeight="1">
      <c r="A88" s="47" t="s">
        <v>160</v>
      </c>
      <c r="B88" s="51" t="s">
        <v>142</v>
      </c>
      <c r="C88" s="47" t="s">
        <v>202</v>
      </c>
      <c r="D88" s="88" t="s">
        <v>201</v>
      </c>
      <c r="E88" s="88" t="s">
        <v>419</v>
      </c>
      <c r="F88" s="52">
        <v>32900</v>
      </c>
      <c r="G88" s="47">
        <v>3</v>
      </c>
      <c r="H88" s="52">
        <f t="shared" si="2"/>
        <v>98700</v>
      </c>
      <c r="I88" s="49" t="s">
        <v>103</v>
      </c>
      <c r="J88" s="48" t="s">
        <v>188</v>
      </c>
      <c r="K88" s="113" t="s">
        <v>116</v>
      </c>
      <c r="L88" s="113" t="s">
        <v>725</v>
      </c>
      <c r="M88" s="47"/>
    </row>
    <row r="89" spans="1:70" s="11" customFormat="1" ht="20.25" customHeight="1">
      <c r="A89" s="47" t="s">
        <v>160</v>
      </c>
      <c r="B89" s="51" t="s">
        <v>142</v>
      </c>
      <c r="C89" s="47" t="s">
        <v>200</v>
      </c>
      <c r="D89" s="88" t="s">
        <v>199</v>
      </c>
      <c r="E89" s="88" t="s">
        <v>437</v>
      </c>
      <c r="F89" s="52">
        <v>11900</v>
      </c>
      <c r="G89" s="47">
        <v>3</v>
      </c>
      <c r="H89" s="52">
        <f t="shared" si="2"/>
        <v>35700</v>
      </c>
      <c r="I89" s="49" t="s">
        <v>103</v>
      </c>
      <c r="J89" s="48" t="s">
        <v>188</v>
      </c>
      <c r="K89" s="113" t="s">
        <v>116</v>
      </c>
      <c r="L89" s="113" t="s">
        <v>725</v>
      </c>
      <c r="M89" s="47"/>
    </row>
    <row r="90" spans="1:70" s="11" customFormat="1" ht="20.25" customHeight="1">
      <c r="A90" s="47" t="s">
        <v>160</v>
      </c>
      <c r="B90" s="51" t="s">
        <v>142</v>
      </c>
      <c r="C90" s="47" t="s">
        <v>198</v>
      </c>
      <c r="D90" s="88" t="s">
        <v>197</v>
      </c>
      <c r="E90" s="88" t="s">
        <v>414</v>
      </c>
      <c r="F90" s="52">
        <v>188600</v>
      </c>
      <c r="G90" s="47">
        <v>4</v>
      </c>
      <c r="H90" s="52">
        <f t="shared" si="2"/>
        <v>754400</v>
      </c>
      <c r="I90" s="49" t="s">
        <v>103</v>
      </c>
      <c r="J90" s="48" t="s">
        <v>170</v>
      </c>
      <c r="K90" s="113" t="s">
        <v>425</v>
      </c>
      <c r="L90" s="113" t="s">
        <v>725</v>
      </c>
      <c r="M90" s="47"/>
    </row>
    <row r="91" spans="1:70" s="11" customFormat="1" ht="20.25" customHeight="1">
      <c r="A91" s="47" t="s">
        <v>160</v>
      </c>
      <c r="B91" s="51" t="s">
        <v>142</v>
      </c>
      <c r="C91" s="47" t="s">
        <v>196</v>
      </c>
      <c r="D91" s="88" t="s">
        <v>195</v>
      </c>
      <c r="E91" s="88" t="s">
        <v>414</v>
      </c>
      <c r="F91" s="52">
        <v>33000</v>
      </c>
      <c r="G91" s="47">
        <v>4</v>
      </c>
      <c r="H91" s="52">
        <f t="shared" si="2"/>
        <v>132000</v>
      </c>
      <c r="I91" s="49" t="s">
        <v>103</v>
      </c>
      <c r="J91" s="48" t="s">
        <v>170</v>
      </c>
      <c r="K91" s="113" t="s">
        <v>425</v>
      </c>
      <c r="L91" s="113" t="s">
        <v>725</v>
      </c>
      <c r="M91" s="47"/>
    </row>
    <row r="92" spans="1:70" s="11" customFormat="1" ht="20.25" customHeight="1">
      <c r="A92" s="47" t="s">
        <v>160</v>
      </c>
      <c r="B92" s="51" t="s">
        <v>142</v>
      </c>
      <c r="C92" s="47" t="s">
        <v>194</v>
      </c>
      <c r="D92" s="88" t="s">
        <v>193</v>
      </c>
      <c r="E92" s="88" t="s">
        <v>423</v>
      </c>
      <c r="F92" s="52">
        <v>213000</v>
      </c>
      <c r="G92" s="47">
        <v>4</v>
      </c>
      <c r="H92" s="52">
        <f t="shared" si="2"/>
        <v>852000</v>
      </c>
      <c r="I92" s="49" t="s">
        <v>103</v>
      </c>
      <c r="J92" s="48" t="s">
        <v>170</v>
      </c>
      <c r="K92" s="113" t="s">
        <v>424</v>
      </c>
      <c r="L92" s="113" t="s">
        <v>725</v>
      </c>
      <c r="M92" s="47"/>
    </row>
    <row r="93" spans="1:70" s="11" customFormat="1" ht="20.25" customHeight="1">
      <c r="A93" s="103" t="s">
        <v>160</v>
      </c>
      <c r="B93" s="104" t="s">
        <v>142</v>
      </c>
      <c r="C93" s="69" t="s">
        <v>34</v>
      </c>
      <c r="D93" s="93" t="s">
        <v>192</v>
      </c>
      <c r="E93" s="93" t="s">
        <v>416</v>
      </c>
      <c r="F93" s="84">
        <v>377300</v>
      </c>
      <c r="G93" s="69">
        <v>1</v>
      </c>
      <c r="H93" s="84">
        <f t="shared" ref="H93:H114" si="3">G93*F93</f>
        <v>377300</v>
      </c>
      <c r="I93" s="69" t="s">
        <v>103</v>
      </c>
      <c r="J93" s="105" t="s">
        <v>182</v>
      </c>
      <c r="K93" s="118" t="s">
        <v>442</v>
      </c>
      <c r="L93" s="118" t="s">
        <v>728</v>
      </c>
      <c r="M93" s="103" t="s">
        <v>398</v>
      </c>
    </row>
    <row r="94" spans="1:70" s="11" customFormat="1" ht="20.25" customHeight="1">
      <c r="A94" s="103" t="s">
        <v>160</v>
      </c>
      <c r="B94" s="104" t="s">
        <v>142</v>
      </c>
      <c r="C94" s="69" t="s">
        <v>34</v>
      </c>
      <c r="D94" s="93" t="s">
        <v>192</v>
      </c>
      <c r="E94" s="93" t="s">
        <v>416</v>
      </c>
      <c r="F94" s="84">
        <v>377300</v>
      </c>
      <c r="G94" s="69">
        <v>1</v>
      </c>
      <c r="H94" s="84">
        <f t="shared" si="3"/>
        <v>377300</v>
      </c>
      <c r="I94" s="69" t="s">
        <v>103</v>
      </c>
      <c r="J94" s="105" t="s">
        <v>179</v>
      </c>
      <c r="K94" s="118" t="s">
        <v>442</v>
      </c>
      <c r="L94" s="118" t="s">
        <v>728</v>
      </c>
      <c r="M94" s="103" t="s">
        <v>398</v>
      </c>
    </row>
    <row r="95" spans="1:70" s="11" customFormat="1" ht="20.25" customHeight="1">
      <c r="A95" s="103" t="s">
        <v>160</v>
      </c>
      <c r="B95" s="104" t="s">
        <v>142</v>
      </c>
      <c r="C95" s="69" t="s">
        <v>158</v>
      </c>
      <c r="D95" s="93">
        <v>21016475</v>
      </c>
      <c r="E95" s="93">
        <v>56112102</v>
      </c>
      <c r="F95" s="84">
        <v>177400</v>
      </c>
      <c r="G95" s="69">
        <v>16</v>
      </c>
      <c r="H95" s="84">
        <f t="shared" si="3"/>
        <v>2838400</v>
      </c>
      <c r="I95" s="69" t="s">
        <v>103</v>
      </c>
      <c r="J95" s="105" t="s">
        <v>179</v>
      </c>
      <c r="K95" s="118" t="s">
        <v>425</v>
      </c>
      <c r="L95" s="118" t="s">
        <v>728</v>
      </c>
      <c r="M95" s="103" t="s">
        <v>398</v>
      </c>
    </row>
    <row r="96" spans="1:70" s="11" customFormat="1" ht="24.75" customHeight="1">
      <c r="A96" s="103" t="s">
        <v>160</v>
      </c>
      <c r="B96" s="104" t="s">
        <v>142</v>
      </c>
      <c r="C96" s="69" t="s">
        <v>190</v>
      </c>
      <c r="D96" s="172">
        <v>21842745</v>
      </c>
      <c r="E96" s="172" t="s">
        <v>439</v>
      </c>
      <c r="F96" s="84">
        <v>258500</v>
      </c>
      <c r="G96" s="69">
        <v>3</v>
      </c>
      <c r="H96" s="84">
        <f t="shared" si="3"/>
        <v>775500</v>
      </c>
      <c r="I96" s="69" t="s">
        <v>103</v>
      </c>
      <c r="J96" s="105" t="s">
        <v>179</v>
      </c>
      <c r="K96" s="118" t="s">
        <v>425</v>
      </c>
      <c r="L96" s="118" t="s">
        <v>728</v>
      </c>
      <c r="M96" s="103" t="s">
        <v>398</v>
      </c>
    </row>
    <row r="97" spans="1:13" s="11" customFormat="1" ht="20.25" customHeight="1">
      <c r="A97" s="103" t="s">
        <v>160</v>
      </c>
      <c r="B97" s="104" t="s">
        <v>142</v>
      </c>
      <c r="C97" s="69" t="s">
        <v>18</v>
      </c>
      <c r="D97" s="172">
        <v>22517512</v>
      </c>
      <c r="E97" s="172" t="s">
        <v>416</v>
      </c>
      <c r="F97" s="84">
        <v>189900</v>
      </c>
      <c r="G97" s="69">
        <v>1</v>
      </c>
      <c r="H97" s="84">
        <f t="shared" si="3"/>
        <v>189900</v>
      </c>
      <c r="I97" s="69" t="s">
        <v>103</v>
      </c>
      <c r="J97" s="105" t="s">
        <v>182</v>
      </c>
      <c r="K97" s="118" t="s">
        <v>442</v>
      </c>
      <c r="L97" s="118" t="s">
        <v>730</v>
      </c>
      <c r="M97" s="103" t="s">
        <v>398</v>
      </c>
    </row>
    <row r="98" spans="1:13" s="11" customFormat="1" ht="20.25" customHeight="1">
      <c r="A98" s="47" t="s">
        <v>160</v>
      </c>
      <c r="B98" s="51" t="s">
        <v>142</v>
      </c>
      <c r="C98" s="49" t="s">
        <v>162</v>
      </c>
      <c r="D98" s="89">
        <v>22096120</v>
      </c>
      <c r="E98" s="87" t="s">
        <v>421</v>
      </c>
      <c r="F98" s="6">
        <v>145000</v>
      </c>
      <c r="G98" s="49">
        <v>3</v>
      </c>
      <c r="H98" s="50">
        <f t="shared" si="3"/>
        <v>435000</v>
      </c>
      <c r="I98" s="49" t="s">
        <v>103</v>
      </c>
      <c r="J98" s="48" t="s">
        <v>174</v>
      </c>
      <c r="K98" s="47" t="s">
        <v>425</v>
      </c>
      <c r="L98" s="113" t="s">
        <v>725</v>
      </c>
      <c r="M98" s="47"/>
    </row>
    <row r="99" spans="1:13" s="11" customFormat="1" ht="20.25" customHeight="1">
      <c r="A99" s="103" t="s">
        <v>160</v>
      </c>
      <c r="B99" s="104" t="s">
        <v>187</v>
      </c>
      <c r="C99" s="69" t="s">
        <v>189</v>
      </c>
      <c r="D99" s="172">
        <v>22517512</v>
      </c>
      <c r="E99" s="172" t="s">
        <v>416</v>
      </c>
      <c r="F99" s="84">
        <v>377300</v>
      </c>
      <c r="G99" s="69">
        <v>1</v>
      </c>
      <c r="H99" s="84">
        <f t="shared" si="3"/>
        <v>377300</v>
      </c>
      <c r="I99" s="69" t="s">
        <v>103</v>
      </c>
      <c r="J99" s="105" t="s">
        <v>188</v>
      </c>
      <c r="K99" s="118" t="s">
        <v>442</v>
      </c>
      <c r="L99" s="118" t="s">
        <v>730</v>
      </c>
      <c r="M99" s="103" t="s">
        <v>703</v>
      </c>
    </row>
    <row r="100" spans="1:13" s="11" customFormat="1" ht="20.25" customHeight="1">
      <c r="A100" s="47" t="s">
        <v>160</v>
      </c>
      <c r="B100" s="51" t="s">
        <v>187</v>
      </c>
      <c r="C100" s="49" t="s">
        <v>19</v>
      </c>
      <c r="D100" s="89">
        <v>22338080</v>
      </c>
      <c r="E100" s="89" t="s">
        <v>417</v>
      </c>
      <c r="F100" s="6">
        <v>347900</v>
      </c>
      <c r="G100" s="5">
        <v>3</v>
      </c>
      <c r="H100" s="50">
        <f t="shared" si="3"/>
        <v>1043700</v>
      </c>
      <c r="I100" s="49" t="s">
        <v>103</v>
      </c>
      <c r="J100" s="48" t="s">
        <v>186</v>
      </c>
      <c r="K100" s="113" t="s">
        <v>425</v>
      </c>
      <c r="L100" s="113" t="s">
        <v>725</v>
      </c>
      <c r="M100" s="47"/>
    </row>
    <row r="101" spans="1:13" s="11" customFormat="1" ht="20.25" customHeight="1">
      <c r="A101" s="47" t="s">
        <v>160</v>
      </c>
      <c r="B101" s="51" t="s">
        <v>184</v>
      </c>
      <c r="C101" s="49" t="s">
        <v>158</v>
      </c>
      <c r="D101" s="89">
        <v>21016475</v>
      </c>
      <c r="E101" s="89" t="s">
        <v>416</v>
      </c>
      <c r="F101" s="6">
        <v>177400</v>
      </c>
      <c r="G101" s="49">
        <v>1</v>
      </c>
      <c r="H101" s="50">
        <f t="shared" si="3"/>
        <v>177400</v>
      </c>
      <c r="I101" s="49" t="s">
        <v>91</v>
      </c>
      <c r="J101" s="48" t="s">
        <v>185</v>
      </c>
      <c r="K101" s="113" t="s">
        <v>425</v>
      </c>
      <c r="L101" s="113" t="s">
        <v>725</v>
      </c>
      <c r="M101" s="47"/>
    </row>
    <row r="102" spans="1:13" s="11" customFormat="1" ht="28.5" customHeight="1">
      <c r="A102" s="103" t="s">
        <v>160</v>
      </c>
      <c r="B102" s="104" t="s">
        <v>184</v>
      </c>
      <c r="C102" s="69" t="s">
        <v>183</v>
      </c>
      <c r="D102" s="172">
        <v>21070267</v>
      </c>
      <c r="E102" s="172" t="s">
        <v>417</v>
      </c>
      <c r="F102" s="84">
        <v>205700</v>
      </c>
      <c r="G102" s="69">
        <v>3</v>
      </c>
      <c r="H102" s="84">
        <f t="shared" si="3"/>
        <v>617100</v>
      </c>
      <c r="I102" s="69" t="s">
        <v>103</v>
      </c>
      <c r="J102" s="105" t="s">
        <v>182</v>
      </c>
      <c r="K102" s="118" t="s">
        <v>442</v>
      </c>
      <c r="L102" s="118" t="s">
        <v>728</v>
      </c>
      <c r="M102" s="103" t="s">
        <v>398</v>
      </c>
    </row>
    <row r="103" spans="1:13" s="11" customFormat="1" ht="20.25" customHeight="1">
      <c r="A103" s="47" t="s">
        <v>160</v>
      </c>
      <c r="B103" s="51" t="s">
        <v>181</v>
      </c>
      <c r="C103" s="49" t="s">
        <v>18</v>
      </c>
      <c r="D103" s="89">
        <v>22517512</v>
      </c>
      <c r="E103" s="89" t="s">
        <v>416</v>
      </c>
      <c r="F103" s="6">
        <v>189900</v>
      </c>
      <c r="G103" s="5">
        <v>1</v>
      </c>
      <c r="H103" s="50">
        <f t="shared" si="3"/>
        <v>189900</v>
      </c>
      <c r="I103" s="49" t="s">
        <v>103</v>
      </c>
      <c r="J103" s="48" t="s">
        <v>157</v>
      </c>
      <c r="K103" s="113" t="s">
        <v>442</v>
      </c>
      <c r="L103" s="113" t="s">
        <v>725</v>
      </c>
      <c r="M103" s="47" t="s">
        <v>426</v>
      </c>
    </row>
    <row r="104" spans="1:13" s="11" customFormat="1" ht="20.25" customHeight="1">
      <c r="A104" s="103" t="s">
        <v>160</v>
      </c>
      <c r="B104" s="104" t="s">
        <v>178</v>
      </c>
      <c r="C104" s="69" t="s">
        <v>180</v>
      </c>
      <c r="D104" s="172">
        <v>20841396</v>
      </c>
      <c r="E104" s="172">
        <v>56101706</v>
      </c>
      <c r="F104" s="84">
        <v>294000</v>
      </c>
      <c r="G104" s="69">
        <v>1</v>
      </c>
      <c r="H104" s="84">
        <f t="shared" si="3"/>
        <v>294000</v>
      </c>
      <c r="I104" s="69" t="s">
        <v>103</v>
      </c>
      <c r="J104" s="105" t="s">
        <v>179</v>
      </c>
      <c r="K104" s="103" t="s">
        <v>425</v>
      </c>
      <c r="L104" s="103" t="s">
        <v>728</v>
      </c>
      <c r="M104" s="103" t="s">
        <v>398</v>
      </c>
    </row>
    <row r="105" spans="1:13" s="11" customFormat="1" ht="20.25" customHeight="1">
      <c r="A105" s="47" t="s">
        <v>160</v>
      </c>
      <c r="B105" s="51" t="s">
        <v>178</v>
      </c>
      <c r="C105" s="49" t="s">
        <v>17</v>
      </c>
      <c r="D105" s="89">
        <v>22520329</v>
      </c>
      <c r="E105" s="89" t="s">
        <v>427</v>
      </c>
      <c r="F105" s="6">
        <v>128700</v>
      </c>
      <c r="G105" s="49">
        <v>6</v>
      </c>
      <c r="H105" s="50">
        <f t="shared" si="3"/>
        <v>772200</v>
      </c>
      <c r="I105" s="49" t="s">
        <v>103</v>
      </c>
      <c r="J105" s="48" t="s">
        <v>161</v>
      </c>
      <c r="K105" s="47" t="s">
        <v>438</v>
      </c>
      <c r="L105" s="113" t="s">
        <v>725</v>
      </c>
      <c r="M105" s="47"/>
    </row>
    <row r="106" spans="1:13" s="11" customFormat="1" ht="20.25" customHeight="1">
      <c r="A106" s="47" t="s">
        <v>160</v>
      </c>
      <c r="B106" s="51" t="s">
        <v>178</v>
      </c>
      <c r="C106" s="49" t="s">
        <v>177</v>
      </c>
      <c r="D106" s="89">
        <v>22096120</v>
      </c>
      <c r="E106" s="87" t="s">
        <v>421</v>
      </c>
      <c r="F106" s="6">
        <v>145000</v>
      </c>
      <c r="G106" s="49">
        <v>2</v>
      </c>
      <c r="H106" s="50">
        <f t="shared" si="3"/>
        <v>290000</v>
      </c>
      <c r="I106" s="49" t="s">
        <v>103</v>
      </c>
      <c r="J106" s="48" t="s">
        <v>161</v>
      </c>
      <c r="K106" s="47" t="s">
        <v>425</v>
      </c>
      <c r="L106" s="113" t="s">
        <v>725</v>
      </c>
      <c r="M106" s="47"/>
    </row>
    <row r="107" spans="1:13" s="11" customFormat="1" ht="20.25" customHeight="1">
      <c r="A107" s="47" t="s">
        <v>160</v>
      </c>
      <c r="B107" s="51" t="s">
        <v>172</v>
      </c>
      <c r="C107" s="49" t="s">
        <v>176</v>
      </c>
      <c r="D107" s="89">
        <v>20841468</v>
      </c>
      <c r="E107" s="89">
        <v>56101703</v>
      </c>
      <c r="F107" s="6">
        <v>210000</v>
      </c>
      <c r="G107" s="5">
        <v>1</v>
      </c>
      <c r="H107" s="50">
        <f t="shared" si="3"/>
        <v>210000</v>
      </c>
      <c r="I107" s="49" t="s">
        <v>103</v>
      </c>
      <c r="J107" s="48" t="s">
        <v>168</v>
      </c>
      <c r="K107" s="47" t="s">
        <v>425</v>
      </c>
      <c r="L107" s="113" t="s">
        <v>725</v>
      </c>
      <c r="M107" s="47"/>
    </row>
    <row r="108" spans="1:13" s="11" customFormat="1" ht="20.25" customHeight="1">
      <c r="A108" s="47" t="s">
        <v>160</v>
      </c>
      <c r="B108" s="51" t="s">
        <v>172</v>
      </c>
      <c r="C108" s="49" t="s">
        <v>175</v>
      </c>
      <c r="D108" s="68">
        <v>21129145</v>
      </c>
      <c r="E108" s="68">
        <v>56101703</v>
      </c>
      <c r="F108" s="50">
        <v>242000</v>
      </c>
      <c r="G108" s="49">
        <v>1</v>
      </c>
      <c r="H108" s="50">
        <f t="shared" si="3"/>
        <v>242000</v>
      </c>
      <c r="I108" s="49" t="s">
        <v>103</v>
      </c>
      <c r="J108" s="48" t="s">
        <v>174</v>
      </c>
      <c r="K108" s="113" t="s">
        <v>425</v>
      </c>
      <c r="L108" s="113" t="s">
        <v>725</v>
      </c>
      <c r="M108" s="47"/>
    </row>
    <row r="109" spans="1:13" s="11" customFormat="1" ht="20.25" customHeight="1">
      <c r="A109" s="47" t="s">
        <v>160</v>
      </c>
      <c r="B109" s="51" t="s">
        <v>172</v>
      </c>
      <c r="C109" s="49" t="s">
        <v>16</v>
      </c>
      <c r="D109" s="89">
        <v>22096120</v>
      </c>
      <c r="E109" s="87" t="s">
        <v>421</v>
      </c>
      <c r="F109" s="6">
        <v>145000</v>
      </c>
      <c r="G109" s="49">
        <v>6</v>
      </c>
      <c r="H109" s="50">
        <f t="shared" si="3"/>
        <v>870000</v>
      </c>
      <c r="I109" s="49" t="s">
        <v>103</v>
      </c>
      <c r="J109" s="48" t="s">
        <v>173</v>
      </c>
      <c r="K109" s="47" t="s">
        <v>425</v>
      </c>
      <c r="L109" s="113" t="s">
        <v>725</v>
      </c>
      <c r="M109" s="47"/>
    </row>
    <row r="110" spans="1:13" s="11" customFormat="1" ht="20.25" customHeight="1">
      <c r="A110" s="103" t="s">
        <v>160</v>
      </c>
      <c r="B110" s="104" t="s">
        <v>172</v>
      </c>
      <c r="C110" s="69" t="s">
        <v>171</v>
      </c>
      <c r="D110" s="93" t="s">
        <v>75</v>
      </c>
      <c r="E110" s="93" t="s">
        <v>421</v>
      </c>
      <c r="F110" s="84">
        <v>176000</v>
      </c>
      <c r="G110" s="69">
        <v>5</v>
      </c>
      <c r="H110" s="84">
        <f t="shared" si="3"/>
        <v>880000</v>
      </c>
      <c r="I110" s="69" t="s">
        <v>103</v>
      </c>
      <c r="J110" s="105" t="s">
        <v>170</v>
      </c>
      <c r="K110" s="118" t="s">
        <v>425</v>
      </c>
      <c r="L110" s="118" t="s">
        <v>728</v>
      </c>
      <c r="M110" s="103" t="s">
        <v>731</v>
      </c>
    </row>
    <row r="111" spans="1:13" s="11" customFormat="1" ht="20.25" customHeight="1">
      <c r="A111" s="47" t="s">
        <v>160</v>
      </c>
      <c r="B111" s="51" t="s">
        <v>166</v>
      </c>
      <c r="C111" s="49" t="s">
        <v>169</v>
      </c>
      <c r="D111" s="89">
        <v>20841650</v>
      </c>
      <c r="E111" s="89">
        <v>56101706</v>
      </c>
      <c r="F111" s="6">
        <v>219500</v>
      </c>
      <c r="G111" s="5">
        <v>1</v>
      </c>
      <c r="H111" s="50">
        <f t="shared" si="3"/>
        <v>219500</v>
      </c>
      <c r="I111" s="49" t="s">
        <v>103</v>
      </c>
      <c r="J111" s="48" t="s">
        <v>168</v>
      </c>
      <c r="K111" s="47" t="s">
        <v>425</v>
      </c>
      <c r="L111" s="113" t="s">
        <v>725</v>
      </c>
      <c r="M111" s="47"/>
    </row>
    <row r="112" spans="1:13" s="11" customFormat="1" ht="20.25" customHeight="1">
      <c r="A112" s="47" t="s">
        <v>160</v>
      </c>
      <c r="B112" s="51" t="s">
        <v>166</v>
      </c>
      <c r="C112" s="49" t="s">
        <v>165</v>
      </c>
      <c r="D112" s="89">
        <v>22520329</v>
      </c>
      <c r="E112" s="89" t="s">
        <v>427</v>
      </c>
      <c r="F112" s="6">
        <v>128700</v>
      </c>
      <c r="G112" s="49">
        <v>6</v>
      </c>
      <c r="H112" s="50">
        <f t="shared" si="3"/>
        <v>772200</v>
      </c>
      <c r="I112" s="49" t="s">
        <v>103</v>
      </c>
      <c r="J112" s="48" t="s">
        <v>164</v>
      </c>
      <c r="K112" s="47" t="s">
        <v>438</v>
      </c>
      <c r="L112" s="113" t="s">
        <v>725</v>
      </c>
      <c r="M112" s="47"/>
    </row>
    <row r="113" spans="1:70" s="11" customFormat="1" ht="30.75" customHeight="1">
      <c r="A113" s="103" t="s">
        <v>160</v>
      </c>
      <c r="B113" s="104" t="s">
        <v>163</v>
      </c>
      <c r="C113" s="69" t="s">
        <v>162</v>
      </c>
      <c r="D113" s="172">
        <v>22096120</v>
      </c>
      <c r="E113" s="95" t="s">
        <v>421</v>
      </c>
      <c r="F113" s="84">
        <v>145000</v>
      </c>
      <c r="G113" s="69">
        <v>5</v>
      </c>
      <c r="H113" s="84">
        <f t="shared" si="3"/>
        <v>725000</v>
      </c>
      <c r="I113" s="69" t="s">
        <v>103</v>
      </c>
      <c r="J113" s="105" t="s">
        <v>161</v>
      </c>
      <c r="K113" s="103" t="s">
        <v>425</v>
      </c>
      <c r="L113" s="103" t="s">
        <v>728</v>
      </c>
      <c r="M113" s="103" t="s">
        <v>703</v>
      </c>
    </row>
    <row r="114" spans="1:70" s="11" customFormat="1" ht="23.25" customHeight="1">
      <c r="A114" s="47" t="s">
        <v>160</v>
      </c>
      <c r="B114" s="51" t="s">
        <v>159</v>
      </c>
      <c r="C114" s="49" t="s">
        <v>158</v>
      </c>
      <c r="D114" s="89">
        <v>21016475</v>
      </c>
      <c r="E114" s="89" t="s">
        <v>416</v>
      </c>
      <c r="F114" s="6">
        <v>177400</v>
      </c>
      <c r="G114" s="49">
        <v>1</v>
      </c>
      <c r="H114" s="50">
        <f t="shared" si="3"/>
        <v>177400</v>
      </c>
      <c r="I114" s="49" t="s">
        <v>103</v>
      </c>
      <c r="J114" s="48" t="s">
        <v>157</v>
      </c>
      <c r="K114" s="113" t="s">
        <v>425</v>
      </c>
      <c r="L114" s="113" t="s">
        <v>725</v>
      </c>
      <c r="M114" s="47"/>
    </row>
    <row r="115" spans="1:70" s="17" customFormat="1" ht="20.25" customHeight="1">
      <c r="A115" s="14" t="s">
        <v>61</v>
      </c>
      <c r="B115" s="14"/>
      <c r="C115" s="14"/>
      <c r="D115" s="86"/>
      <c r="E115" s="86"/>
      <c r="F115" s="15"/>
      <c r="G115" s="14"/>
      <c r="H115" s="15">
        <f>SUM(H86:H114)</f>
        <v>15875300</v>
      </c>
      <c r="I115" s="14"/>
      <c r="J115" s="14"/>
      <c r="K115" s="14"/>
      <c r="L115" s="14"/>
      <c r="M115" s="21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</row>
    <row r="116" spans="1:70" ht="33.75" customHeight="1">
      <c r="A116" s="5" t="s">
        <v>49</v>
      </c>
      <c r="B116" s="23" t="s">
        <v>534</v>
      </c>
      <c r="C116" s="5" t="s">
        <v>21</v>
      </c>
      <c r="D116" s="147" t="s">
        <v>399</v>
      </c>
      <c r="E116" s="85" t="s">
        <v>439</v>
      </c>
      <c r="F116" s="6">
        <v>305000</v>
      </c>
      <c r="G116" s="5">
        <v>1</v>
      </c>
      <c r="H116" s="6">
        <v>305000</v>
      </c>
      <c r="I116" s="5" t="s">
        <v>103</v>
      </c>
      <c r="J116" s="34" t="s">
        <v>535</v>
      </c>
      <c r="K116" s="112" t="s">
        <v>425</v>
      </c>
      <c r="L116" s="112" t="s">
        <v>725</v>
      </c>
      <c r="M116" s="20"/>
      <c r="BR116" s="11"/>
    </row>
    <row r="117" spans="1:70" ht="28.5">
      <c r="A117" s="69" t="s">
        <v>49</v>
      </c>
      <c r="B117" s="182" t="s">
        <v>534</v>
      </c>
      <c r="C117" s="69" t="s">
        <v>211</v>
      </c>
      <c r="D117" s="151" t="s">
        <v>400</v>
      </c>
      <c r="E117" s="93" t="s">
        <v>427</v>
      </c>
      <c r="F117" s="84">
        <v>59000</v>
      </c>
      <c r="G117" s="69">
        <v>3</v>
      </c>
      <c r="H117" s="84">
        <v>177000</v>
      </c>
      <c r="I117" s="69" t="s">
        <v>103</v>
      </c>
      <c r="J117" s="72" t="s">
        <v>401</v>
      </c>
      <c r="K117" s="114" t="s">
        <v>438</v>
      </c>
      <c r="L117" s="114" t="s">
        <v>728</v>
      </c>
      <c r="M117" s="83" t="s">
        <v>727</v>
      </c>
      <c r="BR117" s="11"/>
    </row>
    <row r="118" spans="1:70" ht="30.75" customHeight="1">
      <c r="A118" s="5" t="s">
        <v>49</v>
      </c>
      <c r="B118" s="23" t="s">
        <v>534</v>
      </c>
      <c r="C118" s="5" t="s">
        <v>536</v>
      </c>
      <c r="D118" s="147" t="s">
        <v>537</v>
      </c>
      <c r="E118" s="147" t="s">
        <v>646</v>
      </c>
      <c r="F118" s="6">
        <v>64000</v>
      </c>
      <c r="G118" s="5">
        <v>1</v>
      </c>
      <c r="H118" s="6">
        <v>64000</v>
      </c>
      <c r="I118" s="5" t="s">
        <v>91</v>
      </c>
      <c r="J118" s="34"/>
      <c r="K118" s="5" t="s">
        <v>425</v>
      </c>
      <c r="L118" s="5" t="s">
        <v>725</v>
      </c>
      <c r="M118" s="20"/>
      <c r="BR118" s="11"/>
    </row>
    <row r="119" spans="1:70" ht="28.5">
      <c r="A119" s="5" t="s">
        <v>49</v>
      </c>
      <c r="B119" s="23" t="s">
        <v>538</v>
      </c>
      <c r="C119" s="5" t="s">
        <v>21</v>
      </c>
      <c r="D119" s="147">
        <v>21839281</v>
      </c>
      <c r="E119" s="85" t="s">
        <v>439</v>
      </c>
      <c r="F119" s="6">
        <v>271000</v>
      </c>
      <c r="G119" s="5">
        <v>6</v>
      </c>
      <c r="H119" s="6">
        <v>1626000</v>
      </c>
      <c r="I119" s="5" t="s">
        <v>103</v>
      </c>
      <c r="J119" s="34" t="s">
        <v>402</v>
      </c>
      <c r="K119" s="112" t="s">
        <v>425</v>
      </c>
      <c r="L119" s="5" t="s">
        <v>725</v>
      </c>
      <c r="M119" s="20"/>
      <c r="BR119" s="11"/>
    </row>
    <row r="120" spans="1:70" ht="28.5">
      <c r="A120" s="5" t="s">
        <v>49</v>
      </c>
      <c r="B120" s="23" t="s">
        <v>538</v>
      </c>
      <c r="C120" s="5" t="s">
        <v>21</v>
      </c>
      <c r="D120" s="147">
        <v>21839280</v>
      </c>
      <c r="E120" s="85" t="s">
        <v>439</v>
      </c>
      <c r="F120" s="6">
        <v>289000</v>
      </c>
      <c r="G120" s="5">
        <v>1</v>
      </c>
      <c r="H120" s="6">
        <v>289000</v>
      </c>
      <c r="I120" s="5" t="s">
        <v>103</v>
      </c>
      <c r="J120" s="34" t="s">
        <v>402</v>
      </c>
      <c r="K120" s="112" t="s">
        <v>425</v>
      </c>
      <c r="L120" s="5" t="s">
        <v>725</v>
      </c>
      <c r="M120" s="20"/>
      <c r="BR120" s="11"/>
    </row>
    <row r="121" spans="1:70" ht="42.75">
      <c r="A121" s="5" t="s">
        <v>49</v>
      </c>
      <c r="B121" s="23" t="s">
        <v>538</v>
      </c>
      <c r="C121" s="5" t="s">
        <v>539</v>
      </c>
      <c r="D121" s="147" t="s">
        <v>20</v>
      </c>
      <c r="E121" s="147"/>
      <c r="F121" s="6">
        <v>312000</v>
      </c>
      <c r="G121" s="5">
        <v>1</v>
      </c>
      <c r="H121" s="6">
        <v>312000</v>
      </c>
      <c r="I121" s="5" t="s">
        <v>91</v>
      </c>
      <c r="J121" s="154" t="s">
        <v>540</v>
      </c>
      <c r="K121" s="112" t="s">
        <v>425</v>
      </c>
      <c r="L121" s="5" t="s">
        <v>725</v>
      </c>
      <c r="M121" s="20"/>
      <c r="BR121" s="11"/>
    </row>
    <row r="122" spans="1:70" ht="28.5">
      <c r="A122" s="5" t="s">
        <v>49</v>
      </c>
      <c r="B122" s="23" t="s">
        <v>538</v>
      </c>
      <c r="C122" s="5" t="s">
        <v>541</v>
      </c>
      <c r="D122" s="147" t="s">
        <v>20</v>
      </c>
      <c r="E122" s="147"/>
      <c r="F122" s="6">
        <v>260000</v>
      </c>
      <c r="G122" s="5">
        <v>2</v>
      </c>
      <c r="H122" s="6">
        <v>520000</v>
      </c>
      <c r="I122" s="5" t="s">
        <v>103</v>
      </c>
      <c r="J122" s="34" t="s">
        <v>542</v>
      </c>
      <c r="K122" s="112" t="s">
        <v>167</v>
      </c>
      <c r="L122" s="5" t="s">
        <v>725</v>
      </c>
      <c r="M122" s="20"/>
      <c r="BR122" s="11"/>
    </row>
    <row r="123" spans="1:70" ht="28.5">
      <c r="A123" s="69" t="s">
        <v>49</v>
      </c>
      <c r="B123" s="182" t="s">
        <v>538</v>
      </c>
      <c r="C123" s="69" t="s">
        <v>33</v>
      </c>
      <c r="D123" s="151" t="s">
        <v>20</v>
      </c>
      <c r="E123" s="151"/>
      <c r="F123" s="84">
        <v>950000</v>
      </c>
      <c r="G123" s="69">
        <v>2</v>
      </c>
      <c r="H123" s="84">
        <f>F123*G123</f>
        <v>1900000</v>
      </c>
      <c r="I123" s="69" t="s">
        <v>103</v>
      </c>
      <c r="J123" s="72" t="s">
        <v>543</v>
      </c>
      <c r="K123" s="114" t="s">
        <v>574</v>
      </c>
      <c r="L123" s="114" t="s">
        <v>728</v>
      </c>
      <c r="M123" s="69" t="s">
        <v>398</v>
      </c>
      <c r="BR123" s="11"/>
    </row>
    <row r="124" spans="1:70" s="17" customFormat="1" ht="20.25" customHeight="1">
      <c r="A124" s="14" t="s">
        <v>62</v>
      </c>
      <c r="B124" s="21"/>
      <c r="C124" s="14"/>
      <c r="D124" s="86"/>
      <c r="E124" s="86"/>
      <c r="F124" s="15"/>
      <c r="G124" s="14"/>
      <c r="H124" s="15">
        <f>SUM(H116:H123)</f>
        <v>5193000</v>
      </c>
      <c r="I124" s="14"/>
      <c r="J124" s="14"/>
      <c r="K124" s="14"/>
      <c r="L124" s="14"/>
      <c r="M124" s="21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</row>
    <row r="125" spans="1:70" ht="39.75" customHeight="1">
      <c r="A125" s="123" t="s">
        <v>24</v>
      </c>
      <c r="B125" s="124" t="s">
        <v>443</v>
      </c>
      <c r="C125" s="125" t="s">
        <v>25</v>
      </c>
      <c r="D125" s="126" t="s">
        <v>444</v>
      </c>
      <c r="E125" s="126"/>
      <c r="F125" s="127">
        <v>900000</v>
      </c>
      <c r="G125" s="125">
        <v>2</v>
      </c>
      <c r="H125" s="127">
        <f t="shared" ref="H125:H143" si="4">F125*G125</f>
        <v>1800000</v>
      </c>
      <c r="I125" s="125" t="s">
        <v>103</v>
      </c>
      <c r="J125" s="125" t="s">
        <v>338</v>
      </c>
      <c r="K125" s="177" t="s">
        <v>425</v>
      </c>
      <c r="L125" s="239" t="s">
        <v>725</v>
      </c>
      <c r="M125" s="128" t="s">
        <v>390</v>
      </c>
    </row>
    <row r="126" spans="1:70" ht="39.75" customHeight="1">
      <c r="A126" s="123" t="s">
        <v>24</v>
      </c>
      <c r="B126" s="124" t="s">
        <v>443</v>
      </c>
      <c r="C126" s="125" t="s">
        <v>445</v>
      </c>
      <c r="D126" s="126" t="s">
        <v>444</v>
      </c>
      <c r="E126" s="126"/>
      <c r="F126" s="127">
        <v>600000</v>
      </c>
      <c r="G126" s="125">
        <v>3</v>
      </c>
      <c r="H126" s="127">
        <f t="shared" si="4"/>
        <v>1800000</v>
      </c>
      <c r="I126" s="125" t="s">
        <v>103</v>
      </c>
      <c r="J126" s="125" t="s">
        <v>338</v>
      </c>
      <c r="K126" s="177" t="s">
        <v>425</v>
      </c>
      <c r="L126" s="239" t="s">
        <v>725</v>
      </c>
      <c r="M126" s="128" t="s">
        <v>390</v>
      </c>
    </row>
    <row r="127" spans="1:70" ht="33">
      <c r="A127" s="123" t="s">
        <v>24</v>
      </c>
      <c r="B127" s="124" t="s">
        <v>443</v>
      </c>
      <c r="C127" s="125" t="s">
        <v>446</v>
      </c>
      <c r="D127" s="125">
        <v>20863529</v>
      </c>
      <c r="E127" s="125">
        <v>56101706</v>
      </c>
      <c r="F127" s="127">
        <v>289900</v>
      </c>
      <c r="G127" s="125">
        <v>1</v>
      </c>
      <c r="H127" s="127">
        <f t="shared" si="4"/>
        <v>289900</v>
      </c>
      <c r="I127" s="125" t="s">
        <v>91</v>
      </c>
      <c r="J127" s="125"/>
      <c r="K127" s="125" t="s">
        <v>425</v>
      </c>
      <c r="L127" s="239" t="s">
        <v>725</v>
      </c>
      <c r="M127" s="128"/>
    </row>
    <row r="128" spans="1:70" ht="33">
      <c r="A128" s="123" t="s">
        <v>24</v>
      </c>
      <c r="B128" s="124" t="s">
        <v>443</v>
      </c>
      <c r="C128" s="125" t="s">
        <v>447</v>
      </c>
      <c r="D128" s="125">
        <v>22520329</v>
      </c>
      <c r="E128" s="125">
        <v>56101542</v>
      </c>
      <c r="F128" s="127">
        <v>128700</v>
      </c>
      <c r="G128" s="125">
        <v>3</v>
      </c>
      <c r="H128" s="127">
        <f t="shared" si="4"/>
        <v>386100</v>
      </c>
      <c r="I128" s="125" t="s">
        <v>91</v>
      </c>
      <c r="J128" s="125"/>
      <c r="K128" s="125" t="s">
        <v>438</v>
      </c>
      <c r="L128" s="239" t="s">
        <v>725</v>
      </c>
      <c r="M128" s="128"/>
    </row>
    <row r="129" spans="1:69" ht="33">
      <c r="A129" s="123" t="s">
        <v>24</v>
      </c>
      <c r="B129" s="124" t="s">
        <v>443</v>
      </c>
      <c r="C129" s="125" t="s">
        <v>162</v>
      </c>
      <c r="D129" s="125">
        <v>22330939</v>
      </c>
      <c r="E129" s="125">
        <v>56101708</v>
      </c>
      <c r="F129" s="127">
        <v>170200</v>
      </c>
      <c r="G129" s="125">
        <v>1</v>
      </c>
      <c r="H129" s="127">
        <f t="shared" si="4"/>
        <v>170200</v>
      </c>
      <c r="I129" s="125" t="s">
        <v>103</v>
      </c>
      <c r="J129" s="125" t="s">
        <v>702</v>
      </c>
      <c r="K129" s="125" t="s">
        <v>425</v>
      </c>
      <c r="L129" s="239" t="s">
        <v>725</v>
      </c>
      <c r="M129" s="128"/>
    </row>
    <row r="130" spans="1:69" ht="33">
      <c r="A130" s="123" t="s">
        <v>24</v>
      </c>
      <c r="B130" s="124" t="s">
        <v>443</v>
      </c>
      <c r="C130" s="125" t="s">
        <v>391</v>
      </c>
      <c r="D130" s="125">
        <v>22691530</v>
      </c>
      <c r="E130" s="125">
        <v>56101520</v>
      </c>
      <c r="F130" s="127">
        <v>320700</v>
      </c>
      <c r="G130" s="125">
        <v>1</v>
      </c>
      <c r="H130" s="127">
        <f t="shared" si="4"/>
        <v>320700</v>
      </c>
      <c r="I130" s="125" t="s">
        <v>91</v>
      </c>
      <c r="J130" s="125"/>
      <c r="K130" s="125" t="s">
        <v>424</v>
      </c>
      <c r="L130" s="239" t="s">
        <v>725</v>
      </c>
      <c r="M130" s="128"/>
    </row>
    <row r="131" spans="1:69" ht="33">
      <c r="A131" s="123" t="s">
        <v>24</v>
      </c>
      <c r="B131" s="124" t="s">
        <v>443</v>
      </c>
      <c r="C131" s="125" t="s">
        <v>392</v>
      </c>
      <c r="D131" s="125">
        <v>22691532</v>
      </c>
      <c r="E131" s="125">
        <v>56101703</v>
      </c>
      <c r="F131" s="127">
        <v>325200</v>
      </c>
      <c r="G131" s="125">
        <v>1</v>
      </c>
      <c r="H131" s="127">
        <f t="shared" si="4"/>
        <v>325200</v>
      </c>
      <c r="I131" s="125" t="s">
        <v>91</v>
      </c>
      <c r="J131" s="125"/>
      <c r="K131" s="125" t="s">
        <v>425</v>
      </c>
      <c r="L131" s="239" t="s">
        <v>725</v>
      </c>
      <c r="M131" s="129"/>
    </row>
    <row r="132" spans="1:69" ht="33">
      <c r="A132" s="123" t="s">
        <v>24</v>
      </c>
      <c r="B132" s="124" t="s">
        <v>443</v>
      </c>
      <c r="C132" s="125" t="s">
        <v>448</v>
      </c>
      <c r="D132" s="125">
        <v>21861687</v>
      </c>
      <c r="E132" s="125">
        <v>56101703</v>
      </c>
      <c r="F132" s="127">
        <v>235000</v>
      </c>
      <c r="G132" s="125">
        <v>1</v>
      </c>
      <c r="H132" s="127">
        <f t="shared" si="4"/>
        <v>235000</v>
      </c>
      <c r="I132" s="125" t="s">
        <v>91</v>
      </c>
      <c r="J132" s="130" t="s">
        <v>449</v>
      </c>
      <c r="K132" s="125" t="s">
        <v>425</v>
      </c>
      <c r="L132" s="239" t="s">
        <v>725</v>
      </c>
      <c r="M132" s="129"/>
    </row>
    <row r="133" spans="1:69" s="131" customFormat="1" ht="33">
      <c r="A133" s="123" t="s">
        <v>24</v>
      </c>
      <c r="B133" s="124" t="s">
        <v>450</v>
      </c>
      <c r="C133" s="125" t="s">
        <v>451</v>
      </c>
      <c r="D133" s="125">
        <v>21019356</v>
      </c>
      <c r="E133" s="125">
        <v>56112106</v>
      </c>
      <c r="F133" s="127">
        <v>189900</v>
      </c>
      <c r="G133" s="125">
        <v>5</v>
      </c>
      <c r="H133" s="127">
        <f t="shared" si="4"/>
        <v>949500</v>
      </c>
      <c r="I133" s="125" t="s">
        <v>91</v>
      </c>
      <c r="J133" s="125" t="s">
        <v>185</v>
      </c>
      <c r="K133" s="125" t="s">
        <v>425</v>
      </c>
      <c r="L133" s="239" t="s">
        <v>725</v>
      </c>
      <c r="M133" s="129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79"/>
      <c r="Z133" s="79"/>
      <c r="AA133" s="79"/>
      <c r="AB133" s="79"/>
      <c r="AC133" s="79"/>
      <c r="AD133" s="79"/>
      <c r="AE133" s="79"/>
      <c r="AF133" s="79"/>
      <c r="AG133" s="79"/>
      <c r="AH133" s="79"/>
      <c r="AI133" s="79"/>
      <c r="AJ133" s="79"/>
      <c r="AK133" s="79"/>
      <c r="AL133" s="79"/>
      <c r="AM133" s="79"/>
      <c r="AN133" s="79"/>
      <c r="AO133" s="79"/>
      <c r="AP133" s="79"/>
      <c r="AQ133" s="79"/>
      <c r="AR133" s="79"/>
      <c r="AS133" s="79"/>
      <c r="AT133" s="79"/>
      <c r="AU133" s="79"/>
      <c r="AV133" s="79"/>
      <c r="AW133" s="79"/>
      <c r="AX133" s="79"/>
      <c r="AY133" s="79"/>
      <c r="AZ133" s="79"/>
      <c r="BA133" s="79"/>
      <c r="BB133" s="79"/>
      <c r="BC133" s="79"/>
      <c r="BD133" s="79"/>
      <c r="BE133" s="79"/>
      <c r="BF133" s="79"/>
      <c r="BG133" s="79"/>
      <c r="BH133" s="79"/>
      <c r="BI133" s="79"/>
      <c r="BJ133" s="79"/>
      <c r="BK133" s="79"/>
      <c r="BL133" s="79"/>
      <c r="BM133" s="79"/>
      <c r="BN133" s="79"/>
      <c r="BO133" s="79"/>
      <c r="BP133" s="79"/>
      <c r="BQ133" s="79"/>
    </row>
    <row r="134" spans="1:69" ht="33">
      <c r="A134" s="123" t="s">
        <v>24</v>
      </c>
      <c r="B134" s="126" t="s">
        <v>452</v>
      </c>
      <c r="C134" s="132" t="s">
        <v>453</v>
      </c>
      <c r="D134" s="125">
        <v>22456602</v>
      </c>
      <c r="E134" s="125">
        <v>52131602</v>
      </c>
      <c r="F134" s="127">
        <v>36500</v>
      </c>
      <c r="G134" s="125">
        <v>33</v>
      </c>
      <c r="H134" s="127">
        <f t="shared" si="4"/>
        <v>1204500</v>
      </c>
      <c r="I134" s="125" t="s">
        <v>103</v>
      </c>
      <c r="J134" s="125"/>
      <c r="K134" s="132" t="s">
        <v>438</v>
      </c>
      <c r="L134" s="239" t="s">
        <v>725</v>
      </c>
      <c r="M134" s="133" t="s">
        <v>454</v>
      </c>
      <c r="N134"/>
      <c r="BQ134"/>
    </row>
    <row r="135" spans="1:69" ht="33">
      <c r="A135" s="123" t="s">
        <v>24</v>
      </c>
      <c r="B135" s="126" t="s">
        <v>455</v>
      </c>
      <c r="C135" s="125" t="s">
        <v>0</v>
      </c>
      <c r="D135" s="125">
        <v>20838434</v>
      </c>
      <c r="E135" s="125">
        <v>56112102</v>
      </c>
      <c r="F135" s="134">
        <v>46800</v>
      </c>
      <c r="G135" s="135">
        <v>4</v>
      </c>
      <c r="H135" s="127">
        <f t="shared" si="4"/>
        <v>187200</v>
      </c>
      <c r="I135" s="125" t="s">
        <v>103</v>
      </c>
      <c r="J135" s="125"/>
      <c r="K135" s="132" t="s">
        <v>425</v>
      </c>
      <c r="L135" s="239" t="s">
        <v>725</v>
      </c>
      <c r="M135" s="133" t="s">
        <v>393</v>
      </c>
      <c r="N135"/>
    </row>
    <row r="136" spans="1:69" s="131" customFormat="1" ht="33">
      <c r="A136" s="123" t="s">
        <v>24</v>
      </c>
      <c r="B136" s="124" t="s">
        <v>456</v>
      </c>
      <c r="C136" s="125" t="s">
        <v>0</v>
      </c>
      <c r="D136" s="136">
        <v>22503868</v>
      </c>
      <c r="E136" s="136">
        <v>56112102</v>
      </c>
      <c r="F136" s="135">
        <v>138000</v>
      </c>
      <c r="G136" s="127">
        <v>5</v>
      </c>
      <c r="H136" s="127">
        <f t="shared" si="4"/>
        <v>690000</v>
      </c>
      <c r="I136" s="125" t="s">
        <v>338</v>
      </c>
      <c r="J136" s="125"/>
      <c r="K136" s="132" t="s">
        <v>425</v>
      </c>
      <c r="L136" s="239" t="s">
        <v>725</v>
      </c>
      <c r="M136" s="133" t="s">
        <v>394</v>
      </c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  <c r="AA136" s="79"/>
      <c r="AB136" s="79"/>
      <c r="AC136" s="79"/>
      <c r="AD136" s="79"/>
      <c r="AE136" s="79"/>
      <c r="AF136" s="79"/>
      <c r="AG136" s="79"/>
      <c r="AH136" s="79"/>
      <c r="AI136" s="79"/>
      <c r="AJ136" s="79"/>
      <c r="AK136" s="79"/>
      <c r="AL136" s="79"/>
      <c r="AM136" s="79"/>
      <c r="AN136" s="79"/>
      <c r="AO136" s="79"/>
      <c r="AP136" s="79"/>
      <c r="AQ136" s="79"/>
      <c r="AR136" s="79"/>
      <c r="AS136" s="79"/>
      <c r="AT136" s="79"/>
      <c r="AU136" s="79"/>
      <c r="AV136" s="79"/>
      <c r="AW136" s="79"/>
      <c r="AX136" s="79"/>
      <c r="AY136" s="79"/>
      <c r="AZ136" s="79"/>
      <c r="BA136" s="79"/>
      <c r="BB136" s="79"/>
      <c r="BC136" s="79"/>
      <c r="BD136" s="79"/>
      <c r="BE136" s="79"/>
      <c r="BF136" s="79"/>
      <c r="BG136" s="79"/>
      <c r="BH136" s="79"/>
      <c r="BI136" s="79"/>
      <c r="BJ136" s="79"/>
      <c r="BK136" s="79"/>
      <c r="BL136" s="79"/>
      <c r="BM136" s="79"/>
      <c r="BN136" s="79"/>
      <c r="BO136" s="79"/>
      <c r="BP136" s="79"/>
    </row>
    <row r="137" spans="1:69" s="137" customFormat="1" ht="33">
      <c r="A137" s="123" t="s">
        <v>24</v>
      </c>
      <c r="B137" s="124" t="s">
        <v>456</v>
      </c>
      <c r="C137" s="126" t="s">
        <v>457</v>
      </c>
      <c r="D137" s="136">
        <v>20841645</v>
      </c>
      <c r="E137" s="136">
        <v>56101530</v>
      </c>
      <c r="F137" s="135">
        <v>348000</v>
      </c>
      <c r="G137" s="127">
        <v>1</v>
      </c>
      <c r="H137" s="127">
        <f t="shared" si="4"/>
        <v>348000</v>
      </c>
      <c r="I137" s="125" t="s">
        <v>338</v>
      </c>
      <c r="J137" s="125" t="s">
        <v>700</v>
      </c>
      <c r="K137" s="132" t="s">
        <v>425</v>
      </c>
      <c r="L137" s="239" t="s">
        <v>725</v>
      </c>
      <c r="M137" s="133" t="s">
        <v>390</v>
      </c>
      <c r="O137" s="138"/>
      <c r="P137" s="138"/>
      <c r="Q137" s="138"/>
      <c r="R137" s="138"/>
      <c r="S137" s="138"/>
      <c r="T137" s="138"/>
      <c r="U137" s="138"/>
      <c r="V137" s="138"/>
      <c r="W137" s="138"/>
      <c r="X137" s="138"/>
      <c r="Y137" s="138"/>
      <c r="Z137" s="138"/>
      <c r="AA137" s="138"/>
      <c r="AB137" s="138"/>
      <c r="AC137" s="138"/>
      <c r="AD137" s="138"/>
      <c r="AE137" s="138"/>
      <c r="AF137" s="138"/>
      <c r="AG137" s="138"/>
      <c r="AH137" s="138"/>
      <c r="AI137" s="138"/>
      <c r="AJ137" s="138"/>
      <c r="AK137" s="138"/>
      <c r="AL137" s="138"/>
      <c r="AM137" s="138"/>
      <c r="AN137" s="138"/>
      <c r="AO137" s="138"/>
      <c r="AP137" s="138"/>
      <c r="AQ137" s="138"/>
      <c r="AR137" s="138"/>
      <c r="AS137" s="138"/>
      <c r="AT137" s="138"/>
      <c r="AU137" s="138"/>
      <c r="AV137" s="138"/>
      <c r="AW137" s="138"/>
      <c r="AX137" s="138"/>
      <c r="AY137" s="138"/>
      <c r="AZ137" s="138"/>
      <c r="BA137" s="138"/>
      <c r="BB137" s="138"/>
      <c r="BC137" s="138"/>
      <c r="BD137" s="138"/>
      <c r="BE137" s="138"/>
      <c r="BF137" s="138"/>
      <c r="BG137" s="138"/>
      <c r="BH137" s="138"/>
      <c r="BI137" s="138"/>
      <c r="BJ137" s="138"/>
      <c r="BK137" s="138"/>
      <c r="BL137" s="138"/>
      <c r="BM137" s="138"/>
      <c r="BN137" s="138"/>
      <c r="BO137" s="138"/>
      <c r="BP137" s="138"/>
    </row>
    <row r="138" spans="1:69" s="137" customFormat="1" ht="33">
      <c r="A138" s="123" t="s">
        <v>24</v>
      </c>
      <c r="B138" s="124" t="s">
        <v>456</v>
      </c>
      <c r="C138" s="125" t="s">
        <v>458</v>
      </c>
      <c r="D138" s="136">
        <v>20841397</v>
      </c>
      <c r="E138" s="136">
        <v>56101706</v>
      </c>
      <c r="F138" s="135">
        <v>488000</v>
      </c>
      <c r="G138" s="127">
        <v>2</v>
      </c>
      <c r="H138" s="127">
        <f t="shared" si="4"/>
        <v>976000</v>
      </c>
      <c r="I138" s="125" t="s">
        <v>338</v>
      </c>
      <c r="J138" s="125"/>
      <c r="K138" s="132" t="s">
        <v>425</v>
      </c>
      <c r="L138" s="239" t="s">
        <v>725</v>
      </c>
      <c r="M138" s="139" t="s">
        <v>393</v>
      </c>
      <c r="O138" s="138"/>
      <c r="P138" s="138"/>
      <c r="Q138" s="138"/>
      <c r="R138" s="138"/>
      <c r="S138" s="138"/>
      <c r="T138" s="138"/>
      <c r="U138" s="138"/>
      <c r="V138" s="138"/>
      <c r="W138" s="138"/>
      <c r="X138" s="138"/>
      <c r="Y138" s="138"/>
      <c r="Z138" s="138"/>
      <c r="AA138" s="138"/>
      <c r="AB138" s="138"/>
      <c r="AC138" s="138"/>
      <c r="AD138" s="138"/>
      <c r="AE138" s="138"/>
      <c r="AF138" s="138"/>
      <c r="AG138" s="138"/>
      <c r="AH138" s="138"/>
      <c r="AI138" s="138"/>
      <c r="AJ138" s="138"/>
      <c r="AK138" s="138"/>
      <c r="AL138" s="138"/>
      <c r="AM138" s="138"/>
      <c r="AN138" s="138"/>
      <c r="AO138" s="138"/>
      <c r="AP138" s="138"/>
      <c r="AQ138" s="138"/>
      <c r="AR138" s="138"/>
      <c r="AS138" s="138"/>
      <c r="AT138" s="138"/>
      <c r="AU138" s="138"/>
      <c r="AV138" s="138"/>
      <c r="AW138" s="138"/>
      <c r="AX138" s="138"/>
      <c r="AY138" s="138"/>
      <c r="AZ138" s="138"/>
      <c r="BA138" s="138"/>
      <c r="BB138" s="138"/>
      <c r="BC138" s="138"/>
      <c r="BD138" s="138"/>
      <c r="BE138" s="138"/>
      <c r="BF138" s="138"/>
      <c r="BG138" s="138"/>
      <c r="BH138" s="138"/>
      <c r="BI138" s="138"/>
      <c r="BJ138" s="138"/>
      <c r="BK138" s="138"/>
      <c r="BL138" s="138"/>
      <c r="BM138" s="138"/>
      <c r="BN138" s="138"/>
      <c r="BO138" s="138"/>
      <c r="BP138" s="138"/>
    </row>
    <row r="139" spans="1:69" s="137" customFormat="1" ht="33">
      <c r="A139" s="123" t="s">
        <v>24</v>
      </c>
      <c r="B139" s="124" t="s">
        <v>456</v>
      </c>
      <c r="C139" s="125" t="s">
        <v>459</v>
      </c>
      <c r="D139" s="136">
        <v>20841537</v>
      </c>
      <c r="E139" s="136">
        <v>56101530</v>
      </c>
      <c r="F139" s="135">
        <v>174000</v>
      </c>
      <c r="G139" s="127">
        <v>1</v>
      </c>
      <c r="H139" s="127">
        <f t="shared" si="4"/>
        <v>174000</v>
      </c>
      <c r="I139" s="125" t="s">
        <v>91</v>
      </c>
      <c r="J139" s="125"/>
      <c r="K139" s="132" t="s">
        <v>425</v>
      </c>
      <c r="L139" s="239" t="s">
        <v>725</v>
      </c>
      <c r="M139" s="139"/>
      <c r="O139" s="138"/>
      <c r="P139" s="138"/>
      <c r="Q139" s="138"/>
      <c r="R139" s="138"/>
      <c r="S139" s="138"/>
      <c r="T139" s="138"/>
      <c r="U139" s="138"/>
      <c r="V139" s="138"/>
      <c r="W139" s="138"/>
      <c r="X139" s="138"/>
      <c r="Y139" s="138"/>
      <c r="Z139" s="138"/>
      <c r="AA139" s="138"/>
      <c r="AB139" s="138"/>
      <c r="AC139" s="138"/>
      <c r="AD139" s="138"/>
      <c r="AE139" s="138"/>
      <c r="AF139" s="138"/>
      <c r="AG139" s="138"/>
      <c r="AH139" s="138"/>
      <c r="AI139" s="138"/>
      <c r="AJ139" s="138"/>
      <c r="AK139" s="138"/>
      <c r="AL139" s="138"/>
      <c r="AM139" s="138"/>
      <c r="AN139" s="138"/>
      <c r="AO139" s="138"/>
      <c r="AP139" s="138"/>
      <c r="AQ139" s="138"/>
      <c r="AR139" s="138"/>
      <c r="AS139" s="138"/>
      <c r="AT139" s="138"/>
      <c r="AU139" s="138"/>
      <c r="AV139" s="138"/>
      <c r="AW139" s="138"/>
      <c r="AX139" s="138"/>
      <c r="AY139" s="138"/>
      <c r="AZ139" s="138"/>
      <c r="BA139" s="138"/>
      <c r="BB139" s="138"/>
      <c r="BC139" s="138"/>
      <c r="BD139" s="138"/>
      <c r="BE139" s="138"/>
      <c r="BF139" s="138"/>
      <c r="BG139" s="138"/>
      <c r="BH139" s="138"/>
      <c r="BI139" s="138"/>
      <c r="BJ139" s="138"/>
      <c r="BK139" s="138"/>
      <c r="BL139" s="138"/>
      <c r="BM139" s="138"/>
      <c r="BN139" s="138"/>
      <c r="BO139" s="138"/>
      <c r="BP139" s="138"/>
    </row>
    <row r="140" spans="1:69" ht="33">
      <c r="A140" s="123" t="s">
        <v>24</v>
      </c>
      <c r="B140" s="124" t="s">
        <v>460</v>
      </c>
      <c r="C140" s="132" t="s">
        <v>461</v>
      </c>
      <c r="D140" s="125">
        <v>20685341</v>
      </c>
      <c r="E140" s="125">
        <v>56112105</v>
      </c>
      <c r="F140" s="127">
        <v>350000</v>
      </c>
      <c r="G140" s="125">
        <v>2</v>
      </c>
      <c r="H140" s="127">
        <f t="shared" si="4"/>
        <v>700000</v>
      </c>
      <c r="I140" s="125" t="s">
        <v>103</v>
      </c>
      <c r="J140" s="125" t="s">
        <v>338</v>
      </c>
      <c r="K140" s="125" t="s">
        <v>425</v>
      </c>
      <c r="L140" s="239" t="s">
        <v>725</v>
      </c>
      <c r="M140" s="129" t="s">
        <v>395</v>
      </c>
      <c r="N140"/>
    </row>
    <row r="141" spans="1:69" ht="33">
      <c r="A141" s="123" t="s">
        <v>24</v>
      </c>
      <c r="B141" s="124" t="s">
        <v>460</v>
      </c>
      <c r="C141" s="132" t="s">
        <v>462</v>
      </c>
      <c r="D141" s="125">
        <v>22556857</v>
      </c>
      <c r="E141" s="125">
        <v>56112102</v>
      </c>
      <c r="F141" s="127">
        <v>219000</v>
      </c>
      <c r="G141" s="125">
        <v>1</v>
      </c>
      <c r="H141" s="127">
        <f t="shared" si="4"/>
        <v>219000</v>
      </c>
      <c r="I141" s="125" t="s">
        <v>103</v>
      </c>
      <c r="J141" s="125" t="s">
        <v>338</v>
      </c>
      <c r="K141" s="125" t="s">
        <v>425</v>
      </c>
      <c r="L141" s="239" t="s">
        <v>725</v>
      </c>
      <c r="M141" s="129" t="s">
        <v>396</v>
      </c>
      <c r="N141"/>
    </row>
    <row r="142" spans="1:69" ht="33">
      <c r="A142" s="123" t="s">
        <v>24</v>
      </c>
      <c r="B142" s="124" t="s">
        <v>463</v>
      </c>
      <c r="C142" s="132" t="s">
        <v>453</v>
      </c>
      <c r="D142" s="125">
        <v>22456602</v>
      </c>
      <c r="E142" s="125">
        <v>52131602</v>
      </c>
      <c r="F142" s="127">
        <v>36500</v>
      </c>
      <c r="G142" s="125">
        <v>15</v>
      </c>
      <c r="H142" s="127">
        <f t="shared" si="4"/>
        <v>547500</v>
      </c>
      <c r="I142" s="125" t="s">
        <v>103</v>
      </c>
      <c r="J142" s="125" t="s">
        <v>338</v>
      </c>
      <c r="K142" s="125" t="s">
        <v>438</v>
      </c>
      <c r="L142" s="239" t="s">
        <v>725</v>
      </c>
      <c r="M142" s="133" t="s">
        <v>464</v>
      </c>
    </row>
    <row r="143" spans="1:69" ht="33.75" thickBot="1">
      <c r="A143" s="140" t="s">
        <v>24</v>
      </c>
      <c r="B143" s="141" t="s">
        <v>465</v>
      </c>
      <c r="C143" s="142" t="s">
        <v>453</v>
      </c>
      <c r="D143" s="143">
        <v>22456602</v>
      </c>
      <c r="E143" s="143">
        <v>52131602</v>
      </c>
      <c r="F143" s="144">
        <v>36500</v>
      </c>
      <c r="G143" s="143">
        <v>30</v>
      </c>
      <c r="H143" s="145">
        <f t="shared" si="4"/>
        <v>1095000</v>
      </c>
      <c r="I143" s="143" t="s">
        <v>103</v>
      </c>
      <c r="J143" s="143" t="s">
        <v>338</v>
      </c>
      <c r="K143" s="143" t="s">
        <v>438</v>
      </c>
      <c r="L143" s="239" t="s">
        <v>725</v>
      </c>
      <c r="M143" s="146" t="s">
        <v>466</v>
      </c>
      <c r="N143"/>
    </row>
    <row r="144" spans="1:69" s="17" customFormat="1" ht="20.25" customHeight="1">
      <c r="A144" s="14" t="s">
        <v>63</v>
      </c>
      <c r="B144" s="14"/>
      <c r="C144" s="14"/>
      <c r="D144" s="86"/>
      <c r="E144" s="86"/>
      <c r="F144" s="15"/>
      <c r="G144" s="14"/>
      <c r="H144" s="15">
        <f>SUM(H125:H143)</f>
        <v>12417800</v>
      </c>
      <c r="I144" s="14"/>
      <c r="J144" s="14"/>
      <c r="K144" s="14"/>
      <c r="L144" s="14"/>
      <c r="M144" s="21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</row>
    <row r="145" spans="1:70" ht="22.5" customHeight="1">
      <c r="A145" s="69" t="s">
        <v>50</v>
      </c>
      <c r="B145" s="69" t="s">
        <v>496</v>
      </c>
      <c r="C145" s="69" t="s">
        <v>85</v>
      </c>
      <c r="D145" s="151" t="s">
        <v>359</v>
      </c>
      <c r="E145" s="180">
        <v>56112102</v>
      </c>
      <c r="F145" s="84">
        <v>166000</v>
      </c>
      <c r="G145" s="69">
        <v>8</v>
      </c>
      <c r="H145" s="84">
        <f t="shared" ref="H145:H150" si="5">F145*G145</f>
        <v>1328000</v>
      </c>
      <c r="I145" s="69" t="s">
        <v>103</v>
      </c>
      <c r="J145" s="69" t="s">
        <v>497</v>
      </c>
      <c r="K145" s="114" t="s">
        <v>425</v>
      </c>
      <c r="L145" s="114" t="s">
        <v>728</v>
      </c>
      <c r="M145" s="69" t="s">
        <v>398</v>
      </c>
      <c r="BR145" s="11"/>
    </row>
    <row r="146" spans="1:70" ht="22.5" customHeight="1">
      <c r="A146" s="5" t="s">
        <v>50</v>
      </c>
      <c r="B146" s="5" t="s">
        <v>496</v>
      </c>
      <c r="C146" s="5" t="s">
        <v>73</v>
      </c>
      <c r="D146" s="147" t="s">
        <v>358</v>
      </c>
      <c r="E146" s="85">
        <v>56101708</v>
      </c>
      <c r="F146" s="6">
        <v>259100</v>
      </c>
      <c r="G146" s="5">
        <v>3</v>
      </c>
      <c r="H146" s="6">
        <f t="shared" si="5"/>
        <v>777300</v>
      </c>
      <c r="I146" s="5" t="s">
        <v>91</v>
      </c>
      <c r="J146" s="5" t="s">
        <v>498</v>
      </c>
      <c r="K146" s="5" t="s">
        <v>425</v>
      </c>
      <c r="L146" s="5" t="s">
        <v>725</v>
      </c>
      <c r="M146" s="20"/>
      <c r="BR146" s="11"/>
    </row>
    <row r="147" spans="1:70" ht="22.5" customHeight="1">
      <c r="A147" s="5" t="s">
        <v>50</v>
      </c>
      <c r="B147" s="5" t="s">
        <v>496</v>
      </c>
      <c r="C147" s="5" t="s">
        <v>361</v>
      </c>
      <c r="D147" s="147" t="s">
        <v>360</v>
      </c>
      <c r="E147" s="85">
        <v>56101530</v>
      </c>
      <c r="F147" s="6">
        <v>170700</v>
      </c>
      <c r="G147" s="5">
        <v>3</v>
      </c>
      <c r="H147" s="6">
        <f t="shared" si="5"/>
        <v>512100</v>
      </c>
      <c r="I147" s="5" t="s">
        <v>91</v>
      </c>
      <c r="J147" s="5" t="s">
        <v>498</v>
      </c>
      <c r="K147" s="112" t="s">
        <v>425</v>
      </c>
      <c r="L147" s="5" t="s">
        <v>725</v>
      </c>
      <c r="M147" s="20"/>
      <c r="BR147" s="11"/>
    </row>
    <row r="148" spans="1:70" ht="22.5" customHeight="1">
      <c r="A148" s="69" t="s">
        <v>50</v>
      </c>
      <c r="B148" s="69" t="s">
        <v>496</v>
      </c>
      <c r="C148" s="69" t="s">
        <v>499</v>
      </c>
      <c r="D148" s="151" t="s">
        <v>357</v>
      </c>
      <c r="E148" s="93">
        <v>56101530</v>
      </c>
      <c r="F148" s="84">
        <v>436000</v>
      </c>
      <c r="G148" s="69">
        <v>1</v>
      </c>
      <c r="H148" s="84">
        <f t="shared" si="5"/>
        <v>436000</v>
      </c>
      <c r="I148" s="69" t="s">
        <v>103</v>
      </c>
      <c r="J148" s="69" t="s">
        <v>497</v>
      </c>
      <c r="K148" s="114" t="s">
        <v>425</v>
      </c>
      <c r="L148" s="114" t="s">
        <v>728</v>
      </c>
      <c r="M148" s="69" t="s">
        <v>398</v>
      </c>
      <c r="BR148" s="11"/>
    </row>
    <row r="149" spans="1:70" ht="22.5" customHeight="1">
      <c r="A149" s="69" t="s">
        <v>50</v>
      </c>
      <c r="B149" s="69" t="s">
        <v>363</v>
      </c>
      <c r="C149" s="69" t="s">
        <v>27</v>
      </c>
      <c r="D149" s="151" t="s">
        <v>364</v>
      </c>
      <c r="E149" s="93" t="s">
        <v>427</v>
      </c>
      <c r="F149" s="84">
        <v>290560</v>
      </c>
      <c r="G149" s="69">
        <v>6</v>
      </c>
      <c r="H149" s="84">
        <f t="shared" si="5"/>
        <v>1743360</v>
      </c>
      <c r="I149" s="69" t="s">
        <v>103</v>
      </c>
      <c r="J149" s="69" t="s">
        <v>500</v>
      </c>
      <c r="K149" s="114" t="s">
        <v>438</v>
      </c>
      <c r="L149" s="114" t="s">
        <v>728</v>
      </c>
      <c r="M149" s="69" t="s">
        <v>703</v>
      </c>
      <c r="BR149" s="11"/>
    </row>
    <row r="150" spans="1:70" ht="22.5" customHeight="1">
      <c r="A150" s="5" t="s">
        <v>50</v>
      </c>
      <c r="B150" s="5" t="s">
        <v>363</v>
      </c>
      <c r="C150" s="5" t="s">
        <v>26</v>
      </c>
      <c r="D150" s="147" t="s">
        <v>362</v>
      </c>
      <c r="E150" s="88" t="s">
        <v>423</v>
      </c>
      <c r="F150" s="6">
        <v>441270</v>
      </c>
      <c r="G150" s="5">
        <v>1</v>
      </c>
      <c r="H150" s="6">
        <f t="shared" si="5"/>
        <v>441270</v>
      </c>
      <c r="I150" s="49" t="s">
        <v>91</v>
      </c>
      <c r="J150" s="49" t="s">
        <v>501</v>
      </c>
      <c r="K150" s="112" t="s">
        <v>424</v>
      </c>
      <c r="L150" s="5" t="s">
        <v>725</v>
      </c>
      <c r="M150" s="20"/>
      <c r="BR150" s="11"/>
    </row>
    <row r="151" spans="1:70" ht="22.5" customHeight="1">
      <c r="A151" s="5" t="s">
        <v>50</v>
      </c>
      <c r="B151" s="5" t="s">
        <v>363</v>
      </c>
      <c r="C151" s="5" t="s">
        <v>43</v>
      </c>
      <c r="D151" s="147" t="s">
        <v>502</v>
      </c>
      <c r="E151" s="90">
        <v>56112102</v>
      </c>
      <c r="F151" s="6">
        <v>330000</v>
      </c>
      <c r="G151" s="5">
        <v>1</v>
      </c>
      <c r="H151" s="6">
        <v>330000</v>
      </c>
      <c r="I151" s="49" t="s">
        <v>91</v>
      </c>
      <c r="J151" s="49" t="s">
        <v>503</v>
      </c>
      <c r="K151" s="112" t="s">
        <v>425</v>
      </c>
      <c r="L151" s="5" t="s">
        <v>725</v>
      </c>
      <c r="M151" s="20"/>
      <c r="BR151" s="11"/>
    </row>
    <row r="152" spans="1:70" ht="22.5" customHeight="1">
      <c r="A152" s="69" t="s">
        <v>50</v>
      </c>
      <c r="B152" s="69" t="s">
        <v>363</v>
      </c>
      <c r="C152" s="69" t="s">
        <v>504</v>
      </c>
      <c r="D152" s="151" t="s">
        <v>505</v>
      </c>
      <c r="E152" s="151"/>
      <c r="F152" s="84">
        <v>110000</v>
      </c>
      <c r="G152" s="69">
        <v>1</v>
      </c>
      <c r="H152" s="84">
        <f>F152*G152</f>
        <v>110000</v>
      </c>
      <c r="I152" s="69" t="s">
        <v>103</v>
      </c>
      <c r="J152" s="69" t="s">
        <v>506</v>
      </c>
      <c r="K152" s="69" t="s">
        <v>425</v>
      </c>
      <c r="L152" s="69" t="s">
        <v>728</v>
      </c>
      <c r="M152" s="83" t="s">
        <v>398</v>
      </c>
      <c r="BR152" s="11"/>
    </row>
    <row r="153" spans="1:70" s="17" customFormat="1" ht="20.25" customHeight="1">
      <c r="A153" s="14" t="s">
        <v>64</v>
      </c>
      <c r="B153" s="14"/>
      <c r="C153" s="14"/>
      <c r="D153" s="86"/>
      <c r="E153" s="86"/>
      <c r="F153" s="15"/>
      <c r="G153" s="14"/>
      <c r="H153" s="15">
        <f>SUM(H145:H152)</f>
        <v>5678030</v>
      </c>
      <c r="I153" s="14"/>
      <c r="J153" s="14"/>
      <c r="K153" s="14"/>
      <c r="L153" s="14"/>
      <c r="M153" s="21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</row>
    <row r="154" spans="1:70" ht="43.5" customHeight="1">
      <c r="A154" s="5" t="s">
        <v>51</v>
      </c>
      <c r="B154" s="23" t="s">
        <v>554</v>
      </c>
      <c r="C154" s="5" t="s">
        <v>0</v>
      </c>
      <c r="D154" s="147">
        <v>22211307</v>
      </c>
      <c r="E154" s="90">
        <v>56112105</v>
      </c>
      <c r="F154" s="6">
        <v>306740</v>
      </c>
      <c r="G154" s="5">
        <v>1</v>
      </c>
      <c r="H154" s="6">
        <v>306740</v>
      </c>
      <c r="I154" s="5" t="s">
        <v>365</v>
      </c>
      <c r="J154" s="5"/>
      <c r="K154" s="122" t="s">
        <v>425</v>
      </c>
      <c r="L154" s="122" t="s">
        <v>725</v>
      </c>
      <c r="M154" s="20"/>
    </row>
    <row r="155" spans="1:70" ht="43.5" customHeight="1">
      <c r="A155" s="5" t="s">
        <v>51</v>
      </c>
      <c r="B155" s="23" t="s">
        <v>554</v>
      </c>
      <c r="C155" s="5" t="s">
        <v>29</v>
      </c>
      <c r="D155" s="147">
        <v>22798016</v>
      </c>
      <c r="E155" s="90">
        <v>56112102</v>
      </c>
      <c r="F155" s="6">
        <v>264000</v>
      </c>
      <c r="G155" s="5">
        <v>1</v>
      </c>
      <c r="H155" s="6">
        <v>264000</v>
      </c>
      <c r="I155" s="5" t="s">
        <v>365</v>
      </c>
      <c r="J155" s="5"/>
      <c r="K155" s="119" t="s">
        <v>425</v>
      </c>
      <c r="L155" s="122" t="s">
        <v>725</v>
      </c>
      <c r="M155" s="20"/>
    </row>
    <row r="156" spans="1:70" ht="43.5" customHeight="1">
      <c r="A156" s="5" t="s">
        <v>51</v>
      </c>
      <c r="B156" s="23" t="s">
        <v>555</v>
      </c>
      <c r="C156" s="5" t="s">
        <v>536</v>
      </c>
      <c r="D156" s="147" t="s">
        <v>556</v>
      </c>
      <c r="E156" s="99">
        <v>56112102</v>
      </c>
      <c r="F156" s="6">
        <v>151000</v>
      </c>
      <c r="G156" s="5">
        <v>2</v>
      </c>
      <c r="H156" s="6">
        <v>302000</v>
      </c>
      <c r="I156" s="5" t="s">
        <v>365</v>
      </c>
      <c r="J156" s="5"/>
      <c r="K156" s="119" t="s">
        <v>425</v>
      </c>
      <c r="L156" s="122" t="s">
        <v>725</v>
      </c>
      <c r="M156" s="20"/>
    </row>
    <row r="157" spans="1:70" ht="43.5" customHeight="1">
      <c r="A157" s="5" t="s">
        <v>51</v>
      </c>
      <c r="B157" s="23" t="s">
        <v>557</v>
      </c>
      <c r="C157" s="5" t="s">
        <v>28</v>
      </c>
      <c r="D157" s="147" t="s">
        <v>139</v>
      </c>
      <c r="E157" s="90">
        <v>56112102</v>
      </c>
      <c r="F157" s="6">
        <v>59900</v>
      </c>
      <c r="G157" s="5">
        <v>4</v>
      </c>
      <c r="H157" s="6">
        <v>239600</v>
      </c>
      <c r="I157" s="5" t="s">
        <v>365</v>
      </c>
      <c r="J157" s="5"/>
      <c r="K157" s="119" t="s">
        <v>425</v>
      </c>
      <c r="L157" s="122" t="s">
        <v>725</v>
      </c>
      <c r="M157" s="20"/>
    </row>
    <row r="158" spans="1:70" ht="43.5" customHeight="1">
      <c r="A158" s="49" t="s">
        <v>51</v>
      </c>
      <c r="B158" s="48" t="s">
        <v>558</v>
      </c>
      <c r="C158" s="49" t="s">
        <v>559</v>
      </c>
      <c r="D158" s="149">
        <v>21313993</v>
      </c>
      <c r="E158" s="68">
        <v>47131707</v>
      </c>
      <c r="F158" s="50">
        <v>215500</v>
      </c>
      <c r="G158" s="49">
        <v>2</v>
      </c>
      <c r="H158" s="50">
        <v>431000</v>
      </c>
      <c r="I158" s="49" t="s">
        <v>365</v>
      </c>
      <c r="J158" s="49"/>
      <c r="K158" s="62"/>
      <c r="L158" s="62" t="s">
        <v>725</v>
      </c>
      <c r="M158" s="62"/>
    </row>
    <row r="159" spans="1:70" ht="43.5" customHeight="1">
      <c r="A159" s="5" t="s">
        <v>51</v>
      </c>
      <c r="B159" s="10" t="s">
        <v>560</v>
      </c>
      <c r="C159" s="5" t="s">
        <v>73</v>
      </c>
      <c r="D159" s="147" t="s">
        <v>366</v>
      </c>
      <c r="E159" s="147" t="s">
        <v>421</v>
      </c>
      <c r="F159" s="6">
        <v>200000</v>
      </c>
      <c r="G159" s="5">
        <v>6</v>
      </c>
      <c r="H159" s="6">
        <v>1200000</v>
      </c>
      <c r="I159" s="5" t="s">
        <v>103</v>
      </c>
      <c r="J159" s="5" t="s">
        <v>701</v>
      </c>
      <c r="K159" s="20" t="s">
        <v>425</v>
      </c>
      <c r="L159" s="20" t="s">
        <v>725</v>
      </c>
      <c r="M159" s="20"/>
    </row>
    <row r="160" spans="1:70" ht="43.5" customHeight="1">
      <c r="A160" s="5" t="s">
        <v>51</v>
      </c>
      <c r="B160" s="10" t="s">
        <v>561</v>
      </c>
      <c r="C160" s="5" t="s">
        <v>367</v>
      </c>
      <c r="D160" s="147" t="s">
        <v>368</v>
      </c>
      <c r="E160" s="147" t="s">
        <v>421</v>
      </c>
      <c r="F160" s="6">
        <v>145000</v>
      </c>
      <c r="G160" s="5">
        <v>9</v>
      </c>
      <c r="H160" s="6">
        <v>1305000</v>
      </c>
      <c r="I160" s="5" t="s">
        <v>103</v>
      </c>
      <c r="J160" s="5" t="s">
        <v>701</v>
      </c>
      <c r="K160" s="20" t="s">
        <v>425</v>
      </c>
      <c r="L160" s="20" t="s">
        <v>725</v>
      </c>
      <c r="M160" s="20"/>
    </row>
    <row r="161" spans="1:70" s="17" customFormat="1" ht="20.25" customHeight="1">
      <c r="A161" s="14" t="s">
        <v>65</v>
      </c>
      <c r="B161" s="21"/>
      <c r="C161" s="14"/>
      <c r="D161" s="86"/>
      <c r="E161" s="86"/>
      <c r="F161" s="15"/>
      <c r="G161" s="14"/>
      <c r="H161" s="15">
        <f>SUM(H154:H160)</f>
        <v>4048340</v>
      </c>
      <c r="I161" s="14"/>
      <c r="J161" s="14"/>
      <c r="K161" s="14"/>
      <c r="L161" s="14"/>
      <c r="M161" s="21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</row>
    <row r="162" spans="1:70" ht="34.5" customHeight="1">
      <c r="A162" s="5" t="s">
        <v>52</v>
      </c>
      <c r="B162" s="23" t="s">
        <v>507</v>
      </c>
      <c r="C162" s="5" t="s">
        <v>508</v>
      </c>
      <c r="D162" s="199" t="s">
        <v>650</v>
      </c>
      <c r="E162" s="199" t="s">
        <v>646</v>
      </c>
      <c r="F162" s="6">
        <v>200000</v>
      </c>
      <c r="G162" s="5">
        <v>3</v>
      </c>
      <c r="H162" s="6">
        <v>600000</v>
      </c>
      <c r="I162" s="198" t="s">
        <v>103</v>
      </c>
      <c r="J162" s="198" t="s">
        <v>509</v>
      </c>
      <c r="K162" s="198" t="s">
        <v>425</v>
      </c>
      <c r="L162" s="198" t="s">
        <v>725</v>
      </c>
      <c r="M162" s="20"/>
      <c r="BR162" s="11"/>
    </row>
    <row r="163" spans="1:70" ht="34.5" customHeight="1">
      <c r="A163" s="49" t="s">
        <v>52</v>
      </c>
      <c r="B163" s="188" t="s">
        <v>510</v>
      </c>
      <c r="C163" s="49" t="s">
        <v>30</v>
      </c>
      <c r="D163" s="149" t="s">
        <v>511</v>
      </c>
      <c r="E163" s="149"/>
      <c r="F163" s="50">
        <v>390000</v>
      </c>
      <c r="G163" s="49">
        <v>1</v>
      </c>
      <c r="H163" s="50">
        <v>390000</v>
      </c>
      <c r="I163" s="49" t="s">
        <v>91</v>
      </c>
      <c r="J163" s="49" t="s">
        <v>512</v>
      </c>
      <c r="K163" s="49">
        <v>5</v>
      </c>
      <c r="L163" s="49" t="s">
        <v>725</v>
      </c>
      <c r="M163" s="62"/>
      <c r="BR163" s="11"/>
    </row>
    <row r="164" spans="1:70" ht="34.5" customHeight="1">
      <c r="A164" s="5" t="s">
        <v>52</v>
      </c>
      <c r="B164" s="23" t="s">
        <v>513</v>
      </c>
      <c r="C164" s="5" t="s">
        <v>508</v>
      </c>
      <c r="D164" s="199" t="s">
        <v>263</v>
      </c>
      <c r="E164" s="199" t="s">
        <v>646</v>
      </c>
      <c r="F164" s="6">
        <v>190000</v>
      </c>
      <c r="G164" s="5">
        <v>4</v>
      </c>
      <c r="H164" s="6">
        <v>760000</v>
      </c>
      <c r="I164" s="198" t="s">
        <v>103</v>
      </c>
      <c r="J164" s="198" t="s">
        <v>514</v>
      </c>
      <c r="K164" s="198" t="s">
        <v>425</v>
      </c>
      <c r="L164" s="198" t="s">
        <v>725</v>
      </c>
      <c r="M164" s="20"/>
      <c r="BR164" s="11"/>
    </row>
    <row r="165" spans="1:70" ht="34.5" customHeight="1">
      <c r="A165" s="5" t="s">
        <v>52</v>
      </c>
      <c r="B165" s="23" t="s">
        <v>515</v>
      </c>
      <c r="C165" s="5" t="s">
        <v>508</v>
      </c>
      <c r="D165" s="199" t="s">
        <v>516</v>
      </c>
      <c r="E165" s="199" t="s">
        <v>651</v>
      </c>
      <c r="F165" s="6">
        <v>110000</v>
      </c>
      <c r="G165" s="5">
        <v>3</v>
      </c>
      <c r="H165" s="6">
        <v>330000</v>
      </c>
      <c r="I165" s="198" t="s">
        <v>91</v>
      </c>
      <c r="J165" s="198" t="s">
        <v>517</v>
      </c>
      <c r="K165" s="198" t="s">
        <v>425</v>
      </c>
      <c r="L165" s="198" t="s">
        <v>725</v>
      </c>
      <c r="M165" s="20"/>
      <c r="BR165" s="11"/>
    </row>
    <row r="166" spans="1:70" ht="34.5" customHeight="1">
      <c r="A166" s="5" t="s">
        <v>52</v>
      </c>
      <c r="B166" s="23" t="s">
        <v>518</v>
      </c>
      <c r="C166" s="5" t="s">
        <v>508</v>
      </c>
      <c r="D166" s="199" t="s">
        <v>519</v>
      </c>
      <c r="E166" s="199" t="s">
        <v>646</v>
      </c>
      <c r="F166" s="6">
        <v>150000</v>
      </c>
      <c r="G166" s="5">
        <v>5</v>
      </c>
      <c r="H166" s="6">
        <v>750000</v>
      </c>
      <c r="I166" s="198" t="s">
        <v>103</v>
      </c>
      <c r="J166" s="198" t="s">
        <v>520</v>
      </c>
      <c r="K166" s="198" t="s">
        <v>425</v>
      </c>
      <c r="L166" s="198" t="s">
        <v>725</v>
      </c>
      <c r="M166" s="20"/>
      <c r="BR166" s="11"/>
    </row>
    <row r="167" spans="1:70" ht="34.5" customHeight="1">
      <c r="A167" s="5" t="s">
        <v>52</v>
      </c>
      <c r="B167" s="23" t="s">
        <v>518</v>
      </c>
      <c r="C167" s="5" t="s">
        <v>22</v>
      </c>
      <c r="D167" s="199" t="s">
        <v>521</v>
      </c>
      <c r="E167" s="199" t="s">
        <v>417</v>
      </c>
      <c r="F167" s="6">
        <v>250000</v>
      </c>
      <c r="G167" s="5">
        <v>1</v>
      </c>
      <c r="H167" s="6">
        <v>250000</v>
      </c>
      <c r="I167" s="198" t="s">
        <v>103</v>
      </c>
      <c r="J167" s="198" t="s">
        <v>522</v>
      </c>
      <c r="K167" s="198" t="s">
        <v>425</v>
      </c>
      <c r="L167" s="198" t="s">
        <v>725</v>
      </c>
      <c r="M167" s="20"/>
      <c r="BR167" s="11"/>
    </row>
    <row r="168" spans="1:70" s="17" customFormat="1" ht="20.25" customHeight="1">
      <c r="A168" s="14" t="s">
        <v>66</v>
      </c>
      <c r="B168" s="21"/>
      <c r="C168" s="14"/>
      <c r="D168" s="86"/>
      <c r="E168" s="86"/>
      <c r="F168" s="15"/>
      <c r="G168" s="14"/>
      <c r="H168" s="15">
        <f>SUM(H162:H167)</f>
        <v>3080000</v>
      </c>
      <c r="I168" s="14"/>
      <c r="J168" s="14"/>
      <c r="K168" s="14"/>
      <c r="L168" s="14"/>
      <c r="M168" s="21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</row>
    <row r="169" spans="1:70" ht="30.75" customHeight="1">
      <c r="A169" s="69" t="s">
        <v>53</v>
      </c>
      <c r="B169" s="182" t="s">
        <v>523</v>
      </c>
      <c r="C169" s="69" t="s">
        <v>0</v>
      </c>
      <c r="D169" s="151" t="s">
        <v>524</v>
      </c>
      <c r="E169" s="151" t="s">
        <v>646</v>
      </c>
      <c r="F169" s="84">
        <v>133000</v>
      </c>
      <c r="G169" s="69">
        <v>11</v>
      </c>
      <c r="H169" s="84">
        <f>F169*G169</f>
        <v>1463000</v>
      </c>
      <c r="I169" s="69" t="s">
        <v>103</v>
      </c>
      <c r="J169" s="69" t="s">
        <v>525</v>
      </c>
      <c r="K169" s="69" t="s">
        <v>425</v>
      </c>
      <c r="L169" s="69" t="s">
        <v>728</v>
      </c>
      <c r="M169" s="83" t="s">
        <v>727</v>
      </c>
      <c r="BR169" s="11"/>
    </row>
    <row r="170" spans="1:70" ht="29.25" customHeight="1">
      <c r="A170" s="69" t="s">
        <v>53</v>
      </c>
      <c r="B170" s="182" t="s">
        <v>526</v>
      </c>
      <c r="C170" s="69" t="s">
        <v>0</v>
      </c>
      <c r="D170" s="151"/>
      <c r="E170" s="151"/>
      <c r="F170" s="84">
        <v>115500</v>
      </c>
      <c r="G170" s="69">
        <v>2</v>
      </c>
      <c r="H170" s="84">
        <f>F170*G170</f>
        <v>231000</v>
      </c>
      <c r="I170" s="69" t="s">
        <v>103</v>
      </c>
      <c r="J170" s="69" t="s">
        <v>525</v>
      </c>
      <c r="K170" s="69" t="s">
        <v>425</v>
      </c>
      <c r="L170" s="69" t="s">
        <v>728</v>
      </c>
      <c r="M170" s="83" t="s">
        <v>727</v>
      </c>
      <c r="BR170" s="11"/>
    </row>
    <row r="171" spans="1:70" ht="30.75" customHeight="1">
      <c r="A171" s="69" t="s">
        <v>53</v>
      </c>
      <c r="B171" s="182" t="s">
        <v>527</v>
      </c>
      <c r="C171" s="69" t="s">
        <v>0</v>
      </c>
      <c r="D171" s="151"/>
      <c r="E171" s="151"/>
      <c r="F171" s="84">
        <v>115500</v>
      </c>
      <c r="G171" s="69">
        <v>3</v>
      </c>
      <c r="H171" s="84">
        <f>G171*F171</f>
        <v>346500</v>
      </c>
      <c r="I171" s="69" t="s">
        <v>103</v>
      </c>
      <c r="J171" s="69" t="s">
        <v>525</v>
      </c>
      <c r="K171" s="69" t="s">
        <v>425</v>
      </c>
      <c r="L171" s="69" t="s">
        <v>728</v>
      </c>
      <c r="M171" s="83" t="s">
        <v>727</v>
      </c>
      <c r="BR171" s="11"/>
    </row>
    <row r="172" spans="1:70" ht="33.75" customHeight="1">
      <c r="A172" s="5" t="s">
        <v>53</v>
      </c>
      <c r="B172" s="23" t="s">
        <v>527</v>
      </c>
      <c r="C172" s="5" t="s">
        <v>39</v>
      </c>
      <c r="D172" s="147">
        <v>22354408</v>
      </c>
      <c r="E172" s="147" t="s">
        <v>437</v>
      </c>
      <c r="F172" s="6">
        <v>118000</v>
      </c>
      <c r="G172" s="5">
        <v>4</v>
      </c>
      <c r="H172" s="6">
        <v>472000</v>
      </c>
      <c r="I172" s="5" t="s">
        <v>103</v>
      </c>
      <c r="J172" s="5" t="s">
        <v>528</v>
      </c>
      <c r="K172" s="5">
        <v>7</v>
      </c>
      <c r="L172" s="5" t="s">
        <v>725</v>
      </c>
      <c r="M172" s="20"/>
      <c r="BR172" s="11"/>
    </row>
    <row r="173" spans="1:70" ht="27" customHeight="1">
      <c r="A173" s="5" t="s">
        <v>53</v>
      </c>
      <c r="B173" s="23" t="s">
        <v>527</v>
      </c>
      <c r="C173" s="5" t="s">
        <v>39</v>
      </c>
      <c r="D173" s="147">
        <v>22354409</v>
      </c>
      <c r="E173" s="147" t="s">
        <v>437</v>
      </c>
      <c r="F173" s="6">
        <v>134000</v>
      </c>
      <c r="G173" s="5">
        <v>7</v>
      </c>
      <c r="H173" s="6">
        <v>938000</v>
      </c>
      <c r="I173" s="5" t="s">
        <v>103</v>
      </c>
      <c r="J173" s="5" t="s">
        <v>528</v>
      </c>
      <c r="K173" s="5" t="s">
        <v>711</v>
      </c>
      <c r="L173" s="5" t="s">
        <v>725</v>
      </c>
      <c r="M173" s="20"/>
      <c r="BR173" s="11"/>
    </row>
    <row r="174" spans="1:70" ht="36" customHeight="1">
      <c r="A174" s="5" t="s">
        <v>53</v>
      </c>
      <c r="B174" s="23" t="s">
        <v>527</v>
      </c>
      <c r="C174" s="5" t="s">
        <v>40</v>
      </c>
      <c r="D174" s="147">
        <v>22363340</v>
      </c>
      <c r="E174" s="147" t="s">
        <v>437</v>
      </c>
      <c r="F174" s="6">
        <v>22300</v>
      </c>
      <c r="G174" s="5">
        <v>4</v>
      </c>
      <c r="H174" s="6">
        <v>89200</v>
      </c>
      <c r="I174" s="5" t="s">
        <v>103</v>
      </c>
      <c r="J174" s="5" t="s">
        <v>528</v>
      </c>
      <c r="K174" s="5">
        <v>7</v>
      </c>
      <c r="L174" s="5" t="s">
        <v>725</v>
      </c>
      <c r="M174" s="20"/>
      <c r="BR174" s="11"/>
    </row>
    <row r="175" spans="1:70" ht="27" customHeight="1">
      <c r="A175" s="5" t="s">
        <v>53</v>
      </c>
      <c r="B175" s="23" t="s">
        <v>527</v>
      </c>
      <c r="C175" s="5" t="s">
        <v>41</v>
      </c>
      <c r="D175" s="147">
        <v>22364153</v>
      </c>
      <c r="E175" s="147" t="s">
        <v>437</v>
      </c>
      <c r="F175" s="6">
        <v>8600</v>
      </c>
      <c r="G175" s="5">
        <v>4</v>
      </c>
      <c r="H175" s="6">
        <v>34400</v>
      </c>
      <c r="I175" s="5" t="s">
        <v>103</v>
      </c>
      <c r="J175" s="5" t="s">
        <v>528</v>
      </c>
      <c r="K175" s="5">
        <v>7</v>
      </c>
      <c r="L175" s="5" t="s">
        <v>725</v>
      </c>
      <c r="M175" s="20"/>
      <c r="BR175" s="11"/>
    </row>
    <row r="176" spans="1:70" ht="30.75" customHeight="1">
      <c r="A176" s="5" t="s">
        <v>53</v>
      </c>
      <c r="B176" s="23" t="s">
        <v>527</v>
      </c>
      <c r="C176" s="5" t="s">
        <v>42</v>
      </c>
      <c r="D176" s="147">
        <v>22363352</v>
      </c>
      <c r="E176" s="147" t="s">
        <v>437</v>
      </c>
      <c r="F176" s="6">
        <v>25400</v>
      </c>
      <c r="G176" s="5">
        <v>4</v>
      </c>
      <c r="H176" s="6">
        <v>101600</v>
      </c>
      <c r="I176" s="5" t="s">
        <v>103</v>
      </c>
      <c r="J176" s="5" t="s">
        <v>528</v>
      </c>
      <c r="K176" s="5">
        <v>7</v>
      </c>
      <c r="L176" s="5" t="s">
        <v>725</v>
      </c>
      <c r="M176" s="20"/>
      <c r="BR176" s="11"/>
    </row>
    <row r="177" spans="1:70" s="17" customFormat="1" ht="20.25" customHeight="1">
      <c r="A177" s="14" t="s">
        <v>67</v>
      </c>
      <c r="B177" s="21"/>
      <c r="C177" s="14"/>
      <c r="D177" s="86"/>
      <c r="E177" s="86"/>
      <c r="F177" s="15"/>
      <c r="G177" s="14"/>
      <c r="H177" s="15">
        <f>SUM(H169:H176)</f>
        <v>3675700</v>
      </c>
      <c r="I177" s="14"/>
      <c r="J177" s="14"/>
      <c r="K177" s="14"/>
      <c r="L177" s="14"/>
      <c r="M177" s="21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</row>
    <row r="178" spans="1:70" ht="20.25" customHeight="1">
      <c r="A178" s="5" t="s">
        <v>54</v>
      </c>
      <c r="B178" s="20" t="s">
        <v>336</v>
      </c>
      <c r="C178" s="5" t="s">
        <v>44</v>
      </c>
      <c r="D178" s="85">
        <v>21127065</v>
      </c>
      <c r="E178" s="85">
        <v>56101520</v>
      </c>
      <c r="F178" s="6">
        <v>213000</v>
      </c>
      <c r="G178" s="5">
        <v>1</v>
      </c>
      <c r="H178" s="6">
        <v>213000</v>
      </c>
      <c r="I178" s="5" t="s">
        <v>103</v>
      </c>
      <c r="J178" s="5">
        <v>2000.0415</v>
      </c>
      <c r="K178" s="5" t="s">
        <v>441</v>
      </c>
      <c r="L178" s="5" t="s">
        <v>725</v>
      </c>
      <c r="M178" s="20"/>
    </row>
    <row r="179" spans="1:70" ht="20.25" customHeight="1">
      <c r="A179" s="5" t="s">
        <v>54</v>
      </c>
      <c r="B179" s="20" t="s">
        <v>336</v>
      </c>
      <c r="C179" s="5" t="s">
        <v>44</v>
      </c>
      <c r="D179" s="85">
        <v>21127067</v>
      </c>
      <c r="E179" s="85">
        <v>56101520</v>
      </c>
      <c r="F179" s="6">
        <v>297000</v>
      </c>
      <c r="G179" s="5">
        <v>1</v>
      </c>
      <c r="H179" s="6">
        <v>297000</v>
      </c>
      <c r="I179" s="5" t="s">
        <v>103</v>
      </c>
      <c r="J179" s="5">
        <v>2000.0415</v>
      </c>
      <c r="K179" s="5" t="s">
        <v>441</v>
      </c>
      <c r="L179" s="5" t="s">
        <v>725</v>
      </c>
      <c r="M179" s="20"/>
    </row>
    <row r="180" spans="1:70" ht="20.25" customHeight="1">
      <c r="A180" s="5" t="s">
        <v>54</v>
      </c>
      <c r="B180" s="20" t="s">
        <v>335</v>
      </c>
      <c r="C180" s="5" t="s">
        <v>27</v>
      </c>
      <c r="D180" s="85">
        <v>22652900</v>
      </c>
      <c r="E180" s="90">
        <v>56112102</v>
      </c>
      <c r="F180" s="6">
        <v>125000</v>
      </c>
      <c r="G180" s="5">
        <v>4</v>
      </c>
      <c r="H180" s="6">
        <v>500000</v>
      </c>
      <c r="I180" s="5" t="s">
        <v>91</v>
      </c>
      <c r="J180" s="5"/>
      <c r="K180" s="112" t="s">
        <v>425</v>
      </c>
      <c r="L180" s="5" t="s">
        <v>725</v>
      </c>
      <c r="M180" s="20"/>
    </row>
    <row r="181" spans="1:70" ht="20.25" customHeight="1">
      <c r="A181" s="5" t="s">
        <v>54</v>
      </c>
      <c r="B181" s="20" t="s">
        <v>335</v>
      </c>
      <c r="C181" s="5" t="s">
        <v>11</v>
      </c>
      <c r="D181" s="85">
        <v>20896739</v>
      </c>
      <c r="E181" s="87" t="s">
        <v>421</v>
      </c>
      <c r="F181" s="6">
        <v>121000</v>
      </c>
      <c r="G181" s="5">
        <v>3</v>
      </c>
      <c r="H181" s="6">
        <v>363000</v>
      </c>
      <c r="I181" s="10" t="s">
        <v>91</v>
      </c>
      <c r="J181" s="10"/>
      <c r="K181" s="10" t="s">
        <v>425</v>
      </c>
      <c r="L181" s="5" t="s">
        <v>725</v>
      </c>
      <c r="M181" s="20"/>
    </row>
    <row r="182" spans="1:70" s="17" customFormat="1" ht="20.25" customHeight="1">
      <c r="A182" s="14" t="s">
        <v>68</v>
      </c>
      <c r="B182" s="21"/>
      <c r="C182" s="14"/>
      <c r="D182" s="86"/>
      <c r="E182" s="86"/>
      <c r="F182" s="15"/>
      <c r="G182" s="14"/>
      <c r="H182" s="15">
        <f>SUM(H178:H181)</f>
        <v>1373000</v>
      </c>
      <c r="I182" s="14"/>
      <c r="J182" s="14"/>
      <c r="K182" s="14"/>
      <c r="L182" s="14"/>
      <c r="M182" s="21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</row>
    <row r="183" spans="1:70" ht="33.75" customHeight="1">
      <c r="A183" s="69" t="s">
        <v>310</v>
      </c>
      <c r="B183" s="105" t="s">
        <v>550</v>
      </c>
      <c r="C183" s="69" t="s">
        <v>311</v>
      </c>
      <c r="D183" s="151" t="s">
        <v>312</v>
      </c>
      <c r="E183" s="180">
        <v>56112102</v>
      </c>
      <c r="F183" s="84">
        <v>352000</v>
      </c>
      <c r="G183" s="69">
        <v>2</v>
      </c>
      <c r="H183" s="84">
        <v>704000</v>
      </c>
      <c r="I183" s="69" t="s">
        <v>103</v>
      </c>
      <c r="J183" s="69" t="s">
        <v>313</v>
      </c>
      <c r="K183" s="69" t="s">
        <v>425</v>
      </c>
      <c r="L183" s="69" t="s">
        <v>728</v>
      </c>
      <c r="M183" s="83" t="s">
        <v>727</v>
      </c>
      <c r="BR183" s="11"/>
    </row>
    <row r="184" spans="1:70" ht="28.5">
      <c r="A184" s="5" t="s">
        <v>310</v>
      </c>
      <c r="B184" s="10" t="s">
        <v>550</v>
      </c>
      <c r="C184" s="5" t="s">
        <v>73</v>
      </c>
      <c r="D184" s="147" t="s">
        <v>314</v>
      </c>
      <c r="E184" s="91" t="s">
        <v>421</v>
      </c>
      <c r="F184" s="6">
        <v>119400</v>
      </c>
      <c r="G184" s="5">
        <v>4</v>
      </c>
      <c r="H184" s="6">
        <v>477600</v>
      </c>
      <c r="I184" s="5" t="s">
        <v>103</v>
      </c>
      <c r="J184" s="5">
        <v>1999</v>
      </c>
      <c r="K184" s="5" t="s">
        <v>425</v>
      </c>
      <c r="L184" s="5" t="s">
        <v>725</v>
      </c>
      <c r="M184" s="20"/>
      <c r="BR184" s="11"/>
    </row>
    <row r="185" spans="1:70" ht="30.75" customHeight="1">
      <c r="A185" s="5" t="s">
        <v>310</v>
      </c>
      <c r="B185" s="23" t="s">
        <v>551</v>
      </c>
      <c r="C185" s="5" t="s">
        <v>27</v>
      </c>
      <c r="D185" s="147" t="s">
        <v>552</v>
      </c>
      <c r="E185" s="147" t="s">
        <v>646</v>
      </c>
      <c r="F185" s="6">
        <v>155000</v>
      </c>
      <c r="G185" s="5">
        <v>5</v>
      </c>
      <c r="H185" s="6">
        <f>F185*G185</f>
        <v>775000</v>
      </c>
      <c r="I185" s="5" t="s">
        <v>103</v>
      </c>
      <c r="J185" s="10" t="s">
        <v>553</v>
      </c>
      <c r="K185" s="5" t="s">
        <v>425</v>
      </c>
      <c r="L185" s="5" t="s">
        <v>725</v>
      </c>
      <c r="M185" s="20"/>
      <c r="BR185" s="11"/>
    </row>
    <row r="186" spans="1:70" s="59" customFormat="1" ht="20.25" customHeight="1">
      <c r="A186" s="56" t="s">
        <v>315</v>
      </c>
      <c r="B186" s="56"/>
      <c r="C186" s="56"/>
      <c r="D186" s="92"/>
      <c r="E186" s="92"/>
      <c r="F186" s="57"/>
      <c r="G186" s="56">
        <v>6</v>
      </c>
      <c r="H186" s="57">
        <f>SUM(H183:H185)</f>
        <v>1956600</v>
      </c>
      <c r="I186" s="56"/>
      <c r="J186" s="56"/>
      <c r="K186" s="56"/>
      <c r="L186" s="56"/>
      <c r="M186" s="5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  <c r="AV186" s="38"/>
      <c r="AW186" s="38"/>
      <c r="AX186" s="38"/>
      <c r="AY186" s="38"/>
      <c r="AZ186" s="38"/>
      <c r="BA186" s="38"/>
      <c r="BB186" s="38"/>
      <c r="BC186" s="38"/>
      <c r="BD186" s="38"/>
      <c r="BE186" s="38"/>
      <c r="BF186" s="38"/>
      <c r="BG186" s="38"/>
      <c r="BH186" s="38"/>
      <c r="BI186" s="38"/>
      <c r="BJ186" s="38"/>
      <c r="BK186" s="38"/>
      <c r="BL186" s="38"/>
      <c r="BM186" s="38"/>
      <c r="BN186" s="38"/>
      <c r="BO186" s="38"/>
      <c r="BP186" s="38"/>
      <c r="BQ186" s="38"/>
    </row>
    <row r="187" spans="1:70" ht="27" customHeight="1">
      <c r="A187" s="69" t="s">
        <v>55</v>
      </c>
      <c r="B187" s="83" t="s">
        <v>227</v>
      </c>
      <c r="C187" s="69" t="s">
        <v>23</v>
      </c>
      <c r="D187" s="93" t="s">
        <v>210</v>
      </c>
      <c r="E187" s="180">
        <v>56112102</v>
      </c>
      <c r="F187" s="84">
        <v>247600</v>
      </c>
      <c r="G187" s="69">
        <v>20</v>
      </c>
      <c r="H187" s="84">
        <f t="shared" ref="H187:H230" si="6">F187*G187</f>
        <v>4952000</v>
      </c>
      <c r="I187" s="69" t="s">
        <v>103</v>
      </c>
      <c r="J187" s="69" t="s">
        <v>228</v>
      </c>
      <c r="K187" s="114" t="s">
        <v>425</v>
      </c>
      <c r="L187" s="114" t="s">
        <v>728</v>
      </c>
      <c r="M187" s="83" t="s">
        <v>703</v>
      </c>
    </row>
    <row r="188" spans="1:70" ht="27" customHeight="1">
      <c r="A188" s="5" t="s">
        <v>55</v>
      </c>
      <c r="B188" s="20" t="s">
        <v>227</v>
      </c>
      <c r="C188" s="5" t="s">
        <v>9</v>
      </c>
      <c r="D188" s="85" t="s">
        <v>229</v>
      </c>
      <c r="E188" s="85">
        <v>56101520</v>
      </c>
      <c r="F188" s="6">
        <v>465000</v>
      </c>
      <c r="G188" s="5">
        <v>4</v>
      </c>
      <c r="H188" s="6">
        <f t="shared" si="6"/>
        <v>1860000</v>
      </c>
      <c r="I188" s="5" t="s">
        <v>103</v>
      </c>
      <c r="J188" s="5" t="s">
        <v>217</v>
      </c>
      <c r="K188" s="5" t="s">
        <v>441</v>
      </c>
      <c r="L188" s="5" t="s">
        <v>725</v>
      </c>
      <c r="M188" s="20"/>
    </row>
    <row r="189" spans="1:70" ht="27" customHeight="1">
      <c r="A189" s="5" t="s">
        <v>55</v>
      </c>
      <c r="B189" s="20" t="s">
        <v>227</v>
      </c>
      <c r="C189" s="5" t="s">
        <v>9</v>
      </c>
      <c r="D189" s="85" t="s">
        <v>230</v>
      </c>
      <c r="E189" s="85">
        <v>56101520</v>
      </c>
      <c r="F189" s="6">
        <v>315000</v>
      </c>
      <c r="G189" s="5">
        <v>3</v>
      </c>
      <c r="H189" s="6">
        <f t="shared" si="6"/>
        <v>945000</v>
      </c>
      <c r="I189" s="5" t="s">
        <v>103</v>
      </c>
      <c r="J189" s="5" t="s">
        <v>217</v>
      </c>
      <c r="K189" s="5" t="s">
        <v>441</v>
      </c>
      <c r="L189" s="5" t="s">
        <v>725</v>
      </c>
      <c r="M189" s="20"/>
    </row>
    <row r="190" spans="1:70" ht="27" customHeight="1">
      <c r="A190" s="5" t="s">
        <v>55</v>
      </c>
      <c r="B190" s="20" t="s">
        <v>231</v>
      </c>
      <c r="C190" s="5" t="s">
        <v>96</v>
      </c>
      <c r="D190" s="85" t="s">
        <v>232</v>
      </c>
      <c r="E190" s="90">
        <v>56112102</v>
      </c>
      <c r="F190" s="6">
        <v>180000</v>
      </c>
      <c r="G190" s="5">
        <v>1</v>
      </c>
      <c r="H190" s="6">
        <f t="shared" si="6"/>
        <v>180000</v>
      </c>
      <c r="I190" s="5" t="s">
        <v>91</v>
      </c>
      <c r="J190" s="5" t="s">
        <v>233</v>
      </c>
      <c r="K190" s="112" t="s">
        <v>425</v>
      </c>
      <c r="L190" s="5" t="s">
        <v>725</v>
      </c>
      <c r="M190" s="20"/>
    </row>
    <row r="191" spans="1:70" ht="27" customHeight="1">
      <c r="A191" s="5" t="s">
        <v>55</v>
      </c>
      <c r="B191" s="20" t="s">
        <v>231</v>
      </c>
      <c r="C191" s="5" t="s">
        <v>96</v>
      </c>
      <c r="D191" s="85" t="s">
        <v>234</v>
      </c>
      <c r="E191" s="90">
        <v>56112102</v>
      </c>
      <c r="F191" s="6">
        <v>220000</v>
      </c>
      <c r="G191" s="5">
        <v>2</v>
      </c>
      <c r="H191" s="6">
        <f t="shared" si="6"/>
        <v>440000</v>
      </c>
      <c r="I191" s="5" t="s">
        <v>91</v>
      </c>
      <c r="J191" s="5" t="s">
        <v>233</v>
      </c>
      <c r="K191" s="112" t="s">
        <v>425</v>
      </c>
      <c r="L191" s="5" t="s">
        <v>725</v>
      </c>
      <c r="M191" s="20"/>
    </row>
    <row r="192" spans="1:70" ht="27" customHeight="1">
      <c r="A192" s="5" t="s">
        <v>55</v>
      </c>
      <c r="B192" s="20" t="s">
        <v>231</v>
      </c>
      <c r="C192" s="5" t="s">
        <v>235</v>
      </c>
      <c r="D192" s="85" t="s">
        <v>236</v>
      </c>
      <c r="E192" s="85">
        <v>44111502</v>
      </c>
      <c r="F192" s="6">
        <v>28400</v>
      </c>
      <c r="G192" s="5">
        <v>1</v>
      </c>
      <c r="H192" s="6">
        <f t="shared" si="6"/>
        <v>28400</v>
      </c>
      <c r="I192" s="5" t="s">
        <v>91</v>
      </c>
      <c r="J192" s="5" t="s">
        <v>237</v>
      </c>
      <c r="K192" s="112" t="s">
        <v>425</v>
      </c>
      <c r="L192" s="5" t="s">
        <v>725</v>
      </c>
      <c r="M192" s="20"/>
    </row>
    <row r="193" spans="1:13" ht="27" customHeight="1">
      <c r="A193" s="5" t="s">
        <v>55</v>
      </c>
      <c r="B193" s="20" t="s">
        <v>231</v>
      </c>
      <c r="C193" s="5" t="s">
        <v>11</v>
      </c>
      <c r="D193" s="85" t="s">
        <v>238</v>
      </c>
      <c r="E193" s="87" t="s">
        <v>421</v>
      </c>
      <c r="F193" s="6">
        <v>139000</v>
      </c>
      <c r="G193" s="5">
        <v>1</v>
      </c>
      <c r="H193" s="6">
        <f t="shared" si="6"/>
        <v>139000</v>
      </c>
      <c r="I193" s="5" t="s">
        <v>91</v>
      </c>
      <c r="J193" s="5" t="s">
        <v>239</v>
      </c>
      <c r="K193" s="5" t="s">
        <v>425</v>
      </c>
      <c r="L193" s="5" t="s">
        <v>725</v>
      </c>
      <c r="M193" s="20"/>
    </row>
    <row r="194" spans="1:13" ht="27" customHeight="1">
      <c r="A194" s="69" t="s">
        <v>55</v>
      </c>
      <c r="B194" s="83" t="s">
        <v>231</v>
      </c>
      <c r="C194" s="69" t="s">
        <v>240</v>
      </c>
      <c r="D194" s="93" t="s">
        <v>241</v>
      </c>
      <c r="E194" s="93">
        <v>47121702</v>
      </c>
      <c r="F194" s="84">
        <v>95450</v>
      </c>
      <c r="G194" s="69">
        <v>2</v>
      </c>
      <c r="H194" s="84">
        <f t="shared" si="6"/>
        <v>190900</v>
      </c>
      <c r="I194" s="69" t="s">
        <v>91</v>
      </c>
      <c r="J194" s="69" t="s">
        <v>242</v>
      </c>
      <c r="K194" s="114" t="s">
        <v>441</v>
      </c>
      <c r="L194" s="69" t="s">
        <v>725</v>
      </c>
      <c r="M194" s="83" t="s">
        <v>740</v>
      </c>
    </row>
    <row r="195" spans="1:13" ht="27" customHeight="1">
      <c r="A195" s="5" t="s">
        <v>55</v>
      </c>
      <c r="B195" s="20" t="s">
        <v>231</v>
      </c>
      <c r="C195" s="5" t="s">
        <v>243</v>
      </c>
      <c r="D195" s="85" t="s">
        <v>244</v>
      </c>
      <c r="E195" s="85">
        <v>52131602</v>
      </c>
      <c r="F195" s="6">
        <v>36500</v>
      </c>
      <c r="G195" s="5">
        <v>28.5</v>
      </c>
      <c r="H195" s="6">
        <f t="shared" si="6"/>
        <v>1040250</v>
      </c>
      <c r="I195" s="5" t="s">
        <v>91</v>
      </c>
      <c r="J195" s="5" t="s">
        <v>245</v>
      </c>
      <c r="K195" s="112" t="s">
        <v>438</v>
      </c>
      <c r="L195" s="5" t="s">
        <v>725</v>
      </c>
      <c r="M195" s="20"/>
    </row>
    <row r="196" spans="1:13" ht="27" customHeight="1">
      <c r="A196" s="49" t="s">
        <v>55</v>
      </c>
      <c r="B196" s="62" t="s">
        <v>231</v>
      </c>
      <c r="C196" s="49" t="s">
        <v>246</v>
      </c>
      <c r="D196" s="68" t="s">
        <v>247</v>
      </c>
      <c r="E196" s="68" t="s">
        <v>437</v>
      </c>
      <c r="F196" s="50">
        <v>175000</v>
      </c>
      <c r="G196" s="49">
        <v>1</v>
      </c>
      <c r="H196" s="50">
        <f t="shared" si="6"/>
        <v>175000</v>
      </c>
      <c r="I196" s="49" t="s">
        <v>91</v>
      </c>
      <c r="J196" s="49" t="s">
        <v>248</v>
      </c>
      <c r="K196" s="117" t="s">
        <v>438</v>
      </c>
      <c r="L196" s="117" t="s">
        <v>725</v>
      </c>
      <c r="M196" s="62"/>
    </row>
    <row r="197" spans="1:13" ht="27" customHeight="1">
      <c r="A197" s="49" t="s">
        <v>55</v>
      </c>
      <c r="B197" s="62" t="s">
        <v>231</v>
      </c>
      <c r="C197" s="49" t="s">
        <v>246</v>
      </c>
      <c r="D197" s="68" t="s">
        <v>249</v>
      </c>
      <c r="E197" s="68" t="s">
        <v>437</v>
      </c>
      <c r="F197" s="50">
        <v>198000</v>
      </c>
      <c r="G197" s="49">
        <v>1</v>
      </c>
      <c r="H197" s="50">
        <f t="shared" si="6"/>
        <v>198000</v>
      </c>
      <c r="I197" s="49" t="s">
        <v>91</v>
      </c>
      <c r="J197" s="49" t="s">
        <v>248</v>
      </c>
      <c r="K197" s="117" t="s">
        <v>438</v>
      </c>
      <c r="L197" s="117" t="s">
        <v>725</v>
      </c>
      <c r="M197" s="62"/>
    </row>
    <row r="198" spans="1:13" ht="27" customHeight="1">
      <c r="A198" s="49" t="s">
        <v>55</v>
      </c>
      <c r="B198" s="62" t="s">
        <v>231</v>
      </c>
      <c r="C198" s="49" t="s">
        <v>246</v>
      </c>
      <c r="D198" s="68" t="s">
        <v>250</v>
      </c>
      <c r="E198" s="68" t="s">
        <v>437</v>
      </c>
      <c r="F198" s="50">
        <v>222000</v>
      </c>
      <c r="G198" s="49">
        <v>2</v>
      </c>
      <c r="H198" s="50">
        <f t="shared" si="6"/>
        <v>444000</v>
      </c>
      <c r="I198" s="49" t="s">
        <v>91</v>
      </c>
      <c r="J198" s="49" t="s">
        <v>248</v>
      </c>
      <c r="K198" s="117" t="s">
        <v>438</v>
      </c>
      <c r="L198" s="117" t="s">
        <v>725</v>
      </c>
      <c r="M198" s="62"/>
    </row>
    <row r="199" spans="1:13" ht="27" customHeight="1">
      <c r="A199" s="49" t="s">
        <v>55</v>
      </c>
      <c r="B199" s="62" t="s">
        <v>231</v>
      </c>
      <c r="C199" s="49" t="s">
        <v>251</v>
      </c>
      <c r="D199" s="68" t="s">
        <v>252</v>
      </c>
      <c r="E199" s="68" t="s">
        <v>437</v>
      </c>
      <c r="F199" s="50">
        <v>48000</v>
      </c>
      <c r="G199" s="49">
        <v>2</v>
      </c>
      <c r="H199" s="50">
        <f t="shared" si="6"/>
        <v>96000</v>
      </c>
      <c r="I199" s="49" t="s">
        <v>91</v>
      </c>
      <c r="J199" s="49" t="s">
        <v>248</v>
      </c>
      <c r="K199" s="117" t="s">
        <v>438</v>
      </c>
      <c r="L199" s="117" t="s">
        <v>725</v>
      </c>
      <c r="M199" s="62"/>
    </row>
    <row r="200" spans="1:13" ht="27" customHeight="1">
      <c r="A200" s="49" t="s">
        <v>55</v>
      </c>
      <c r="B200" s="62" t="s">
        <v>231</v>
      </c>
      <c r="C200" s="49" t="s">
        <v>251</v>
      </c>
      <c r="D200" s="68" t="s">
        <v>253</v>
      </c>
      <c r="E200" s="68" t="s">
        <v>437</v>
      </c>
      <c r="F200" s="50">
        <v>26000</v>
      </c>
      <c r="G200" s="49">
        <v>1</v>
      </c>
      <c r="H200" s="50">
        <f t="shared" si="6"/>
        <v>26000</v>
      </c>
      <c r="I200" s="49" t="s">
        <v>91</v>
      </c>
      <c r="J200" s="49" t="s">
        <v>248</v>
      </c>
      <c r="K200" s="117" t="s">
        <v>438</v>
      </c>
      <c r="L200" s="117" t="s">
        <v>725</v>
      </c>
      <c r="M200" s="62"/>
    </row>
    <row r="201" spans="1:13" ht="27" customHeight="1">
      <c r="A201" s="49" t="s">
        <v>55</v>
      </c>
      <c r="B201" s="62" t="s">
        <v>231</v>
      </c>
      <c r="C201" s="49" t="s">
        <v>98</v>
      </c>
      <c r="D201" s="68" t="s">
        <v>254</v>
      </c>
      <c r="E201" s="68" t="s">
        <v>437</v>
      </c>
      <c r="F201" s="50">
        <v>140000</v>
      </c>
      <c r="G201" s="49">
        <v>1</v>
      </c>
      <c r="H201" s="50">
        <f t="shared" si="6"/>
        <v>140000</v>
      </c>
      <c r="I201" s="49" t="s">
        <v>91</v>
      </c>
      <c r="J201" s="49" t="s">
        <v>248</v>
      </c>
      <c r="K201" s="117" t="s">
        <v>438</v>
      </c>
      <c r="L201" s="117" t="s">
        <v>725</v>
      </c>
      <c r="M201" s="62"/>
    </row>
    <row r="202" spans="1:13" ht="27" customHeight="1">
      <c r="A202" s="49" t="s">
        <v>55</v>
      </c>
      <c r="B202" s="62" t="s">
        <v>231</v>
      </c>
      <c r="C202" s="49" t="s">
        <v>255</v>
      </c>
      <c r="D202" s="68" t="s">
        <v>256</v>
      </c>
      <c r="E202" s="68" t="s">
        <v>437</v>
      </c>
      <c r="F202" s="50">
        <v>163000</v>
      </c>
      <c r="G202" s="49">
        <v>2</v>
      </c>
      <c r="H202" s="50">
        <f t="shared" si="6"/>
        <v>326000</v>
      </c>
      <c r="I202" s="49" t="s">
        <v>91</v>
      </c>
      <c r="J202" s="49" t="s">
        <v>248</v>
      </c>
      <c r="K202" s="117" t="s">
        <v>438</v>
      </c>
      <c r="L202" s="117" t="s">
        <v>725</v>
      </c>
      <c r="M202" s="62"/>
    </row>
    <row r="203" spans="1:13" ht="27" customHeight="1">
      <c r="A203" s="49" t="s">
        <v>55</v>
      </c>
      <c r="B203" s="62" t="s">
        <v>231</v>
      </c>
      <c r="C203" s="49" t="s">
        <v>257</v>
      </c>
      <c r="D203" s="68" t="s">
        <v>258</v>
      </c>
      <c r="E203" s="68" t="s">
        <v>437</v>
      </c>
      <c r="F203" s="50">
        <v>133000</v>
      </c>
      <c r="G203" s="49">
        <v>1</v>
      </c>
      <c r="H203" s="50">
        <f t="shared" si="6"/>
        <v>133000</v>
      </c>
      <c r="I203" s="49" t="s">
        <v>91</v>
      </c>
      <c r="J203" s="49" t="s">
        <v>248</v>
      </c>
      <c r="K203" s="117" t="s">
        <v>438</v>
      </c>
      <c r="L203" s="117" t="s">
        <v>725</v>
      </c>
      <c r="M203" s="62"/>
    </row>
    <row r="204" spans="1:13" ht="27" customHeight="1">
      <c r="A204" s="49" t="s">
        <v>55</v>
      </c>
      <c r="B204" s="62" t="s">
        <v>231</v>
      </c>
      <c r="C204" s="49" t="s">
        <v>257</v>
      </c>
      <c r="D204" s="68" t="s">
        <v>259</v>
      </c>
      <c r="E204" s="68" t="s">
        <v>437</v>
      </c>
      <c r="F204" s="50">
        <v>154000</v>
      </c>
      <c r="G204" s="49">
        <v>5</v>
      </c>
      <c r="H204" s="50">
        <f t="shared" si="6"/>
        <v>770000</v>
      </c>
      <c r="I204" s="49" t="s">
        <v>91</v>
      </c>
      <c r="J204" s="49" t="s">
        <v>248</v>
      </c>
      <c r="K204" s="117" t="s">
        <v>438</v>
      </c>
      <c r="L204" s="117" t="s">
        <v>725</v>
      </c>
      <c r="M204" s="62"/>
    </row>
    <row r="205" spans="1:13" ht="27" customHeight="1">
      <c r="A205" s="49" t="s">
        <v>55</v>
      </c>
      <c r="B205" s="62" t="s">
        <v>231</v>
      </c>
      <c r="C205" s="49" t="s">
        <v>251</v>
      </c>
      <c r="D205" s="68" t="s">
        <v>260</v>
      </c>
      <c r="E205" s="68" t="s">
        <v>437</v>
      </c>
      <c r="F205" s="50">
        <v>41000</v>
      </c>
      <c r="G205" s="49">
        <v>4</v>
      </c>
      <c r="H205" s="50">
        <f t="shared" si="6"/>
        <v>164000</v>
      </c>
      <c r="I205" s="49" t="s">
        <v>91</v>
      </c>
      <c r="J205" s="49" t="s">
        <v>248</v>
      </c>
      <c r="K205" s="117" t="s">
        <v>438</v>
      </c>
      <c r="L205" s="117" t="s">
        <v>725</v>
      </c>
      <c r="M205" s="62"/>
    </row>
    <row r="206" spans="1:13" ht="27" customHeight="1">
      <c r="A206" s="49" t="s">
        <v>55</v>
      </c>
      <c r="B206" s="62" t="s">
        <v>231</v>
      </c>
      <c r="C206" s="49" t="s">
        <v>251</v>
      </c>
      <c r="D206" s="68" t="s">
        <v>261</v>
      </c>
      <c r="E206" s="68" t="s">
        <v>437</v>
      </c>
      <c r="F206" s="50">
        <v>20000</v>
      </c>
      <c r="G206" s="49">
        <v>5</v>
      </c>
      <c r="H206" s="50">
        <f t="shared" si="6"/>
        <v>100000</v>
      </c>
      <c r="I206" s="49" t="s">
        <v>91</v>
      </c>
      <c r="J206" s="49" t="s">
        <v>248</v>
      </c>
      <c r="K206" s="117" t="s">
        <v>438</v>
      </c>
      <c r="L206" s="117" t="s">
        <v>725</v>
      </c>
      <c r="M206" s="62"/>
    </row>
    <row r="207" spans="1:13" ht="27" customHeight="1">
      <c r="A207" s="5" t="s">
        <v>55</v>
      </c>
      <c r="B207" s="20" t="s">
        <v>262</v>
      </c>
      <c r="C207" s="5" t="s">
        <v>27</v>
      </c>
      <c r="D207" s="85" t="s">
        <v>263</v>
      </c>
      <c r="E207" s="90">
        <v>56112102</v>
      </c>
      <c r="F207" s="6">
        <v>182000</v>
      </c>
      <c r="G207" s="5">
        <v>6</v>
      </c>
      <c r="H207" s="6">
        <f t="shared" si="6"/>
        <v>1092000</v>
      </c>
      <c r="I207" s="5" t="s">
        <v>103</v>
      </c>
      <c r="J207" s="5" t="s">
        <v>264</v>
      </c>
      <c r="K207" s="112" t="s">
        <v>425</v>
      </c>
      <c r="L207" s="5" t="s">
        <v>725</v>
      </c>
      <c r="M207" s="20"/>
    </row>
    <row r="208" spans="1:13" ht="27" customHeight="1">
      <c r="A208" s="168" t="s">
        <v>55</v>
      </c>
      <c r="B208" s="169" t="s">
        <v>262</v>
      </c>
      <c r="C208" s="168" t="s">
        <v>9</v>
      </c>
      <c r="D208" s="170" t="s">
        <v>229</v>
      </c>
      <c r="E208" s="85">
        <v>56101520</v>
      </c>
      <c r="F208" s="171">
        <v>465000</v>
      </c>
      <c r="G208" s="168">
        <v>2</v>
      </c>
      <c r="H208" s="171">
        <f t="shared" si="6"/>
        <v>930000</v>
      </c>
      <c r="I208" s="168" t="s">
        <v>103</v>
      </c>
      <c r="J208" s="168" t="s">
        <v>572</v>
      </c>
      <c r="K208" s="5" t="s">
        <v>441</v>
      </c>
      <c r="L208" s="5" t="s">
        <v>725</v>
      </c>
      <c r="M208" s="20"/>
    </row>
    <row r="209" spans="1:13" ht="27" customHeight="1">
      <c r="A209" s="69" t="s">
        <v>55</v>
      </c>
      <c r="B209" s="181" t="s">
        <v>265</v>
      </c>
      <c r="C209" s="69" t="s">
        <v>23</v>
      </c>
      <c r="D209" s="93" t="s">
        <v>266</v>
      </c>
      <c r="E209" s="180">
        <v>56112102</v>
      </c>
      <c r="F209" s="84">
        <v>238000</v>
      </c>
      <c r="G209" s="69">
        <v>5</v>
      </c>
      <c r="H209" s="84">
        <f t="shared" si="6"/>
        <v>1190000</v>
      </c>
      <c r="I209" s="69" t="s">
        <v>103</v>
      </c>
      <c r="J209" s="105" t="s">
        <v>267</v>
      </c>
      <c r="K209" s="114" t="s">
        <v>425</v>
      </c>
      <c r="L209" s="114" t="s">
        <v>728</v>
      </c>
      <c r="M209" s="83" t="s">
        <v>398</v>
      </c>
    </row>
    <row r="210" spans="1:13" ht="27" customHeight="1">
      <c r="A210" s="69" t="s">
        <v>55</v>
      </c>
      <c r="B210" s="181" t="s">
        <v>265</v>
      </c>
      <c r="C210" s="69" t="s">
        <v>43</v>
      </c>
      <c r="D210" s="93" t="s">
        <v>268</v>
      </c>
      <c r="E210" s="180">
        <v>56112102</v>
      </c>
      <c r="F210" s="84">
        <v>389700</v>
      </c>
      <c r="G210" s="69">
        <v>2</v>
      </c>
      <c r="H210" s="84">
        <f t="shared" si="6"/>
        <v>779400</v>
      </c>
      <c r="I210" s="69" t="s">
        <v>103</v>
      </c>
      <c r="J210" s="105" t="s">
        <v>267</v>
      </c>
      <c r="K210" s="114" t="s">
        <v>425</v>
      </c>
      <c r="L210" s="114" t="s">
        <v>728</v>
      </c>
      <c r="M210" s="83" t="s">
        <v>398</v>
      </c>
    </row>
    <row r="211" spans="1:13" ht="27" customHeight="1">
      <c r="A211" s="5" t="s">
        <v>55</v>
      </c>
      <c r="B211" s="20" t="s">
        <v>269</v>
      </c>
      <c r="C211" s="5" t="s">
        <v>270</v>
      </c>
      <c r="D211" s="85" t="s">
        <v>271</v>
      </c>
      <c r="E211" s="90">
        <v>56112105</v>
      </c>
      <c r="F211" s="6">
        <v>405000</v>
      </c>
      <c r="G211" s="5">
        <v>1</v>
      </c>
      <c r="H211" s="6">
        <f t="shared" si="6"/>
        <v>405000</v>
      </c>
      <c r="I211" s="5" t="s">
        <v>103</v>
      </c>
      <c r="J211" s="5" t="s">
        <v>272</v>
      </c>
      <c r="K211" s="112" t="s">
        <v>425</v>
      </c>
      <c r="L211" s="5" t="s">
        <v>725</v>
      </c>
      <c r="M211" s="20" t="s">
        <v>273</v>
      </c>
    </row>
    <row r="212" spans="1:13" ht="27" customHeight="1">
      <c r="A212" s="5" t="s">
        <v>55</v>
      </c>
      <c r="B212" s="20" t="s">
        <v>269</v>
      </c>
      <c r="C212" s="5" t="s">
        <v>274</v>
      </c>
      <c r="D212" s="85" t="s">
        <v>275</v>
      </c>
      <c r="E212" s="90">
        <v>56112105</v>
      </c>
      <c r="F212" s="6">
        <v>272000</v>
      </c>
      <c r="G212" s="5">
        <v>5</v>
      </c>
      <c r="H212" s="6">
        <f t="shared" si="6"/>
        <v>1360000</v>
      </c>
      <c r="I212" s="5" t="s">
        <v>103</v>
      </c>
      <c r="J212" s="5" t="s">
        <v>272</v>
      </c>
      <c r="K212" s="112" t="s">
        <v>425</v>
      </c>
      <c r="L212" s="5" t="s">
        <v>725</v>
      </c>
      <c r="M212" s="20" t="s">
        <v>273</v>
      </c>
    </row>
    <row r="213" spans="1:13" ht="27" customHeight="1">
      <c r="A213" s="69" t="s">
        <v>55</v>
      </c>
      <c r="B213" s="182" t="s">
        <v>276</v>
      </c>
      <c r="C213" s="69" t="s">
        <v>277</v>
      </c>
      <c r="D213" s="93" t="s">
        <v>278</v>
      </c>
      <c r="E213" s="93" t="s">
        <v>439</v>
      </c>
      <c r="F213" s="84">
        <v>264000</v>
      </c>
      <c r="G213" s="69">
        <v>5</v>
      </c>
      <c r="H213" s="84">
        <f t="shared" si="6"/>
        <v>1320000</v>
      </c>
      <c r="I213" s="69" t="s">
        <v>103</v>
      </c>
      <c r="J213" s="69" t="s">
        <v>729</v>
      </c>
      <c r="K213" s="114" t="s">
        <v>425</v>
      </c>
      <c r="L213" s="114" t="s">
        <v>728</v>
      </c>
      <c r="M213" s="83" t="s">
        <v>703</v>
      </c>
    </row>
    <row r="214" spans="1:13" ht="27" customHeight="1">
      <c r="A214" s="5" t="s">
        <v>55</v>
      </c>
      <c r="B214" s="23" t="s">
        <v>276</v>
      </c>
      <c r="C214" s="5" t="s">
        <v>279</v>
      </c>
      <c r="D214" s="85" t="s">
        <v>280</v>
      </c>
      <c r="E214" s="85" t="s">
        <v>439</v>
      </c>
      <c r="F214" s="6">
        <v>138000</v>
      </c>
      <c r="G214" s="5">
        <v>5</v>
      </c>
      <c r="H214" s="6">
        <f t="shared" si="6"/>
        <v>690000</v>
      </c>
      <c r="I214" s="5" t="s">
        <v>103</v>
      </c>
      <c r="J214" s="5" t="s">
        <v>741</v>
      </c>
      <c r="K214" s="112" t="s">
        <v>425</v>
      </c>
      <c r="L214" s="5" t="s">
        <v>725</v>
      </c>
      <c r="M214" s="20"/>
    </row>
    <row r="215" spans="1:13" ht="27" customHeight="1">
      <c r="A215" s="5" t="s">
        <v>55</v>
      </c>
      <c r="B215" s="23" t="s">
        <v>276</v>
      </c>
      <c r="C215" s="5" t="s">
        <v>281</v>
      </c>
      <c r="D215" s="85" t="s">
        <v>282</v>
      </c>
      <c r="E215" s="85">
        <v>56101519</v>
      </c>
      <c r="F215" s="6">
        <v>209000</v>
      </c>
      <c r="G215" s="5">
        <v>1</v>
      </c>
      <c r="H215" s="6">
        <f t="shared" si="6"/>
        <v>209000</v>
      </c>
      <c r="I215" s="5" t="s">
        <v>103</v>
      </c>
      <c r="J215" s="5" t="s">
        <v>283</v>
      </c>
      <c r="K215" s="112" t="s">
        <v>425</v>
      </c>
      <c r="L215" s="5" t="s">
        <v>725</v>
      </c>
      <c r="M215" s="20"/>
    </row>
    <row r="216" spans="1:13" ht="27" customHeight="1">
      <c r="A216" s="69" t="s">
        <v>55</v>
      </c>
      <c r="B216" s="182" t="s">
        <v>276</v>
      </c>
      <c r="C216" s="69" t="s">
        <v>98</v>
      </c>
      <c r="D216" s="93" t="s">
        <v>284</v>
      </c>
      <c r="E216" s="93" t="s">
        <v>437</v>
      </c>
      <c r="F216" s="84">
        <v>85500</v>
      </c>
      <c r="G216" s="69">
        <v>5</v>
      </c>
      <c r="H216" s="84">
        <f t="shared" si="6"/>
        <v>427500</v>
      </c>
      <c r="I216" s="69" t="s">
        <v>103</v>
      </c>
      <c r="J216" s="69" t="s">
        <v>220</v>
      </c>
      <c r="K216" s="114" t="s">
        <v>438</v>
      </c>
      <c r="L216" s="114" t="s">
        <v>728</v>
      </c>
      <c r="M216" s="83" t="s">
        <v>398</v>
      </c>
    </row>
    <row r="217" spans="1:13" ht="27" customHeight="1">
      <c r="A217" s="69" t="s">
        <v>55</v>
      </c>
      <c r="B217" s="182" t="s">
        <v>276</v>
      </c>
      <c r="C217" s="69" t="s">
        <v>98</v>
      </c>
      <c r="D217" s="93" t="s">
        <v>285</v>
      </c>
      <c r="E217" s="93" t="s">
        <v>437</v>
      </c>
      <c r="F217" s="84">
        <v>109200</v>
      </c>
      <c r="G217" s="69">
        <v>2</v>
      </c>
      <c r="H217" s="84">
        <f t="shared" si="6"/>
        <v>218400</v>
      </c>
      <c r="I217" s="69" t="s">
        <v>103</v>
      </c>
      <c r="J217" s="69" t="s">
        <v>220</v>
      </c>
      <c r="K217" s="114" t="s">
        <v>438</v>
      </c>
      <c r="L217" s="114" t="s">
        <v>728</v>
      </c>
      <c r="M217" s="83" t="s">
        <v>398</v>
      </c>
    </row>
    <row r="218" spans="1:13" ht="27" customHeight="1">
      <c r="A218" s="69" t="s">
        <v>55</v>
      </c>
      <c r="B218" s="182" t="s">
        <v>276</v>
      </c>
      <c r="C218" s="69" t="s">
        <v>98</v>
      </c>
      <c r="D218" s="93" t="s">
        <v>286</v>
      </c>
      <c r="E218" s="93" t="s">
        <v>437</v>
      </c>
      <c r="F218" s="84">
        <v>111100</v>
      </c>
      <c r="G218" s="69">
        <v>2</v>
      </c>
      <c r="H218" s="84">
        <f t="shared" si="6"/>
        <v>222200</v>
      </c>
      <c r="I218" s="69" t="s">
        <v>103</v>
      </c>
      <c r="J218" s="69" t="s">
        <v>220</v>
      </c>
      <c r="K218" s="114" t="s">
        <v>438</v>
      </c>
      <c r="L218" s="114" t="s">
        <v>728</v>
      </c>
      <c r="M218" s="83" t="s">
        <v>398</v>
      </c>
    </row>
    <row r="219" spans="1:13" ht="27" customHeight="1">
      <c r="A219" s="69" t="s">
        <v>55</v>
      </c>
      <c r="B219" s="182" t="s">
        <v>276</v>
      </c>
      <c r="C219" s="69" t="s">
        <v>98</v>
      </c>
      <c r="D219" s="93" t="s">
        <v>287</v>
      </c>
      <c r="E219" s="93" t="s">
        <v>437</v>
      </c>
      <c r="F219" s="84">
        <v>92900</v>
      </c>
      <c r="G219" s="69">
        <v>1</v>
      </c>
      <c r="H219" s="84">
        <f t="shared" si="6"/>
        <v>92900</v>
      </c>
      <c r="I219" s="69" t="s">
        <v>103</v>
      </c>
      <c r="J219" s="69" t="s">
        <v>220</v>
      </c>
      <c r="K219" s="114" t="s">
        <v>438</v>
      </c>
      <c r="L219" s="114" t="s">
        <v>728</v>
      </c>
      <c r="M219" s="83" t="s">
        <v>398</v>
      </c>
    </row>
    <row r="220" spans="1:13" ht="27" customHeight="1">
      <c r="A220" s="69" t="s">
        <v>55</v>
      </c>
      <c r="B220" s="182" t="s">
        <v>276</v>
      </c>
      <c r="C220" s="69" t="s">
        <v>98</v>
      </c>
      <c r="D220" s="93" t="s">
        <v>288</v>
      </c>
      <c r="E220" s="93" t="s">
        <v>437</v>
      </c>
      <c r="F220" s="84">
        <v>94700</v>
      </c>
      <c r="G220" s="69">
        <v>1</v>
      </c>
      <c r="H220" s="84">
        <f t="shared" si="6"/>
        <v>94700</v>
      </c>
      <c r="I220" s="69" t="s">
        <v>103</v>
      </c>
      <c r="J220" s="69" t="s">
        <v>220</v>
      </c>
      <c r="K220" s="114" t="s">
        <v>438</v>
      </c>
      <c r="L220" s="114" t="s">
        <v>728</v>
      </c>
      <c r="M220" s="83" t="s">
        <v>398</v>
      </c>
    </row>
    <row r="221" spans="1:13" ht="27" customHeight="1">
      <c r="A221" s="69" t="s">
        <v>55</v>
      </c>
      <c r="B221" s="182" t="s">
        <v>276</v>
      </c>
      <c r="C221" s="69" t="s">
        <v>289</v>
      </c>
      <c r="D221" s="93" t="s">
        <v>290</v>
      </c>
      <c r="E221" s="93" t="s">
        <v>437</v>
      </c>
      <c r="F221" s="84">
        <v>23750</v>
      </c>
      <c r="G221" s="69">
        <v>4</v>
      </c>
      <c r="H221" s="84">
        <f t="shared" si="6"/>
        <v>95000</v>
      </c>
      <c r="I221" s="69" t="s">
        <v>103</v>
      </c>
      <c r="J221" s="69" t="s">
        <v>220</v>
      </c>
      <c r="K221" s="114" t="s">
        <v>438</v>
      </c>
      <c r="L221" s="114" t="s">
        <v>728</v>
      </c>
      <c r="M221" s="83" t="s">
        <v>398</v>
      </c>
    </row>
    <row r="222" spans="1:13" ht="27" customHeight="1">
      <c r="A222" s="69" t="s">
        <v>55</v>
      </c>
      <c r="B222" s="182" t="s">
        <v>276</v>
      </c>
      <c r="C222" s="69" t="s">
        <v>289</v>
      </c>
      <c r="D222" s="93" t="s">
        <v>291</v>
      </c>
      <c r="E222" s="93" t="s">
        <v>437</v>
      </c>
      <c r="F222" s="84">
        <v>5980</v>
      </c>
      <c r="G222" s="69">
        <v>4</v>
      </c>
      <c r="H222" s="84">
        <f t="shared" si="6"/>
        <v>23920</v>
      </c>
      <c r="I222" s="69" t="s">
        <v>103</v>
      </c>
      <c r="J222" s="69" t="s">
        <v>220</v>
      </c>
      <c r="K222" s="114" t="s">
        <v>438</v>
      </c>
      <c r="L222" s="114" t="s">
        <v>728</v>
      </c>
      <c r="M222" s="83" t="s">
        <v>398</v>
      </c>
    </row>
    <row r="223" spans="1:13" ht="27" customHeight="1">
      <c r="A223" s="69" t="s">
        <v>55</v>
      </c>
      <c r="B223" s="182" t="s">
        <v>276</v>
      </c>
      <c r="C223" s="69" t="s">
        <v>289</v>
      </c>
      <c r="D223" s="93" t="s">
        <v>292</v>
      </c>
      <c r="E223" s="93" t="s">
        <v>437</v>
      </c>
      <c r="F223" s="84">
        <v>18350</v>
      </c>
      <c r="G223" s="69">
        <v>1</v>
      </c>
      <c r="H223" s="84">
        <f t="shared" si="6"/>
        <v>18350</v>
      </c>
      <c r="I223" s="69" t="s">
        <v>103</v>
      </c>
      <c r="J223" s="69" t="s">
        <v>220</v>
      </c>
      <c r="K223" s="114" t="s">
        <v>438</v>
      </c>
      <c r="L223" s="114" t="s">
        <v>728</v>
      </c>
      <c r="M223" s="83" t="s">
        <v>398</v>
      </c>
    </row>
    <row r="224" spans="1:13" ht="27" customHeight="1">
      <c r="A224" s="69" t="s">
        <v>55</v>
      </c>
      <c r="B224" s="182" t="s">
        <v>276</v>
      </c>
      <c r="C224" s="69" t="s">
        <v>289</v>
      </c>
      <c r="D224" s="93" t="s">
        <v>293</v>
      </c>
      <c r="E224" s="93" t="s">
        <v>437</v>
      </c>
      <c r="F224" s="84">
        <v>4750</v>
      </c>
      <c r="G224" s="69">
        <v>1</v>
      </c>
      <c r="H224" s="84">
        <f t="shared" si="6"/>
        <v>4750</v>
      </c>
      <c r="I224" s="69" t="s">
        <v>103</v>
      </c>
      <c r="J224" s="69" t="s">
        <v>220</v>
      </c>
      <c r="K224" s="114" t="s">
        <v>438</v>
      </c>
      <c r="L224" s="114" t="s">
        <v>728</v>
      </c>
      <c r="M224" s="83" t="s">
        <v>398</v>
      </c>
    </row>
    <row r="225" spans="1:70" ht="27" customHeight="1">
      <c r="A225" s="5" t="s">
        <v>55</v>
      </c>
      <c r="B225" s="23" t="s">
        <v>276</v>
      </c>
      <c r="C225" s="5" t="s">
        <v>95</v>
      </c>
      <c r="D225" s="85" t="s">
        <v>294</v>
      </c>
      <c r="E225" s="85" t="s">
        <v>440</v>
      </c>
      <c r="F225" s="6">
        <v>86000</v>
      </c>
      <c r="G225" s="5">
        <v>2</v>
      </c>
      <c r="H225" s="6">
        <f t="shared" si="6"/>
        <v>172000</v>
      </c>
      <c r="I225" s="5" t="s">
        <v>91</v>
      </c>
      <c r="J225" s="5"/>
      <c r="K225" s="5" t="s">
        <v>425</v>
      </c>
      <c r="L225" s="5" t="s">
        <v>725</v>
      </c>
      <c r="M225" s="20" t="s">
        <v>295</v>
      </c>
    </row>
    <row r="226" spans="1:70" ht="27" customHeight="1">
      <c r="A226" s="5" t="s">
        <v>55</v>
      </c>
      <c r="B226" s="20" t="s">
        <v>296</v>
      </c>
      <c r="C226" s="5" t="s">
        <v>44</v>
      </c>
      <c r="D226" s="85" t="s">
        <v>297</v>
      </c>
      <c r="E226" s="85">
        <v>56101530</v>
      </c>
      <c r="F226" s="6">
        <v>115000</v>
      </c>
      <c r="G226" s="5">
        <v>1</v>
      </c>
      <c r="H226" s="6">
        <f t="shared" si="6"/>
        <v>115000</v>
      </c>
      <c r="I226" s="5" t="s">
        <v>103</v>
      </c>
      <c r="J226" s="5" t="s">
        <v>228</v>
      </c>
      <c r="K226" s="112" t="s">
        <v>425</v>
      </c>
      <c r="L226" s="5" t="s">
        <v>725</v>
      </c>
      <c r="M226" s="20" t="s">
        <v>397</v>
      </c>
    </row>
    <row r="227" spans="1:70" ht="27" customHeight="1">
      <c r="A227" s="5" t="s">
        <v>55</v>
      </c>
      <c r="B227" s="20" t="s">
        <v>296</v>
      </c>
      <c r="C227" s="5" t="s">
        <v>44</v>
      </c>
      <c r="D227" s="85" t="s">
        <v>298</v>
      </c>
      <c r="E227" s="85">
        <v>56101530</v>
      </c>
      <c r="F227" s="6">
        <v>214000</v>
      </c>
      <c r="G227" s="5">
        <v>1</v>
      </c>
      <c r="H227" s="6">
        <f t="shared" si="6"/>
        <v>214000</v>
      </c>
      <c r="I227" s="5" t="s">
        <v>103</v>
      </c>
      <c r="J227" s="5" t="s">
        <v>228</v>
      </c>
      <c r="K227" s="112" t="s">
        <v>425</v>
      </c>
      <c r="L227" s="5" t="s">
        <v>725</v>
      </c>
      <c r="M227" s="20"/>
    </row>
    <row r="228" spans="1:70" ht="27" customHeight="1">
      <c r="A228" s="5" t="s">
        <v>55</v>
      </c>
      <c r="B228" s="20" t="s">
        <v>299</v>
      </c>
      <c r="C228" s="5" t="s">
        <v>300</v>
      </c>
      <c r="D228" s="85" t="s">
        <v>301</v>
      </c>
      <c r="E228" s="85">
        <v>52131602</v>
      </c>
      <c r="F228" s="6">
        <v>30000</v>
      </c>
      <c r="G228" s="5">
        <v>20</v>
      </c>
      <c r="H228" s="6">
        <f t="shared" si="6"/>
        <v>600000</v>
      </c>
      <c r="I228" s="5" t="s">
        <v>103</v>
      </c>
      <c r="J228" s="5" t="s">
        <v>302</v>
      </c>
      <c r="K228" s="112" t="s">
        <v>438</v>
      </c>
      <c r="L228" s="5" t="s">
        <v>725</v>
      </c>
      <c r="M228" s="20"/>
    </row>
    <row r="229" spans="1:70" ht="27" customHeight="1">
      <c r="A229" s="5" t="s">
        <v>55</v>
      </c>
      <c r="B229" s="23" t="s">
        <v>303</v>
      </c>
      <c r="C229" s="5" t="s">
        <v>11</v>
      </c>
      <c r="D229" s="85" t="s">
        <v>304</v>
      </c>
      <c r="E229" s="87" t="s">
        <v>421</v>
      </c>
      <c r="F229" s="6">
        <v>169400</v>
      </c>
      <c r="G229" s="5">
        <v>3</v>
      </c>
      <c r="H229" s="6">
        <f t="shared" si="6"/>
        <v>508200</v>
      </c>
      <c r="I229" s="5" t="s">
        <v>103</v>
      </c>
      <c r="J229" s="5" t="s">
        <v>305</v>
      </c>
      <c r="K229" s="5" t="s">
        <v>425</v>
      </c>
      <c r="L229" s="5" t="s">
        <v>725</v>
      </c>
      <c r="M229" s="20"/>
    </row>
    <row r="230" spans="1:70" ht="27" customHeight="1">
      <c r="A230" s="5" t="s">
        <v>55</v>
      </c>
      <c r="B230" s="23" t="s">
        <v>306</v>
      </c>
      <c r="C230" s="5" t="s">
        <v>96</v>
      </c>
      <c r="D230" s="85" t="s">
        <v>307</v>
      </c>
      <c r="E230" s="85" t="s">
        <v>439</v>
      </c>
      <c r="F230" s="6">
        <v>181000</v>
      </c>
      <c r="G230" s="5">
        <v>4</v>
      </c>
      <c r="H230" s="6">
        <f t="shared" si="6"/>
        <v>724000</v>
      </c>
      <c r="I230" s="5" t="s">
        <v>103</v>
      </c>
      <c r="J230" s="5"/>
      <c r="K230" s="112" t="s">
        <v>425</v>
      </c>
      <c r="L230" s="5" t="s">
        <v>725</v>
      </c>
      <c r="M230" s="20" t="s">
        <v>308</v>
      </c>
    </row>
    <row r="231" spans="1:70" s="17" customFormat="1" ht="20.25" customHeight="1">
      <c r="A231" s="14" t="s">
        <v>69</v>
      </c>
      <c r="B231" s="21"/>
      <c r="C231" s="14"/>
      <c r="D231" s="86"/>
      <c r="E231" s="86"/>
      <c r="F231" s="15"/>
      <c r="G231" s="14"/>
      <c r="H231" s="15">
        <f>SUM(H187:H230)</f>
        <v>23853870</v>
      </c>
      <c r="I231" s="14"/>
      <c r="J231" s="14"/>
      <c r="K231" s="14"/>
      <c r="L231" s="14"/>
      <c r="M231" s="21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  <c r="BJ231" s="16"/>
      <c r="BK231" s="16"/>
      <c r="BL231" s="16"/>
      <c r="BM231" s="16"/>
      <c r="BN231" s="16"/>
      <c r="BO231" s="16"/>
      <c r="BP231" s="16"/>
      <c r="BQ231" s="16"/>
    </row>
    <row r="232" spans="1:70" s="30" customFormat="1" ht="20.25" customHeight="1">
      <c r="A232" s="69" t="s">
        <v>319</v>
      </c>
      <c r="B232" s="69" t="s">
        <v>319</v>
      </c>
      <c r="C232" s="76" t="s">
        <v>334</v>
      </c>
      <c r="D232" s="157"/>
      <c r="E232" s="157"/>
      <c r="F232" s="77">
        <v>400000</v>
      </c>
      <c r="G232" s="76">
        <v>1</v>
      </c>
      <c r="H232" s="77">
        <v>400000</v>
      </c>
      <c r="I232" s="76" t="s">
        <v>103</v>
      </c>
      <c r="J232" s="76" t="s">
        <v>333</v>
      </c>
      <c r="K232" s="76" t="s">
        <v>221</v>
      </c>
      <c r="L232" s="76" t="s">
        <v>728</v>
      </c>
      <c r="M232" s="82" t="s">
        <v>698</v>
      </c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  <c r="BJ232" s="16"/>
      <c r="BK232" s="16"/>
      <c r="BL232" s="16"/>
      <c r="BM232" s="16"/>
      <c r="BN232" s="16"/>
      <c r="BO232" s="16"/>
      <c r="BP232" s="16"/>
      <c r="BQ232" s="16"/>
      <c r="BR232" s="16"/>
    </row>
    <row r="233" spans="1:70" s="30" customFormat="1" ht="20.25" customHeight="1">
      <c r="A233" s="69" t="s">
        <v>319</v>
      </c>
      <c r="B233" s="69" t="s">
        <v>319</v>
      </c>
      <c r="C233" s="76" t="s">
        <v>332</v>
      </c>
      <c r="D233" s="157"/>
      <c r="E233" s="157"/>
      <c r="F233" s="77">
        <v>400000</v>
      </c>
      <c r="G233" s="76">
        <v>1</v>
      </c>
      <c r="H233" s="77">
        <v>400000</v>
      </c>
      <c r="I233" s="76" t="s">
        <v>91</v>
      </c>
      <c r="J233" s="76" t="s">
        <v>330</v>
      </c>
      <c r="K233" s="76" t="s">
        <v>221</v>
      </c>
      <c r="L233" s="76" t="s">
        <v>728</v>
      </c>
      <c r="M233" s="82" t="s">
        <v>698</v>
      </c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6"/>
      <c r="BR233" s="16"/>
    </row>
    <row r="234" spans="1:70" s="30" customFormat="1" ht="20.25" customHeight="1">
      <c r="A234" s="5" t="s">
        <v>319</v>
      </c>
      <c r="B234" s="5" t="s">
        <v>319</v>
      </c>
      <c r="C234" s="28" t="s">
        <v>36</v>
      </c>
      <c r="D234" s="156" t="s">
        <v>331</v>
      </c>
      <c r="E234" s="94" t="s">
        <v>437</v>
      </c>
      <c r="F234" s="29">
        <v>90000</v>
      </c>
      <c r="G234" s="28">
        <v>3</v>
      </c>
      <c r="H234" s="29">
        <v>270000</v>
      </c>
      <c r="I234" s="28" t="s">
        <v>91</v>
      </c>
      <c r="J234" s="28" t="s">
        <v>330</v>
      </c>
      <c r="K234" s="115" t="s">
        <v>116</v>
      </c>
      <c r="L234" s="115" t="s">
        <v>726</v>
      </c>
      <c r="M234" s="60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  <c r="BI234" s="16"/>
      <c r="BJ234" s="16"/>
      <c r="BK234" s="16"/>
      <c r="BL234" s="16"/>
      <c r="BM234" s="16"/>
      <c r="BN234" s="16"/>
      <c r="BO234" s="16"/>
      <c r="BP234" s="16"/>
      <c r="BQ234" s="16"/>
      <c r="BR234" s="16"/>
    </row>
    <row r="235" spans="1:70" s="30" customFormat="1" ht="20.25" customHeight="1">
      <c r="A235" s="5" t="s">
        <v>319</v>
      </c>
      <c r="B235" s="20" t="s">
        <v>327</v>
      </c>
      <c r="C235" s="5" t="s">
        <v>70</v>
      </c>
      <c r="D235" s="147">
        <v>20857022</v>
      </c>
      <c r="E235" s="85" t="s">
        <v>417</v>
      </c>
      <c r="F235" s="6">
        <v>199900</v>
      </c>
      <c r="G235" s="5">
        <v>9</v>
      </c>
      <c r="H235" s="6">
        <v>1799100</v>
      </c>
      <c r="I235" s="5" t="s">
        <v>103</v>
      </c>
      <c r="J235" s="5" t="s">
        <v>329</v>
      </c>
      <c r="K235" s="112" t="s">
        <v>425</v>
      </c>
      <c r="L235" s="115" t="s">
        <v>726</v>
      </c>
      <c r="M235" s="20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  <c r="BJ235" s="16"/>
      <c r="BK235" s="16"/>
      <c r="BL235" s="16"/>
      <c r="BM235" s="16"/>
      <c r="BN235" s="16"/>
      <c r="BO235" s="16"/>
      <c r="BP235" s="16"/>
      <c r="BQ235" s="16"/>
      <c r="BR235" s="16"/>
    </row>
    <row r="236" spans="1:70" s="30" customFormat="1" ht="20.25" customHeight="1">
      <c r="A236" s="5" t="s">
        <v>319</v>
      </c>
      <c r="B236" s="20" t="s">
        <v>327</v>
      </c>
      <c r="C236" s="5" t="s">
        <v>71</v>
      </c>
      <c r="D236" s="147">
        <v>20857025</v>
      </c>
      <c r="E236" s="85" t="s">
        <v>417</v>
      </c>
      <c r="F236" s="6">
        <v>299200</v>
      </c>
      <c r="G236" s="5">
        <v>2</v>
      </c>
      <c r="H236" s="6">
        <v>598400</v>
      </c>
      <c r="I236" s="5" t="s">
        <v>103</v>
      </c>
      <c r="J236" s="5" t="s">
        <v>329</v>
      </c>
      <c r="K236" s="112" t="s">
        <v>425</v>
      </c>
      <c r="L236" s="115" t="s">
        <v>726</v>
      </c>
      <c r="M236" s="20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  <c r="BJ236" s="16"/>
      <c r="BK236" s="16"/>
      <c r="BL236" s="16"/>
      <c r="BM236" s="16"/>
      <c r="BN236" s="16"/>
      <c r="BO236" s="16"/>
      <c r="BP236" s="16"/>
      <c r="BQ236" s="16"/>
      <c r="BR236" s="16"/>
    </row>
    <row r="237" spans="1:70" s="30" customFormat="1" ht="20.25" customHeight="1">
      <c r="A237" s="5" t="s">
        <v>319</v>
      </c>
      <c r="B237" s="20" t="s">
        <v>327</v>
      </c>
      <c r="C237" s="5" t="s">
        <v>44</v>
      </c>
      <c r="D237" s="147">
        <v>20545576</v>
      </c>
      <c r="E237" s="85">
        <v>56101520</v>
      </c>
      <c r="F237" s="6">
        <v>250000</v>
      </c>
      <c r="G237" s="5">
        <v>9</v>
      </c>
      <c r="H237" s="6">
        <v>2250000</v>
      </c>
      <c r="I237" s="5" t="s">
        <v>103</v>
      </c>
      <c r="J237" s="5" t="s">
        <v>328</v>
      </c>
      <c r="K237" s="5" t="s">
        <v>441</v>
      </c>
      <c r="L237" s="115" t="s">
        <v>726</v>
      </c>
      <c r="M237" s="20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  <c r="BJ237" s="16"/>
      <c r="BK237" s="16"/>
      <c r="BL237" s="16"/>
      <c r="BM237" s="16"/>
      <c r="BN237" s="16"/>
      <c r="BO237" s="16"/>
      <c r="BP237" s="16"/>
      <c r="BQ237" s="16"/>
      <c r="BR237" s="16"/>
    </row>
    <row r="238" spans="1:70" s="30" customFormat="1" ht="20.25" customHeight="1">
      <c r="A238" s="5" t="s">
        <v>319</v>
      </c>
      <c r="B238" s="20" t="s">
        <v>327</v>
      </c>
      <c r="C238" s="5" t="s">
        <v>72</v>
      </c>
      <c r="D238" s="147">
        <v>21379472</v>
      </c>
      <c r="E238" s="85">
        <v>56101703</v>
      </c>
      <c r="F238" s="6">
        <v>299000</v>
      </c>
      <c r="G238" s="5">
        <v>2</v>
      </c>
      <c r="H238" s="6">
        <v>598000</v>
      </c>
      <c r="I238" s="5" t="s">
        <v>103</v>
      </c>
      <c r="J238" s="5" t="s">
        <v>326</v>
      </c>
      <c r="K238" s="5" t="s">
        <v>425</v>
      </c>
      <c r="L238" s="115" t="s">
        <v>726</v>
      </c>
      <c r="M238" s="20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  <c r="BI238" s="16"/>
      <c r="BJ238" s="16"/>
      <c r="BK238" s="16"/>
      <c r="BL238" s="16"/>
      <c r="BM238" s="16"/>
      <c r="BN238" s="16"/>
      <c r="BO238" s="16"/>
      <c r="BP238" s="16"/>
      <c r="BQ238" s="16"/>
      <c r="BR238" s="16"/>
    </row>
    <row r="239" spans="1:70" s="30" customFormat="1" ht="20.25" customHeight="1">
      <c r="A239" s="5" t="s">
        <v>319</v>
      </c>
      <c r="B239" s="20" t="s">
        <v>327</v>
      </c>
      <c r="C239" s="5" t="s">
        <v>73</v>
      </c>
      <c r="D239" s="147">
        <v>22136301</v>
      </c>
      <c r="E239" s="85" t="s">
        <v>421</v>
      </c>
      <c r="F239" s="6">
        <v>200000</v>
      </c>
      <c r="G239" s="5">
        <v>2</v>
      </c>
      <c r="H239" s="6">
        <v>400000</v>
      </c>
      <c r="I239" s="5" t="s">
        <v>103</v>
      </c>
      <c r="J239" s="5" t="s">
        <v>326</v>
      </c>
      <c r="K239" s="5" t="s">
        <v>425</v>
      </c>
      <c r="L239" s="115" t="s">
        <v>726</v>
      </c>
      <c r="M239" s="20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6"/>
      <c r="BD239" s="16"/>
      <c r="BE239" s="16"/>
      <c r="BF239" s="16"/>
      <c r="BG239" s="16"/>
      <c r="BH239" s="16"/>
      <c r="BI239" s="16"/>
      <c r="BJ239" s="16"/>
      <c r="BK239" s="16"/>
      <c r="BL239" s="16"/>
      <c r="BM239" s="16"/>
      <c r="BN239" s="16"/>
      <c r="BO239" s="16"/>
      <c r="BP239" s="16"/>
      <c r="BQ239" s="16"/>
      <c r="BR239" s="16"/>
    </row>
    <row r="240" spans="1:70" s="30" customFormat="1" ht="20.25" customHeight="1">
      <c r="A240" s="5" t="s">
        <v>319</v>
      </c>
      <c r="B240" s="20" t="s">
        <v>324</v>
      </c>
      <c r="C240" s="5" t="s">
        <v>15</v>
      </c>
      <c r="D240" s="147" t="s">
        <v>325</v>
      </c>
      <c r="E240" s="85" t="s">
        <v>439</v>
      </c>
      <c r="F240" s="6">
        <v>250000</v>
      </c>
      <c r="G240" s="5">
        <v>1</v>
      </c>
      <c r="H240" s="6">
        <v>250000</v>
      </c>
      <c r="I240" s="5" t="s">
        <v>91</v>
      </c>
      <c r="J240" s="5" t="s">
        <v>316</v>
      </c>
      <c r="K240" s="112" t="s">
        <v>425</v>
      </c>
      <c r="L240" s="115" t="s">
        <v>726</v>
      </c>
      <c r="M240" s="20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6"/>
      <c r="BD240" s="16"/>
      <c r="BE240" s="16"/>
      <c r="BF240" s="16"/>
      <c r="BG240" s="16"/>
      <c r="BH240" s="16"/>
      <c r="BI240" s="16"/>
      <c r="BJ240" s="16"/>
      <c r="BK240" s="16"/>
      <c r="BL240" s="16"/>
      <c r="BM240" s="16"/>
      <c r="BN240" s="16"/>
      <c r="BO240" s="16"/>
      <c r="BP240" s="16"/>
      <c r="BQ240" s="16"/>
      <c r="BR240" s="16"/>
    </row>
    <row r="241" spans="1:70" s="30" customFormat="1" ht="20.25" customHeight="1">
      <c r="A241" s="69" t="s">
        <v>319</v>
      </c>
      <c r="B241" s="83" t="s">
        <v>324</v>
      </c>
      <c r="C241" s="69" t="s">
        <v>84</v>
      </c>
      <c r="D241" s="151" t="s">
        <v>323</v>
      </c>
      <c r="E241" s="93">
        <v>24131501</v>
      </c>
      <c r="F241" s="84">
        <v>150000</v>
      </c>
      <c r="G241" s="69">
        <v>1</v>
      </c>
      <c r="H241" s="84">
        <v>150000</v>
      </c>
      <c r="I241" s="69" t="s">
        <v>91</v>
      </c>
      <c r="J241" s="69"/>
      <c r="K241" s="69" t="s">
        <v>221</v>
      </c>
      <c r="L241" s="69" t="s">
        <v>728</v>
      </c>
      <c r="M241" s="83" t="s">
        <v>698</v>
      </c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6"/>
      <c r="BD241" s="16"/>
      <c r="BE241" s="16"/>
      <c r="BF241" s="16"/>
      <c r="BG241" s="16"/>
      <c r="BH241" s="16"/>
      <c r="BI241" s="16"/>
      <c r="BJ241" s="16"/>
      <c r="BK241" s="16"/>
      <c r="BL241" s="16"/>
      <c r="BM241" s="16"/>
      <c r="BN241" s="16"/>
      <c r="BO241" s="16"/>
      <c r="BP241" s="16"/>
      <c r="BQ241" s="16"/>
      <c r="BR241" s="16"/>
    </row>
    <row r="242" spans="1:70" s="30" customFormat="1" ht="20.25" customHeight="1">
      <c r="A242" s="5" t="s">
        <v>319</v>
      </c>
      <c r="B242" s="20" t="s">
        <v>322</v>
      </c>
      <c r="C242" s="5" t="s">
        <v>0</v>
      </c>
      <c r="D242" s="147" t="s">
        <v>321</v>
      </c>
      <c r="E242" s="85" t="s">
        <v>439</v>
      </c>
      <c r="F242" s="6">
        <v>130000</v>
      </c>
      <c r="G242" s="5">
        <v>2</v>
      </c>
      <c r="H242" s="6">
        <v>260000</v>
      </c>
      <c r="I242" s="5" t="s">
        <v>103</v>
      </c>
      <c r="J242" s="5" t="s">
        <v>316</v>
      </c>
      <c r="K242" s="112" t="s">
        <v>425</v>
      </c>
      <c r="L242" s="115" t="s">
        <v>726</v>
      </c>
      <c r="M242" s="20" t="s">
        <v>320</v>
      </c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/>
      <c r="BA242" s="16"/>
      <c r="BB242" s="16"/>
      <c r="BC242" s="16"/>
      <c r="BD242" s="16"/>
      <c r="BE242" s="16"/>
      <c r="BF242" s="16"/>
      <c r="BG242" s="16"/>
      <c r="BH242" s="16"/>
      <c r="BI242" s="16"/>
      <c r="BJ242" s="16"/>
      <c r="BK242" s="16"/>
      <c r="BL242" s="16"/>
      <c r="BM242" s="16"/>
      <c r="BN242" s="16"/>
      <c r="BO242" s="16"/>
      <c r="BP242" s="16"/>
      <c r="BQ242" s="16"/>
      <c r="BR242" s="16"/>
    </row>
    <row r="243" spans="1:70" s="30" customFormat="1" ht="20.25" customHeight="1">
      <c r="A243" s="5" t="s">
        <v>319</v>
      </c>
      <c r="B243" s="20" t="s">
        <v>318</v>
      </c>
      <c r="C243" s="5" t="s">
        <v>85</v>
      </c>
      <c r="D243" s="147" t="s">
        <v>317</v>
      </c>
      <c r="E243" s="85" t="s">
        <v>439</v>
      </c>
      <c r="F243" s="6">
        <v>135000</v>
      </c>
      <c r="G243" s="5">
        <v>6</v>
      </c>
      <c r="H243" s="6">
        <v>810000</v>
      </c>
      <c r="I243" s="5" t="s">
        <v>91</v>
      </c>
      <c r="J243" s="5" t="s">
        <v>316</v>
      </c>
      <c r="K243" s="112" t="s">
        <v>425</v>
      </c>
      <c r="L243" s="115" t="s">
        <v>726</v>
      </c>
      <c r="M243" s="20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/>
      <c r="AV243" s="16"/>
      <c r="AW243" s="16"/>
      <c r="AX243" s="16"/>
      <c r="AY243" s="16"/>
      <c r="AZ243" s="16"/>
      <c r="BA243" s="16"/>
      <c r="BB243" s="16"/>
      <c r="BC243" s="16"/>
      <c r="BD243" s="16"/>
      <c r="BE243" s="16"/>
      <c r="BF243" s="16"/>
      <c r="BG243" s="16"/>
      <c r="BH243" s="16"/>
      <c r="BI243" s="16"/>
      <c r="BJ243" s="16"/>
      <c r="BK243" s="16"/>
      <c r="BL243" s="16"/>
      <c r="BM243" s="16"/>
      <c r="BN243" s="16"/>
      <c r="BO243" s="16"/>
      <c r="BP243" s="16"/>
      <c r="BQ243" s="16"/>
      <c r="BR243" s="16"/>
    </row>
    <row r="244" spans="1:70" s="17" customFormat="1" ht="20.25" customHeight="1">
      <c r="A244" s="14" t="s">
        <v>74</v>
      </c>
      <c r="B244" s="21"/>
      <c r="C244" s="14"/>
      <c r="D244" s="86"/>
      <c r="E244" s="86"/>
      <c r="F244" s="15"/>
      <c r="G244" s="14"/>
      <c r="H244" s="15">
        <f>SUM(H232:H243)</f>
        <v>8185500</v>
      </c>
      <c r="I244" s="14"/>
      <c r="J244" s="14"/>
      <c r="K244" s="14"/>
      <c r="L244" s="14"/>
      <c r="M244" s="21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6"/>
      <c r="BD244" s="16"/>
      <c r="BE244" s="16"/>
      <c r="BF244" s="16"/>
      <c r="BG244" s="16"/>
      <c r="BH244" s="16"/>
      <c r="BI244" s="16"/>
      <c r="BJ244" s="16"/>
      <c r="BK244" s="16"/>
      <c r="BL244" s="16"/>
      <c r="BM244" s="16"/>
      <c r="BN244" s="16"/>
      <c r="BO244" s="16"/>
      <c r="BP244" s="16"/>
      <c r="BQ244" s="16"/>
    </row>
    <row r="245" spans="1:70" ht="20.100000000000001" customHeight="1">
      <c r="A245" s="5" t="s">
        <v>88</v>
      </c>
      <c r="B245" s="5" t="s">
        <v>88</v>
      </c>
      <c r="C245" s="5" t="s">
        <v>403</v>
      </c>
      <c r="D245" s="85">
        <v>22454419</v>
      </c>
      <c r="E245" s="85">
        <v>56101542</v>
      </c>
      <c r="F245" s="27">
        <v>166000</v>
      </c>
      <c r="G245" s="5">
        <v>1</v>
      </c>
      <c r="H245" s="27">
        <f t="shared" ref="H245:H280" si="7">F245*G245</f>
        <v>166000</v>
      </c>
      <c r="I245" s="5" t="s">
        <v>91</v>
      </c>
      <c r="J245" s="34"/>
      <c r="K245" s="112" t="s">
        <v>438</v>
      </c>
      <c r="L245" s="112" t="s">
        <v>725</v>
      </c>
      <c r="M245" s="5" t="s">
        <v>138</v>
      </c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</row>
    <row r="246" spans="1:70" s="37" customFormat="1" ht="20.100000000000001" customHeight="1">
      <c r="A246" s="69" t="s">
        <v>88</v>
      </c>
      <c r="B246" s="69" t="s">
        <v>135</v>
      </c>
      <c r="C246" s="69" t="s">
        <v>137</v>
      </c>
      <c r="D246" s="95">
        <v>20857199</v>
      </c>
      <c r="E246" s="95" t="s">
        <v>421</v>
      </c>
      <c r="F246" s="70">
        <v>197000</v>
      </c>
      <c r="G246" s="69">
        <v>12</v>
      </c>
      <c r="H246" s="71">
        <f t="shared" si="7"/>
        <v>2364000</v>
      </c>
      <c r="I246" s="69" t="s">
        <v>103</v>
      </c>
      <c r="J246" s="72" t="s">
        <v>136</v>
      </c>
      <c r="K246" s="69" t="s">
        <v>127</v>
      </c>
      <c r="L246" s="69" t="s">
        <v>728</v>
      </c>
      <c r="M246" s="69" t="s">
        <v>398</v>
      </c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8"/>
      <c r="AU246" s="38"/>
      <c r="AV246" s="38"/>
      <c r="AW246" s="38"/>
      <c r="AX246" s="38"/>
      <c r="AY246" s="38"/>
      <c r="AZ246" s="38"/>
      <c r="BA246" s="38"/>
      <c r="BB246" s="38"/>
      <c r="BC246" s="38"/>
      <c r="BD246" s="38"/>
      <c r="BE246" s="38"/>
      <c r="BF246" s="38"/>
      <c r="BG246" s="38"/>
      <c r="BH246" s="38"/>
      <c r="BI246" s="38"/>
      <c r="BJ246" s="38"/>
      <c r="BK246" s="38"/>
      <c r="BL246" s="38"/>
      <c r="BM246" s="38"/>
      <c r="BN246" s="38"/>
      <c r="BO246" s="38"/>
      <c r="BP246" s="38"/>
      <c r="BQ246" s="38"/>
    </row>
    <row r="247" spans="1:70" ht="20.100000000000001" customHeight="1">
      <c r="A247" s="69" t="s">
        <v>88</v>
      </c>
      <c r="B247" s="69" t="s">
        <v>135</v>
      </c>
      <c r="C247" s="69" t="s">
        <v>134</v>
      </c>
      <c r="D247" s="93" t="s">
        <v>86</v>
      </c>
      <c r="E247" s="93" t="s">
        <v>439</v>
      </c>
      <c r="F247" s="197">
        <v>271000</v>
      </c>
      <c r="G247" s="69">
        <v>5</v>
      </c>
      <c r="H247" s="71">
        <f t="shared" si="7"/>
        <v>1355000</v>
      </c>
      <c r="I247" s="69" t="s">
        <v>103</v>
      </c>
      <c r="J247" s="72" t="s">
        <v>156</v>
      </c>
      <c r="K247" s="114" t="s">
        <v>425</v>
      </c>
      <c r="L247" s="114" t="s">
        <v>728</v>
      </c>
      <c r="M247" s="69" t="s">
        <v>703</v>
      </c>
    </row>
    <row r="248" spans="1:70" ht="20.100000000000001" customHeight="1">
      <c r="A248" s="5" t="s">
        <v>88</v>
      </c>
      <c r="B248" s="5" t="s">
        <v>131</v>
      </c>
      <c r="C248" s="5" t="s">
        <v>404</v>
      </c>
      <c r="D248" s="85">
        <v>20682449</v>
      </c>
      <c r="E248" s="85">
        <v>56101702</v>
      </c>
      <c r="F248" s="27">
        <v>200000</v>
      </c>
      <c r="G248" s="5">
        <v>3</v>
      </c>
      <c r="H248" s="27">
        <f t="shared" si="7"/>
        <v>600000</v>
      </c>
      <c r="I248" s="5" t="s">
        <v>91</v>
      </c>
      <c r="J248" s="34"/>
      <c r="K248" s="112" t="s">
        <v>424</v>
      </c>
      <c r="L248" s="112" t="s">
        <v>725</v>
      </c>
      <c r="M248" s="5" t="s">
        <v>130</v>
      </c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</row>
    <row r="249" spans="1:70" ht="20.100000000000001" customHeight="1">
      <c r="A249" s="5" t="s">
        <v>88</v>
      </c>
      <c r="B249" s="5" t="s">
        <v>131</v>
      </c>
      <c r="C249" s="5" t="s">
        <v>92</v>
      </c>
      <c r="D249" s="94">
        <v>22218623</v>
      </c>
      <c r="E249" s="94">
        <v>56101520</v>
      </c>
      <c r="F249" s="36">
        <v>240000</v>
      </c>
      <c r="G249" s="5">
        <v>1</v>
      </c>
      <c r="H249" s="27">
        <f t="shared" si="7"/>
        <v>240000</v>
      </c>
      <c r="I249" s="35" t="s">
        <v>91</v>
      </c>
      <c r="J249" s="34"/>
      <c r="K249" s="5" t="s">
        <v>441</v>
      </c>
      <c r="L249" s="112" t="s">
        <v>725</v>
      </c>
      <c r="M249" s="5" t="s">
        <v>130</v>
      </c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</row>
    <row r="250" spans="1:70" ht="20.100000000000001" customHeight="1">
      <c r="A250" s="69" t="s">
        <v>88</v>
      </c>
      <c r="B250" s="69" t="s">
        <v>126</v>
      </c>
      <c r="C250" s="76" t="s">
        <v>405</v>
      </c>
      <c r="D250" s="93" t="s">
        <v>129</v>
      </c>
      <c r="E250" s="93">
        <v>56122001</v>
      </c>
      <c r="F250" s="84">
        <v>636000</v>
      </c>
      <c r="G250" s="69">
        <v>1</v>
      </c>
      <c r="H250" s="71">
        <f t="shared" si="7"/>
        <v>636000</v>
      </c>
      <c r="I250" s="69" t="s">
        <v>103</v>
      </c>
      <c r="J250" s="75" t="s">
        <v>152</v>
      </c>
      <c r="K250" s="114" t="s">
        <v>116</v>
      </c>
      <c r="L250" s="114" t="s">
        <v>728</v>
      </c>
      <c r="M250" s="69" t="s">
        <v>738</v>
      </c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</row>
    <row r="251" spans="1:70" ht="39" customHeight="1">
      <c r="A251" s="5" t="s">
        <v>88</v>
      </c>
      <c r="B251" s="10" t="s">
        <v>704</v>
      </c>
      <c r="C251" s="28" t="s">
        <v>406</v>
      </c>
      <c r="D251" s="85">
        <v>21019364</v>
      </c>
      <c r="E251" s="85" t="s">
        <v>417</v>
      </c>
      <c r="F251" s="6">
        <v>292200</v>
      </c>
      <c r="G251" s="5">
        <v>4</v>
      </c>
      <c r="H251" s="27">
        <f t="shared" si="7"/>
        <v>1168800</v>
      </c>
      <c r="I251" s="5" t="s">
        <v>103</v>
      </c>
      <c r="J251" s="26" t="s">
        <v>152</v>
      </c>
      <c r="K251" s="112" t="s">
        <v>425</v>
      </c>
      <c r="L251" s="112" t="s">
        <v>725</v>
      </c>
      <c r="M251" s="5" t="s">
        <v>125</v>
      </c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</row>
    <row r="252" spans="1:70" ht="20.100000000000001" customHeight="1">
      <c r="A252" s="5" t="s">
        <v>88</v>
      </c>
      <c r="B252" s="5" t="s">
        <v>126</v>
      </c>
      <c r="C252" s="28" t="s">
        <v>407</v>
      </c>
      <c r="D252" s="85" t="s">
        <v>128</v>
      </c>
      <c r="E252" s="87" t="s">
        <v>421</v>
      </c>
      <c r="F252" s="6">
        <v>153000</v>
      </c>
      <c r="G252" s="5">
        <v>5</v>
      </c>
      <c r="H252" s="27">
        <f t="shared" si="7"/>
        <v>765000</v>
      </c>
      <c r="I252" s="5" t="s">
        <v>103</v>
      </c>
      <c r="J252" s="26" t="s">
        <v>155</v>
      </c>
      <c r="K252" s="5" t="s">
        <v>127</v>
      </c>
      <c r="L252" s="112" t="s">
        <v>725</v>
      </c>
      <c r="M252" s="5" t="s">
        <v>125</v>
      </c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</row>
    <row r="253" spans="1:70" ht="20.100000000000001" customHeight="1">
      <c r="A253" s="69" t="s">
        <v>88</v>
      </c>
      <c r="B253" s="69" t="s">
        <v>126</v>
      </c>
      <c r="C253" s="73" t="s">
        <v>408</v>
      </c>
      <c r="D253" s="95">
        <v>22330060</v>
      </c>
      <c r="E253" s="95">
        <v>56101703</v>
      </c>
      <c r="F253" s="71">
        <v>1472000</v>
      </c>
      <c r="G253" s="74">
        <v>1</v>
      </c>
      <c r="H253" s="71">
        <f t="shared" si="7"/>
        <v>1472000</v>
      </c>
      <c r="I253" s="69" t="s">
        <v>103</v>
      </c>
      <c r="J253" s="75" t="s">
        <v>154</v>
      </c>
      <c r="K253" s="69" t="s">
        <v>425</v>
      </c>
      <c r="L253" s="69" t="s">
        <v>728</v>
      </c>
      <c r="M253" s="69" t="s">
        <v>703</v>
      </c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</row>
    <row r="254" spans="1:70" ht="20.100000000000001" customHeight="1">
      <c r="A254" s="5" t="s">
        <v>88</v>
      </c>
      <c r="B254" s="5" t="s">
        <v>126</v>
      </c>
      <c r="C254" s="33" t="s">
        <v>16</v>
      </c>
      <c r="D254" s="87">
        <v>20857199</v>
      </c>
      <c r="E254" s="87" t="s">
        <v>421</v>
      </c>
      <c r="F254" s="2">
        <v>197000</v>
      </c>
      <c r="G254" s="31">
        <v>2</v>
      </c>
      <c r="H254" s="27">
        <f t="shared" si="7"/>
        <v>394000</v>
      </c>
      <c r="I254" s="5" t="s">
        <v>103</v>
      </c>
      <c r="J254" s="26" t="s">
        <v>152</v>
      </c>
      <c r="K254" s="5" t="s">
        <v>127</v>
      </c>
      <c r="L254" s="112" t="s">
        <v>725</v>
      </c>
      <c r="M254" s="5" t="s">
        <v>125</v>
      </c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</row>
    <row r="255" spans="1:70" ht="20.100000000000001" customHeight="1">
      <c r="A255" s="5" t="s">
        <v>88</v>
      </c>
      <c r="B255" s="5" t="s">
        <v>126</v>
      </c>
      <c r="C255" s="32" t="s">
        <v>85</v>
      </c>
      <c r="D255" s="87">
        <v>22651232</v>
      </c>
      <c r="E255" s="87" t="s">
        <v>439</v>
      </c>
      <c r="F255" s="2">
        <v>173000</v>
      </c>
      <c r="G255" s="31">
        <v>4</v>
      </c>
      <c r="H255" s="27">
        <f t="shared" si="7"/>
        <v>692000</v>
      </c>
      <c r="I255" s="5" t="s">
        <v>91</v>
      </c>
      <c r="J255" s="26"/>
      <c r="K255" s="112" t="s">
        <v>425</v>
      </c>
      <c r="L255" s="112" t="s">
        <v>725</v>
      </c>
      <c r="M255" s="5" t="s">
        <v>125</v>
      </c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</row>
    <row r="256" spans="1:70" ht="20.100000000000001" customHeight="1">
      <c r="A256" s="5" t="s">
        <v>88</v>
      </c>
      <c r="B256" s="5" t="s">
        <v>126</v>
      </c>
      <c r="C256" s="32" t="s">
        <v>35</v>
      </c>
      <c r="D256" s="87">
        <v>21012300</v>
      </c>
      <c r="E256" s="87">
        <v>56121508</v>
      </c>
      <c r="F256" s="2">
        <v>206000</v>
      </c>
      <c r="G256" s="31">
        <v>2</v>
      </c>
      <c r="H256" s="27">
        <f t="shared" si="7"/>
        <v>412000</v>
      </c>
      <c r="I256" s="5" t="s">
        <v>91</v>
      </c>
      <c r="J256" s="26"/>
      <c r="K256" s="112" t="s">
        <v>425</v>
      </c>
      <c r="L256" s="112" t="s">
        <v>725</v>
      </c>
      <c r="M256" s="5" t="s">
        <v>125</v>
      </c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</row>
    <row r="257" spans="1:70" ht="20.25" customHeight="1">
      <c r="A257" s="5" t="s">
        <v>88</v>
      </c>
      <c r="B257" s="20" t="s">
        <v>113</v>
      </c>
      <c r="C257" s="5" t="s">
        <v>409</v>
      </c>
      <c r="D257" s="85" t="s">
        <v>124</v>
      </c>
      <c r="E257" s="85">
        <v>56121505</v>
      </c>
      <c r="F257" s="6">
        <v>64200</v>
      </c>
      <c r="G257" s="5">
        <v>1</v>
      </c>
      <c r="H257" s="27">
        <f t="shared" si="7"/>
        <v>64200</v>
      </c>
      <c r="I257" s="5" t="s">
        <v>91</v>
      </c>
      <c r="J257" s="5"/>
      <c r="K257" s="112" t="s">
        <v>425</v>
      </c>
      <c r="L257" s="112" t="s">
        <v>725</v>
      </c>
      <c r="M257" s="20" t="s">
        <v>110</v>
      </c>
    </row>
    <row r="258" spans="1:70" ht="20.25" customHeight="1">
      <c r="A258" s="5" t="s">
        <v>88</v>
      </c>
      <c r="B258" s="20" t="s">
        <v>113</v>
      </c>
      <c r="C258" s="7" t="s">
        <v>23</v>
      </c>
      <c r="D258" s="85" t="s">
        <v>123</v>
      </c>
      <c r="E258" s="85" t="s">
        <v>439</v>
      </c>
      <c r="F258" s="6">
        <v>68000</v>
      </c>
      <c r="G258" s="5">
        <v>2</v>
      </c>
      <c r="H258" s="27">
        <f t="shared" si="7"/>
        <v>136000</v>
      </c>
      <c r="I258" s="5" t="s">
        <v>91</v>
      </c>
      <c r="J258" s="5"/>
      <c r="K258" s="112" t="s">
        <v>425</v>
      </c>
      <c r="L258" s="112" t="s">
        <v>725</v>
      </c>
      <c r="M258" s="20" t="s">
        <v>110</v>
      </c>
    </row>
    <row r="259" spans="1:70" ht="20.25" customHeight="1">
      <c r="A259" s="49" t="s">
        <v>88</v>
      </c>
      <c r="B259" s="62" t="s">
        <v>113</v>
      </c>
      <c r="C259" s="49" t="s">
        <v>23</v>
      </c>
      <c r="D259" s="68" t="s">
        <v>122</v>
      </c>
      <c r="E259" s="68" t="s">
        <v>439</v>
      </c>
      <c r="F259" s="50">
        <v>339000</v>
      </c>
      <c r="G259" s="49">
        <v>5</v>
      </c>
      <c r="H259" s="78">
        <f t="shared" si="7"/>
        <v>1695000</v>
      </c>
      <c r="I259" s="49" t="s">
        <v>103</v>
      </c>
      <c r="J259" s="64" t="s">
        <v>153</v>
      </c>
      <c r="K259" s="117" t="s">
        <v>425</v>
      </c>
      <c r="L259" s="117"/>
      <c r="M259" s="62" t="s">
        <v>110</v>
      </c>
    </row>
    <row r="260" spans="1:70" ht="20.25" customHeight="1">
      <c r="A260" s="5" t="s">
        <v>88</v>
      </c>
      <c r="B260" s="20" t="s">
        <v>113</v>
      </c>
      <c r="C260" s="5" t="s">
        <v>92</v>
      </c>
      <c r="D260" s="85" t="s">
        <v>121</v>
      </c>
      <c r="E260" s="85" t="s">
        <v>422</v>
      </c>
      <c r="F260" s="6">
        <v>285000</v>
      </c>
      <c r="G260" s="5">
        <v>2</v>
      </c>
      <c r="H260" s="27">
        <f t="shared" si="7"/>
        <v>570000</v>
      </c>
      <c r="I260" s="5" t="s">
        <v>91</v>
      </c>
      <c r="J260" s="26"/>
      <c r="K260" s="5" t="s">
        <v>441</v>
      </c>
      <c r="L260" s="112" t="s">
        <v>725</v>
      </c>
      <c r="M260" s="20" t="s">
        <v>110</v>
      </c>
    </row>
    <row r="261" spans="1:70" ht="20.25" customHeight="1">
      <c r="A261" s="5" t="s">
        <v>88</v>
      </c>
      <c r="B261" s="20" t="s">
        <v>113</v>
      </c>
      <c r="C261" s="5" t="s">
        <v>120</v>
      </c>
      <c r="D261" s="85" t="s">
        <v>119</v>
      </c>
      <c r="E261" s="85">
        <v>56101531</v>
      </c>
      <c r="F261" s="6">
        <v>144000</v>
      </c>
      <c r="G261" s="5">
        <v>1</v>
      </c>
      <c r="H261" s="27">
        <f t="shared" si="7"/>
        <v>144000</v>
      </c>
      <c r="I261" s="5" t="s">
        <v>91</v>
      </c>
      <c r="J261" s="26"/>
      <c r="K261" s="112" t="s">
        <v>425</v>
      </c>
      <c r="L261" s="112" t="s">
        <v>725</v>
      </c>
      <c r="M261" s="20" t="s">
        <v>110</v>
      </c>
    </row>
    <row r="262" spans="1:70" ht="20.25" customHeight="1">
      <c r="A262" s="5" t="s">
        <v>88</v>
      </c>
      <c r="B262" s="20" t="s">
        <v>113</v>
      </c>
      <c r="C262" s="5" t="s">
        <v>408</v>
      </c>
      <c r="D262" s="85" t="s">
        <v>118</v>
      </c>
      <c r="E262" s="85">
        <v>56101703</v>
      </c>
      <c r="F262" s="6">
        <v>269000</v>
      </c>
      <c r="G262" s="5">
        <v>1</v>
      </c>
      <c r="H262" s="27">
        <f t="shared" si="7"/>
        <v>269000</v>
      </c>
      <c r="I262" s="5" t="s">
        <v>103</v>
      </c>
      <c r="J262" s="26" t="s">
        <v>117</v>
      </c>
      <c r="K262" s="5" t="s">
        <v>425</v>
      </c>
      <c r="L262" s="112" t="s">
        <v>725</v>
      </c>
      <c r="M262" s="20" t="s">
        <v>110</v>
      </c>
    </row>
    <row r="263" spans="1:70" ht="20.25" customHeight="1">
      <c r="A263" s="5" t="s">
        <v>88</v>
      </c>
      <c r="B263" s="20" t="s">
        <v>113</v>
      </c>
      <c r="C263" s="5" t="s">
        <v>115</v>
      </c>
      <c r="D263" s="85" t="s">
        <v>114</v>
      </c>
      <c r="E263" s="87" t="s">
        <v>421</v>
      </c>
      <c r="F263" s="6">
        <v>173000</v>
      </c>
      <c r="G263" s="5">
        <v>2</v>
      </c>
      <c r="H263" s="27">
        <f t="shared" si="7"/>
        <v>346000</v>
      </c>
      <c r="I263" s="5" t="s">
        <v>91</v>
      </c>
      <c r="J263" s="26"/>
      <c r="K263" s="5" t="s">
        <v>425</v>
      </c>
      <c r="L263" s="112" t="s">
        <v>725</v>
      </c>
      <c r="M263" s="20" t="s">
        <v>110</v>
      </c>
    </row>
    <row r="264" spans="1:70" ht="20.25" customHeight="1">
      <c r="A264" s="69" t="s">
        <v>88</v>
      </c>
      <c r="B264" s="83" t="s">
        <v>113</v>
      </c>
      <c r="C264" s="69" t="s">
        <v>112</v>
      </c>
      <c r="D264" s="93" t="s">
        <v>111</v>
      </c>
      <c r="E264" s="93">
        <v>2321176</v>
      </c>
      <c r="F264" s="84">
        <v>351000</v>
      </c>
      <c r="G264" s="69">
        <v>1</v>
      </c>
      <c r="H264" s="71">
        <f t="shared" si="7"/>
        <v>351000</v>
      </c>
      <c r="I264" s="69" t="s">
        <v>91</v>
      </c>
      <c r="J264" s="75"/>
      <c r="K264" s="69">
        <v>11</v>
      </c>
      <c r="L264" s="69" t="s">
        <v>728</v>
      </c>
      <c r="M264" s="83" t="s">
        <v>699</v>
      </c>
    </row>
    <row r="265" spans="1:70" s="30" customFormat="1" ht="20.25" customHeight="1">
      <c r="A265" s="69" t="s">
        <v>88</v>
      </c>
      <c r="B265" s="83" t="s">
        <v>107</v>
      </c>
      <c r="C265" s="69" t="s">
        <v>23</v>
      </c>
      <c r="D265" s="93" t="s">
        <v>109</v>
      </c>
      <c r="E265" s="93" t="s">
        <v>439</v>
      </c>
      <c r="F265" s="197">
        <v>191000</v>
      </c>
      <c r="G265" s="69">
        <v>5</v>
      </c>
      <c r="H265" s="71">
        <f t="shared" si="7"/>
        <v>955000</v>
      </c>
      <c r="I265" s="69" t="s">
        <v>103</v>
      </c>
      <c r="J265" s="75" t="s">
        <v>108</v>
      </c>
      <c r="K265" s="114" t="s">
        <v>425</v>
      </c>
      <c r="L265" s="114" t="s">
        <v>728</v>
      </c>
      <c r="M265" s="83" t="s">
        <v>703</v>
      </c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/>
      <c r="AP265" s="16"/>
      <c r="AQ265" s="16"/>
      <c r="AR265" s="16"/>
      <c r="AS265" s="16"/>
      <c r="AT265" s="16"/>
      <c r="AU265" s="16"/>
      <c r="AV265" s="16"/>
      <c r="AW265" s="16"/>
      <c r="AX265" s="16"/>
      <c r="AY265" s="16"/>
      <c r="AZ265" s="16"/>
      <c r="BA265" s="16"/>
      <c r="BB265" s="16"/>
      <c r="BC265" s="16"/>
      <c r="BD265" s="16"/>
      <c r="BE265" s="16"/>
      <c r="BF265" s="16"/>
      <c r="BG265" s="16"/>
      <c r="BH265" s="16"/>
      <c r="BI265" s="16"/>
      <c r="BJ265" s="16"/>
      <c r="BK265" s="16"/>
      <c r="BL265" s="16"/>
      <c r="BM265" s="16"/>
      <c r="BN265" s="16"/>
      <c r="BO265" s="16"/>
      <c r="BP265" s="16"/>
      <c r="BQ265" s="16"/>
    </row>
    <row r="266" spans="1:70" s="30" customFormat="1" ht="20.25" customHeight="1">
      <c r="A266" s="5" t="s">
        <v>88</v>
      </c>
      <c r="B266" s="20" t="s">
        <v>107</v>
      </c>
      <c r="C266" s="5" t="s">
        <v>410</v>
      </c>
      <c r="D266" s="85" t="s">
        <v>106</v>
      </c>
      <c r="E266" s="85">
        <v>56101520</v>
      </c>
      <c r="F266" s="6">
        <v>85000</v>
      </c>
      <c r="G266" s="5">
        <v>2</v>
      </c>
      <c r="H266" s="27">
        <f t="shared" si="7"/>
        <v>170000</v>
      </c>
      <c r="I266" s="5" t="s">
        <v>91</v>
      </c>
      <c r="J266" s="26"/>
      <c r="K266" s="5" t="s">
        <v>441</v>
      </c>
      <c r="L266" s="112" t="s">
        <v>725</v>
      </c>
      <c r="M266" s="20" t="s">
        <v>105</v>
      </c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P266" s="16"/>
      <c r="AQ266" s="16"/>
      <c r="AR266" s="16"/>
      <c r="AS266" s="16"/>
      <c r="AT266" s="16"/>
      <c r="AU266" s="16"/>
      <c r="AV266" s="16"/>
      <c r="AW266" s="16"/>
      <c r="AX266" s="16"/>
      <c r="AY266" s="16"/>
      <c r="AZ266" s="16"/>
      <c r="BA266" s="16"/>
      <c r="BB266" s="16"/>
      <c r="BC266" s="16"/>
      <c r="BD266" s="16"/>
      <c r="BE266" s="16"/>
      <c r="BF266" s="16"/>
      <c r="BG266" s="16"/>
      <c r="BH266" s="16"/>
      <c r="BI266" s="16"/>
      <c r="BJ266" s="16"/>
      <c r="BK266" s="16"/>
      <c r="BL266" s="16"/>
      <c r="BM266" s="16"/>
      <c r="BN266" s="16"/>
      <c r="BO266" s="16"/>
      <c r="BP266" s="16"/>
      <c r="BQ266" s="16"/>
    </row>
    <row r="267" spans="1:70" ht="20.100000000000001" customHeight="1">
      <c r="A267" s="76" t="s">
        <v>88</v>
      </c>
      <c r="B267" s="76" t="s">
        <v>102</v>
      </c>
      <c r="C267" s="76" t="s">
        <v>23</v>
      </c>
      <c r="D267" s="74" t="s">
        <v>104</v>
      </c>
      <c r="E267" s="74" t="s">
        <v>439</v>
      </c>
      <c r="F267" s="77">
        <v>152000</v>
      </c>
      <c r="G267" s="76">
        <v>10</v>
      </c>
      <c r="H267" s="71">
        <f t="shared" si="7"/>
        <v>1520000</v>
      </c>
      <c r="I267" s="76" t="s">
        <v>103</v>
      </c>
      <c r="J267" s="75" t="s">
        <v>108</v>
      </c>
      <c r="K267" s="114" t="s">
        <v>425</v>
      </c>
      <c r="L267" s="114" t="s">
        <v>728</v>
      </c>
      <c r="M267" s="69" t="s">
        <v>703</v>
      </c>
    </row>
    <row r="268" spans="1:70" ht="20.100000000000001" customHeight="1">
      <c r="A268" s="28" t="s">
        <v>88</v>
      </c>
      <c r="B268" s="28" t="s">
        <v>102</v>
      </c>
      <c r="C268" s="28" t="s">
        <v>411</v>
      </c>
      <c r="D268" s="94" t="s">
        <v>101</v>
      </c>
      <c r="E268" s="94">
        <v>52131602</v>
      </c>
      <c r="F268" s="29">
        <v>21000</v>
      </c>
      <c r="G268" s="28">
        <v>27</v>
      </c>
      <c r="H268" s="27">
        <f t="shared" si="7"/>
        <v>567000</v>
      </c>
      <c r="I268" s="28" t="s">
        <v>100</v>
      </c>
      <c r="J268" s="26" t="s">
        <v>108</v>
      </c>
      <c r="K268" s="112" t="s">
        <v>438</v>
      </c>
      <c r="L268" s="112" t="s">
        <v>725</v>
      </c>
      <c r="M268" s="5" t="s">
        <v>99</v>
      </c>
    </row>
    <row r="269" spans="1:70" ht="28.5">
      <c r="A269" s="5" t="s">
        <v>88</v>
      </c>
      <c r="B269" s="10" t="s">
        <v>545</v>
      </c>
      <c r="C269" s="5" t="s">
        <v>98</v>
      </c>
      <c r="D269" s="147" t="s">
        <v>97</v>
      </c>
      <c r="E269" s="85" t="s">
        <v>437</v>
      </c>
      <c r="F269" s="6">
        <v>105000</v>
      </c>
      <c r="G269" s="5">
        <v>3</v>
      </c>
      <c r="H269" s="155">
        <f t="shared" si="7"/>
        <v>315000</v>
      </c>
      <c r="I269" s="5" t="s">
        <v>91</v>
      </c>
      <c r="J269" s="26" t="s">
        <v>546</v>
      </c>
      <c r="K269" s="112" t="s">
        <v>127</v>
      </c>
      <c r="L269" s="112" t="s">
        <v>725</v>
      </c>
      <c r="M269" s="5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</row>
    <row r="270" spans="1:70" ht="28.5">
      <c r="A270" s="5" t="s">
        <v>88</v>
      </c>
      <c r="B270" s="10" t="s">
        <v>545</v>
      </c>
      <c r="C270" s="5" t="s">
        <v>37</v>
      </c>
      <c r="D270" s="147" t="s">
        <v>547</v>
      </c>
      <c r="E270" s="85" t="s">
        <v>437</v>
      </c>
      <c r="F270" s="6">
        <v>15000</v>
      </c>
      <c r="G270" s="5">
        <v>2</v>
      </c>
      <c r="H270" s="155">
        <f t="shared" si="7"/>
        <v>30000</v>
      </c>
      <c r="I270" s="5" t="s">
        <v>91</v>
      </c>
      <c r="J270" s="26" t="s">
        <v>546</v>
      </c>
      <c r="K270" s="112" t="s">
        <v>549</v>
      </c>
      <c r="L270" s="112" t="s">
        <v>725</v>
      </c>
      <c r="M270" s="5"/>
      <c r="BR270" s="11"/>
    </row>
    <row r="271" spans="1:70" ht="28.5">
      <c r="A271" s="5" t="s">
        <v>88</v>
      </c>
      <c r="B271" s="10" t="s">
        <v>545</v>
      </c>
      <c r="C271" s="5" t="s">
        <v>38</v>
      </c>
      <c r="D271" s="147" t="s">
        <v>548</v>
      </c>
      <c r="E271" s="85" t="s">
        <v>437</v>
      </c>
      <c r="F271" s="6">
        <v>27000</v>
      </c>
      <c r="G271" s="5">
        <v>3</v>
      </c>
      <c r="H271" s="155">
        <f t="shared" si="7"/>
        <v>81000</v>
      </c>
      <c r="I271" s="5" t="s">
        <v>91</v>
      </c>
      <c r="J271" s="26" t="s">
        <v>546</v>
      </c>
      <c r="K271" s="112" t="s">
        <v>167</v>
      </c>
      <c r="L271" s="112" t="s">
        <v>725</v>
      </c>
      <c r="M271" s="5"/>
      <c r="BR271" s="11"/>
    </row>
    <row r="272" spans="1:70" ht="20.100000000000001" customHeight="1">
      <c r="A272" s="49" t="s">
        <v>88</v>
      </c>
      <c r="B272" s="49" t="s">
        <v>93</v>
      </c>
      <c r="C272" s="49" t="s">
        <v>96</v>
      </c>
      <c r="D272" s="68" t="s">
        <v>86</v>
      </c>
      <c r="E272" s="68" t="s">
        <v>439</v>
      </c>
      <c r="F272" s="50">
        <v>271000</v>
      </c>
      <c r="G272" s="49">
        <v>6</v>
      </c>
      <c r="H272" s="78">
        <f t="shared" si="7"/>
        <v>1626000</v>
      </c>
      <c r="I272" s="49" t="s">
        <v>91</v>
      </c>
      <c r="J272" s="64"/>
      <c r="K272" s="117" t="s">
        <v>425</v>
      </c>
      <c r="L272" s="112" t="s">
        <v>725</v>
      </c>
      <c r="M272" s="49" t="s">
        <v>90</v>
      </c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</row>
    <row r="273" spans="1:69" ht="20.100000000000001" customHeight="1">
      <c r="A273" s="49" t="s">
        <v>88</v>
      </c>
      <c r="B273" s="49" t="s">
        <v>93</v>
      </c>
      <c r="C273" s="49" t="s">
        <v>95</v>
      </c>
      <c r="D273" s="68" t="s">
        <v>94</v>
      </c>
      <c r="E273" s="68" t="s">
        <v>440</v>
      </c>
      <c r="F273" s="50">
        <v>70000</v>
      </c>
      <c r="G273" s="49">
        <v>3</v>
      </c>
      <c r="H273" s="78">
        <f t="shared" si="7"/>
        <v>210000</v>
      </c>
      <c r="I273" s="49" t="s">
        <v>91</v>
      </c>
      <c r="J273" s="64"/>
      <c r="K273" s="49" t="s">
        <v>425</v>
      </c>
      <c r="L273" s="112" t="s">
        <v>725</v>
      </c>
      <c r="M273" s="49" t="s">
        <v>90</v>
      </c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</row>
    <row r="274" spans="1:69" ht="20.100000000000001" customHeight="1">
      <c r="A274" s="49" t="s">
        <v>88</v>
      </c>
      <c r="B274" s="49" t="s">
        <v>93</v>
      </c>
      <c r="C274" s="49" t="s">
        <v>11</v>
      </c>
      <c r="D274" s="68">
        <v>22178434</v>
      </c>
      <c r="E274" s="96" t="s">
        <v>421</v>
      </c>
      <c r="F274" s="78">
        <v>145000</v>
      </c>
      <c r="G274" s="49">
        <v>4</v>
      </c>
      <c r="H274" s="78">
        <f t="shared" si="7"/>
        <v>580000</v>
      </c>
      <c r="I274" s="49" t="s">
        <v>91</v>
      </c>
      <c r="J274" s="64"/>
      <c r="K274" s="49" t="s">
        <v>425</v>
      </c>
      <c r="L274" s="112" t="s">
        <v>725</v>
      </c>
      <c r="M274" s="49" t="s">
        <v>90</v>
      </c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</row>
    <row r="275" spans="1:69" ht="20.100000000000001" customHeight="1">
      <c r="A275" s="49" t="s">
        <v>88</v>
      </c>
      <c r="B275" s="49" t="s">
        <v>93</v>
      </c>
      <c r="C275" s="49" t="s">
        <v>92</v>
      </c>
      <c r="D275" s="68">
        <v>22218637</v>
      </c>
      <c r="E275" s="68">
        <v>56101520</v>
      </c>
      <c r="F275" s="78">
        <v>153000</v>
      </c>
      <c r="G275" s="49">
        <v>2</v>
      </c>
      <c r="H275" s="78">
        <f t="shared" si="7"/>
        <v>306000</v>
      </c>
      <c r="I275" s="49" t="s">
        <v>91</v>
      </c>
      <c r="J275" s="64"/>
      <c r="K275" s="49" t="s">
        <v>441</v>
      </c>
      <c r="L275" s="112" t="s">
        <v>725</v>
      </c>
      <c r="M275" s="49" t="s">
        <v>90</v>
      </c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</row>
    <row r="276" spans="1:69" ht="20.100000000000001" customHeight="1">
      <c r="A276" s="69" t="s">
        <v>88</v>
      </c>
      <c r="B276" s="69" t="s">
        <v>93</v>
      </c>
      <c r="C276" s="69" t="s">
        <v>92</v>
      </c>
      <c r="D276" s="93">
        <v>22218633</v>
      </c>
      <c r="E276" s="93">
        <v>56101520</v>
      </c>
      <c r="F276" s="71">
        <v>339000</v>
      </c>
      <c r="G276" s="69">
        <v>2</v>
      </c>
      <c r="H276" s="71">
        <f t="shared" si="7"/>
        <v>678000</v>
      </c>
      <c r="I276" s="69" t="s">
        <v>91</v>
      </c>
      <c r="J276" s="75"/>
      <c r="K276" s="69" t="s">
        <v>441</v>
      </c>
      <c r="L276" s="69" t="s">
        <v>728</v>
      </c>
      <c r="M276" s="69" t="s">
        <v>742</v>
      </c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</row>
    <row r="277" spans="1:69" ht="20.100000000000001" customHeight="1">
      <c r="A277" s="5" t="s">
        <v>88</v>
      </c>
      <c r="B277" s="5" t="s">
        <v>87</v>
      </c>
      <c r="C277" s="5" t="s">
        <v>89</v>
      </c>
      <c r="D277" s="87">
        <v>20857199</v>
      </c>
      <c r="E277" s="87" t="s">
        <v>421</v>
      </c>
      <c r="F277" s="2">
        <v>197000</v>
      </c>
      <c r="G277" s="5">
        <v>4</v>
      </c>
      <c r="H277" s="27">
        <f t="shared" si="7"/>
        <v>788000</v>
      </c>
      <c r="I277" s="5" t="s">
        <v>103</v>
      </c>
      <c r="J277" s="26" t="s">
        <v>152</v>
      </c>
      <c r="K277" s="5" t="s">
        <v>127</v>
      </c>
      <c r="L277" s="112" t="s">
        <v>725</v>
      </c>
      <c r="M277" s="5" t="s">
        <v>151</v>
      </c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</row>
    <row r="278" spans="1:69" ht="20.100000000000001" customHeight="1">
      <c r="A278" s="69" t="s">
        <v>88</v>
      </c>
      <c r="B278" s="69" t="s">
        <v>87</v>
      </c>
      <c r="C278" s="69" t="s">
        <v>23</v>
      </c>
      <c r="D278" s="93" t="s">
        <v>86</v>
      </c>
      <c r="E278" s="93" t="s">
        <v>439</v>
      </c>
      <c r="F278" s="197">
        <v>271000</v>
      </c>
      <c r="G278" s="69">
        <v>4</v>
      </c>
      <c r="H278" s="71">
        <f t="shared" si="7"/>
        <v>1084000</v>
      </c>
      <c r="I278" s="69" t="s">
        <v>103</v>
      </c>
      <c r="J278" s="75" t="s">
        <v>108</v>
      </c>
      <c r="K278" s="114" t="s">
        <v>425</v>
      </c>
      <c r="L278" s="114" t="s">
        <v>728</v>
      </c>
      <c r="M278" s="69" t="s">
        <v>703</v>
      </c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</row>
    <row r="279" spans="1:69" s="79" customFormat="1" ht="20.25" customHeight="1">
      <c r="A279" s="69" t="s">
        <v>88</v>
      </c>
      <c r="B279" s="83" t="s">
        <v>133</v>
      </c>
      <c r="C279" s="69" t="s">
        <v>23</v>
      </c>
      <c r="D279" s="93" t="s">
        <v>122</v>
      </c>
      <c r="E279" s="93" t="s">
        <v>440</v>
      </c>
      <c r="F279" s="84">
        <v>339000</v>
      </c>
      <c r="G279" s="69">
        <v>6</v>
      </c>
      <c r="H279" s="71">
        <f t="shared" si="7"/>
        <v>2034000</v>
      </c>
      <c r="I279" s="69" t="s">
        <v>103</v>
      </c>
      <c r="J279" s="75" t="s">
        <v>412</v>
      </c>
      <c r="K279" s="69" t="s">
        <v>425</v>
      </c>
      <c r="L279" s="69" t="s">
        <v>728</v>
      </c>
      <c r="M279" s="83" t="s">
        <v>703</v>
      </c>
    </row>
    <row r="280" spans="1:69" s="79" customFormat="1" ht="20.100000000000001" customHeight="1">
      <c r="A280" s="49" t="s">
        <v>88</v>
      </c>
      <c r="B280" s="49" t="s">
        <v>133</v>
      </c>
      <c r="C280" s="49" t="s">
        <v>137</v>
      </c>
      <c r="D280" s="96">
        <v>20857199</v>
      </c>
      <c r="E280" s="96" t="s">
        <v>421</v>
      </c>
      <c r="F280" s="80">
        <v>197000</v>
      </c>
      <c r="G280" s="49">
        <v>4</v>
      </c>
      <c r="H280" s="78">
        <f t="shared" si="7"/>
        <v>788000</v>
      </c>
      <c r="I280" s="49" t="s">
        <v>103</v>
      </c>
      <c r="J280" s="81" t="s">
        <v>413</v>
      </c>
      <c r="K280" s="49" t="s">
        <v>127</v>
      </c>
      <c r="L280" s="112" t="s">
        <v>725</v>
      </c>
      <c r="M280" s="49" t="s">
        <v>132</v>
      </c>
    </row>
    <row r="281" spans="1:69" s="30" customFormat="1" ht="20.25" customHeight="1">
      <c r="A281" s="42" t="s">
        <v>150</v>
      </c>
      <c r="B281" s="41"/>
      <c r="C281" s="46"/>
      <c r="D281" s="97"/>
      <c r="E281" s="97"/>
      <c r="F281" s="44"/>
      <c r="G281" s="43"/>
      <c r="H281" s="43">
        <f>SUM(H245:H280)</f>
        <v>25572000</v>
      </c>
      <c r="I281" s="41"/>
      <c r="J281" s="42"/>
      <c r="K281" s="41"/>
      <c r="L281" s="41"/>
      <c r="M281" s="40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6"/>
      <c r="AP281" s="16"/>
      <c r="AQ281" s="16"/>
      <c r="AR281" s="16"/>
      <c r="AS281" s="16"/>
      <c r="AT281" s="16"/>
      <c r="AU281" s="16"/>
      <c r="AV281" s="16"/>
      <c r="AW281" s="16"/>
      <c r="AX281" s="16"/>
      <c r="AY281" s="16"/>
      <c r="AZ281" s="16"/>
      <c r="BA281" s="16"/>
      <c r="BB281" s="16"/>
      <c r="BC281" s="16"/>
      <c r="BD281" s="16"/>
      <c r="BE281" s="16"/>
      <c r="BF281" s="16"/>
      <c r="BG281" s="16"/>
      <c r="BH281" s="16"/>
      <c r="BI281" s="16"/>
      <c r="BJ281" s="16"/>
      <c r="BK281" s="16"/>
      <c r="BL281" s="16"/>
      <c r="BM281" s="16"/>
      <c r="BN281" s="16"/>
      <c r="BO281" s="16"/>
      <c r="BP281" s="16"/>
      <c r="BQ281" s="16"/>
    </row>
    <row r="282" spans="1:69" s="106" customFormat="1" ht="33.950000000000003" customHeight="1">
      <c r="A282" s="234" t="s">
        <v>430</v>
      </c>
      <c r="B282" s="222" t="s">
        <v>562</v>
      </c>
      <c r="C282" s="223" t="s">
        <v>15</v>
      </c>
      <c r="D282" s="224" t="s">
        <v>563</v>
      </c>
      <c r="E282" s="224" t="s">
        <v>646</v>
      </c>
      <c r="F282" s="225">
        <v>360000</v>
      </c>
      <c r="G282" s="223">
        <v>1</v>
      </c>
      <c r="H282" s="226">
        <v>360000</v>
      </c>
      <c r="I282" s="227" t="s">
        <v>103</v>
      </c>
      <c r="J282" s="228" t="s">
        <v>564</v>
      </c>
      <c r="K282" s="229" t="s">
        <v>127</v>
      </c>
      <c r="L282" s="229" t="s">
        <v>728</v>
      </c>
      <c r="M282" s="230" t="s">
        <v>703</v>
      </c>
    </row>
    <row r="283" spans="1:69" s="106" customFormat="1" ht="33.950000000000003" customHeight="1">
      <c r="A283" s="235" t="s">
        <v>430</v>
      </c>
      <c r="B283" s="158" t="s">
        <v>565</v>
      </c>
      <c r="C283" s="159" t="s">
        <v>72</v>
      </c>
      <c r="D283" s="109" t="s">
        <v>436</v>
      </c>
      <c r="E283" s="110">
        <v>56101703</v>
      </c>
      <c r="F283" s="161">
        <v>177000</v>
      </c>
      <c r="G283" s="159">
        <v>1</v>
      </c>
      <c r="H283" s="162">
        <f>+F283*G283</f>
        <v>177000</v>
      </c>
      <c r="I283" s="163" t="s">
        <v>91</v>
      </c>
      <c r="J283" s="163"/>
      <c r="K283" s="108" t="s">
        <v>425</v>
      </c>
      <c r="L283" s="108" t="s">
        <v>726</v>
      </c>
      <c r="M283" s="107"/>
    </row>
    <row r="284" spans="1:69" s="106" customFormat="1" ht="33.950000000000003" customHeight="1">
      <c r="A284" s="235" t="s">
        <v>430</v>
      </c>
      <c r="B284" s="158" t="s">
        <v>566</v>
      </c>
      <c r="C284" s="159" t="s">
        <v>33</v>
      </c>
      <c r="D284" s="160" t="s">
        <v>735</v>
      </c>
      <c r="E284" s="160"/>
      <c r="F284" s="161">
        <v>880000</v>
      </c>
      <c r="G284" s="159">
        <v>1</v>
      </c>
      <c r="H284" s="162">
        <v>800000</v>
      </c>
      <c r="I284" s="163" t="s">
        <v>103</v>
      </c>
      <c r="J284" s="164" t="s">
        <v>567</v>
      </c>
      <c r="K284" s="108" t="s">
        <v>544</v>
      </c>
      <c r="L284" s="108" t="s">
        <v>726</v>
      </c>
      <c r="M284" s="107"/>
    </row>
    <row r="285" spans="1:69" s="106" customFormat="1" ht="33.950000000000003" customHeight="1">
      <c r="A285" s="235" t="s">
        <v>430</v>
      </c>
      <c r="B285" s="158" t="s">
        <v>568</v>
      </c>
      <c r="C285" s="159" t="s">
        <v>0</v>
      </c>
      <c r="D285" s="160" t="s">
        <v>435</v>
      </c>
      <c r="E285" s="110">
        <v>56112105</v>
      </c>
      <c r="F285" s="161">
        <v>400000</v>
      </c>
      <c r="G285" s="159">
        <v>2</v>
      </c>
      <c r="H285" s="162">
        <f t="shared" ref="H285:H292" si="8">+F285*G285</f>
        <v>800000</v>
      </c>
      <c r="I285" s="163" t="s">
        <v>91</v>
      </c>
      <c r="J285" s="165"/>
      <c r="K285" s="120" t="s">
        <v>425</v>
      </c>
      <c r="L285" s="108" t="s">
        <v>726</v>
      </c>
      <c r="M285" s="107"/>
    </row>
    <row r="286" spans="1:69" s="106" customFormat="1" ht="33.950000000000003" customHeight="1">
      <c r="A286" s="235" t="s">
        <v>430</v>
      </c>
      <c r="B286" s="242" t="s">
        <v>569</v>
      </c>
      <c r="C286" s="159" t="s">
        <v>15</v>
      </c>
      <c r="D286" s="160" t="s">
        <v>434</v>
      </c>
      <c r="E286" s="110">
        <v>56112102</v>
      </c>
      <c r="F286" s="161">
        <v>280000</v>
      </c>
      <c r="G286" s="159">
        <v>1</v>
      </c>
      <c r="H286" s="162">
        <f t="shared" si="8"/>
        <v>280000</v>
      </c>
      <c r="I286" s="163" t="s">
        <v>103</v>
      </c>
      <c r="J286" s="166" t="s">
        <v>432</v>
      </c>
      <c r="K286" s="120" t="s">
        <v>425</v>
      </c>
      <c r="L286" s="108" t="s">
        <v>726</v>
      </c>
      <c r="M286" s="107"/>
    </row>
    <row r="287" spans="1:69" s="106" customFormat="1" ht="33.950000000000003" customHeight="1">
      <c r="A287" s="235" t="s">
        <v>430</v>
      </c>
      <c r="B287" s="242" t="s">
        <v>569</v>
      </c>
      <c r="C287" s="159" t="s">
        <v>15</v>
      </c>
      <c r="D287" s="160" t="s">
        <v>433</v>
      </c>
      <c r="E287" s="110">
        <v>56112102</v>
      </c>
      <c r="F287" s="161">
        <v>147000</v>
      </c>
      <c r="G287" s="159">
        <v>6</v>
      </c>
      <c r="H287" s="162">
        <f t="shared" si="8"/>
        <v>882000</v>
      </c>
      <c r="I287" s="163" t="s">
        <v>103</v>
      </c>
      <c r="J287" s="166" t="s">
        <v>432</v>
      </c>
      <c r="K287" s="120" t="s">
        <v>425</v>
      </c>
      <c r="L287" s="108" t="s">
        <v>726</v>
      </c>
      <c r="M287" s="107"/>
    </row>
    <row r="288" spans="1:69" s="106" customFormat="1" ht="33.950000000000003" customHeight="1">
      <c r="A288" s="235" t="s">
        <v>430</v>
      </c>
      <c r="B288" s="242" t="s">
        <v>569</v>
      </c>
      <c r="C288" s="159" t="s">
        <v>72</v>
      </c>
      <c r="D288" s="160" t="s">
        <v>431</v>
      </c>
      <c r="E288" s="110">
        <v>56101703</v>
      </c>
      <c r="F288" s="161">
        <v>168000</v>
      </c>
      <c r="G288" s="159">
        <v>1</v>
      </c>
      <c r="H288" s="162">
        <f t="shared" si="8"/>
        <v>168000</v>
      </c>
      <c r="I288" s="163" t="s">
        <v>91</v>
      </c>
      <c r="J288" s="163"/>
      <c r="K288" s="120" t="s">
        <v>425</v>
      </c>
      <c r="L288" s="108" t="s">
        <v>726</v>
      </c>
      <c r="M288" s="107"/>
    </row>
    <row r="289" spans="1:70" s="106" customFormat="1" ht="33.950000000000003" customHeight="1">
      <c r="A289" s="235" t="s">
        <v>430</v>
      </c>
      <c r="B289" s="242" t="s">
        <v>569</v>
      </c>
      <c r="C289" s="159" t="s">
        <v>11</v>
      </c>
      <c r="D289" s="160" t="s">
        <v>429</v>
      </c>
      <c r="E289" s="110">
        <v>56101708</v>
      </c>
      <c r="F289" s="161">
        <v>132000</v>
      </c>
      <c r="G289" s="159">
        <v>2</v>
      </c>
      <c r="H289" s="162">
        <f t="shared" si="8"/>
        <v>264000</v>
      </c>
      <c r="I289" s="163" t="s">
        <v>91</v>
      </c>
      <c r="J289" s="163"/>
      <c r="K289" s="108" t="s">
        <v>425</v>
      </c>
      <c r="L289" s="108" t="s">
        <v>726</v>
      </c>
      <c r="M289" s="107"/>
    </row>
    <row r="290" spans="1:70" s="106" customFormat="1" ht="33.950000000000003" customHeight="1">
      <c r="A290" s="235" t="s">
        <v>430</v>
      </c>
      <c r="B290" s="243" t="s">
        <v>570</v>
      </c>
      <c r="C290" s="159" t="s">
        <v>15</v>
      </c>
      <c r="D290" s="160" t="s">
        <v>434</v>
      </c>
      <c r="E290" s="160" t="s">
        <v>646</v>
      </c>
      <c r="F290" s="161">
        <v>280000</v>
      </c>
      <c r="G290" s="159">
        <v>1</v>
      </c>
      <c r="H290" s="162">
        <f t="shared" si="8"/>
        <v>280000</v>
      </c>
      <c r="I290" s="163" t="s">
        <v>103</v>
      </c>
      <c r="J290" s="164" t="s">
        <v>567</v>
      </c>
      <c r="K290" s="108" t="s">
        <v>127</v>
      </c>
      <c r="L290" s="108" t="s">
        <v>726</v>
      </c>
      <c r="M290" s="107"/>
    </row>
    <row r="291" spans="1:70" s="106" customFormat="1" ht="33.950000000000003" customHeight="1">
      <c r="A291" s="235" t="s">
        <v>430</v>
      </c>
      <c r="B291" s="243" t="s">
        <v>570</v>
      </c>
      <c r="C291" s="159" t="s">
        <v>15</v>
      </c>
      <c r="D291" s="160" t="s">
        <v>571</v>
      </c>
      <c r="E291" s="160" t="s">
        <v>646</v>
      </c>
      <c r="F291" s="161">
        <v>165000</v>
      </c>
      <c r="G291" s="159">
        <v>6</v>
      </c>
      <c r="H291" s="162">
        <f t="shared" si="8"/>
        <v>990000</v>
      </c>
      <c r="I291" s="163" t="s">
        <v>103</v>
      </c>
      <c r="J291" s="164" t="s">
        <v>567</v>
      </c>
      <c r="K291" s="108" t="s">
        <v>127</v>
      </c>
      <c r="L291" s="108" t="s">
        <v>726</v>
      </c>
      <c r="M291" s="107"/>
    </row>
    <row r="292" spans="1:70" s="106" customFormat="1" ht="33.950000000000003" customHeight="1">
      <c r="A292" s="235" t="s">
        <v>430</v>
      </c>
      <c r="B292" s="243" t="s">
        <v>570</v>
      </c>
      <c r="C292" s="159" t="s">
        <v>33</v>
      </c>
      <c r="D292" s="160"/>
      <c r="E292" s="160"/>
      <c r="F292" s="161">
        <v>935000</v>
      </c>
      <c r="G292" s="159">
        <v>2</v>
      </c>
      <c r="H292" s="162">
        <f t="shared" si="8"/>
        <v>1870000</v>
      </c>
      <c r="I292" s="163" t="s">
        <v>103</v>
      </c>
      <c r="J292" s="164" t="s">
        <v>567</v>
      </c>
      <c r="K292" s="108" t="s">
        <v>574</v>
      </c>
      <c r="L292" s="108" t="s">
        <v>726</v>
      </c>
      <c r="M292" s="107"/>
    </row>
    <row r="293" spans="1:70" s="30" customFormat="1" ht="20.25" customHeight="1">
      <c r="A293" s="41" t="s">
        <v>428</v>
      </c>
      <c r="B293" s="40"/>
      <c r="C293" s="41"/>
      <c r="D293" s="45"/>
      <c r="E293" s="111"/>
      <c r="F293" s="41"/>
      <c r="G293" s="43">
        <f>SUM(G282:G292)</f>
        <v>24</v>
      </c>
      <c r="H293" s="167">
        <f>SUM(H282:H292)</f>
        <v>6871000</v>
      </c>
      <c r="I293" s="41"/>
      <c r="J293" s="41"/>
      <c r="K293" s="40"/>
      <c r="L293" s="40"/>
      <c r="M293" s="40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6"/>
      <c r="AP293" s="16"/>
      <c r="AQ293" s="16"/>
      <c r="AR293" s="16"/>
      <c r="AS293" s="16"/>
      <c r="AT293" s="16"/>
      <c r="AU293" s="16"/>
      <c r="AV293" s="16"/>
      <c r="AW293" s="16"/>
      <c r="AX293" s="16"/>
      <c r="AY293" s="16"/>
      <c r="AZ293" s="16"/>
      <c r="BA293" s="16"/>
      <c r="BB293" s="16"/>
      <c r="BC293" s="16"/>
      <c r="BD293" s="16"/>
      <c r="BE293" s="16"/>
      <c r="BF293" s="16"/>
      <c r="BG293" s="16"/>
      <c r="BH293" s="16"/>
      <c r="BI293" s="16"/>
      <c r="BJ293" s="16"/>
      <c r="BK293" s="16"/>
      <c r="BL293" s="16"/>
      <c r="BM293" s="16"/>
      <c r="BN293" s="16"/>
      <c r="BO293" s="16"/>
      <c r="BP293" s="16"/>
    </row>
    <row r="294" spans="1:70" s="11" customFormat="1" ht="24" customHeight="1">
      <c r="A294" s="49" t="s">
        <v>205</v>
      </c>
      <c r="B294" s="51" t="s">
        <v>713</v>
      </c>
      <c r="C294" s="47" t="s">
        <v>207</v>
      </c>
      <c r="D294" s="88" t="s">
        <v>208</v>
      </c>
      <c r="E294" s="88">
        <v>56101529</v>
      </c>
      <c r="F294" s="52">
        <v>156200</v>
      </c>
      <c r="G294" s="53">
        <v>2</v>
      </c>
      <c r="H294" s="50">
        <f t="shared" ref="H294:H300" si="9">F294*G294</f>
        <v>312400</v>
      </c>
      <c r="I294" s="49" t="s">
        <v>103</v>
      </c>
      <c r="J294" s="48" t="s">
        <v>209</v>
      </c>
      <c r="K294" s="113" t="s">
        <v>425</v>
      </c>
      <c r="L294" s="113" t="s">
        <v>725</v>
      </c>
      <c r="M294" s="47"/>
    </row>
    <row r="295" spans="1:70" s="11" customFormat="1" ht="24" customHeight="1">
      <c r="A295" s="69" t="s">
        <v>205</v>
      </c>
      <c r="B295" s="104" t="s">
        <v>206</v>
      </c>
      <c r="C295" s="103" t="s">
        <v>32</v>
      </c>
      <c r="D295" s="173" t="s">
        <v>210</v>
      </c>
      <c r="E295" s="173" t="s">
        <v>439</v>
      </c>
      <c r="F295" s="174">
        <v>247600</v>
      </c>
      <c r="G295" s="175">
        <v>10</v>
      </c>
      <c r="H295" s="84">
        <f t="shared" si="9"/>
        <v>2476000</v>
      </c>
      <c r="I295" s="69" t="s">
        <v>103</v>
      </c>
      <c r="J295" s="105" t="s">
        <v>209</v>
      </c>
      <c r="K295" s="118" t="s">
        <v>425</v>
      </c>
      <c r="L295" s="118" t="s">
        <v>728</v>
      </c>
      <c r="M295" s="103" t="s">
        <v>703</v>
      </c>
    </row>
    <row r="296" spans="1:70" s="11" customFormat="1" ht="24" customHeight="1">
      <c r="A296" s="5" t="s">
        <v>205</v>
      </c>
      <c r="B296" s="51" t="s">
        <v>206</v>
      </c>
      <c r="C296" s="47" t="s">
        <v>211</v>
      </c>
      <c r="D296" s="88" t="s">
        <v>212</v>
      </c>
      <c r="E296" s="88">
        <v>56101542</v>
      </c>
      <c r="F296" s="52">
        <v>58900</v>
      </c>
      <c r="G296" s="54">
        <v>2</v>
      </c>
      <c r="H296" s="6">
        <f t="shared" si="9"/>
        <v>117800</v>
      </c>
      <c r="I296" s="5" t="s">
        <v>91</v>
      </c>
      <c r="J296" s="48"/>
      <c r="K296" s="113" t="s">
        <v>438</v>
      </c>
      <c r="L296" s="113" t="s">
        <v>725</v>
      </c>
      <c r="M296" s="47" t="s">
        <v>213</v>
      </c>
    </row>
    <row r="297" spans="1:70" s="1" customFormat="1" ht="20.25" customHeight="1">
      <c r="A297" s="5" t="s">
        <v>205</v>
      </c>
      <c r="B297" s="5" t="s">
        <v>222</v>
      </c>
      <c r="C297" s="24" t="s">
        <v>223</v>
      </c>
      <c r="D297" s="87" t="s">
        <v>224</v>
      </c>
      <c r="E297" s="87">
        <v>56112105</v>
      </c>
      <c r="F297" s="2">
        <v>369000</v>
      </c>
      <c r="G297" s="55">
        <v>2</v>
      </c>
      <c r="H297" s="6">
        <f t="shared" si="9"/>
        <v>738000</v>
      </c>
      <c r="I297" s="3" t="s">
        <v>91</v>
      </c>
      <c r="J297" s="3"/>
      <c r="K297" s="121" t="s">
        <v>425</v>
      </c>
      <c r="L297" s="113" t="s">
        <v>725</v>
      </c>
      <c r="M297" s="3"/>
    </row>
    <row r="298" spans="1:70" s="1" customFormat="1" ht="20.25" customHeight="1">
      <c r="A298" s="5" t="s">
        <v>205</v>
      </c>
      <c r="B298" s="5" t="s">
        <v>222</v>
      </c>
      <c r="C298" s="47" t="s">
        <v>207</v>
      </c>
      <c r="D298" s="87" t="s">
        <v>208</v>
      </c>
      <c r="E298" s="87">
        <v>56101529</v>
      </c>
      <c r="F298" s="2">
        <v>156200</v>
      </c>
      <c r="G298" s="55">
        <v>1</v>
      </c>
      <c r="H298" s="6">
        <f t="shared" si="9"/>
        <v>156200</v>
      </c>
      <c r="I298" s="3" t="s">
        <v>91</v>
      </c>
      <c r="J298" s="3"/>
      <c r="K298" s="121" t="s">
        <v>425</v>
      </c>
      <c r="L298" s="113" t="s">
        <v>725</v>
      </c>
      <c r="M298" s="3"/>
    </row>
    <row r="299" spans="1:70" s="1" customFormat="1" ht="20.25" customHeight="1">
      <c r="A299" s="5" t="s">
        <v>205</v>
      </c>
      <c r="B299" s="5" t="s">
        <v>222</v>
      </c>
      <c r="C299" s="3" t="s">
        <v>225</v>
      </c>
      <c r="D299" s="87" t="s">
        <v>226</v>
      </c>
      <c r="E299" s="87">
        <v>56101706</v>
      </c>
      <c r="F299" s="2">
        <v>175000</v>
      </c>
      <c r="G299" s="55">
        <v>1</v>
      </c>
      <c r="H299" s="6">
        <f t="shared" si="9"/>
        <v>175000</v>
      </c>
      <c r="I299" s="3" t="s">
        <v>91</v>
      </c>
      <c r="J299" s="3"/>
      <c r="K299" s="121" t="s">
        <v>425</v>
      </c>
      <c r="L299" s="113" t="s">
        <v>725</v>
      </c>
      <c r="M299" s="3"/>
    </row>
    <row r="300" spans="1:70" s="1" customFormat="1" ht="20.25" customHeight="1">
      <c r="A300" s="5" t="s">
        <v>205</v>
      </c>
      <c r="B300" s="5" t="s">
        <v>222</v>
      </c>
      <c r="C300" s="3" t="s">
        <v>743</v>
      </c>
      <c r="D300" s="88" t="s">
        <v>212</v>
      </c>
      <c r="E300" s="88">
        <v>56101542</v>
      </c>
      <c r="F300" s="52">
        <v>58900</v>
      </c>
      <c r="G300" s="55">
        <v>5</v>
      </c>
      <c r="H300" s="6">
        <f t="shared" si="9"/>
        <v>294500</v>
      </c>
      <c r="I300" s="3" t="s">
        <v>103</v>
      </c>
      <c r="J300" s="3" t="s">
        <v>209</v>
      </c>
      <c r="K300" s="121" t="s">
        <v>438</v>
      </c>
      <c r="L300" s="113" t="s">
        <v>725</v>
      </c>
      <c r="M300" s="3"/>
    </row>
    <row r="301" spans="1:70" ht="20.25" customHeight="1">
      <c r="A301" s="5" t="s">
        <v>205</v>
      </c>
      <c r="B301" s="5" t="s">
        <v>214</v>
      </c>
      <c r="C301" s="5" t="s">
        <v>215</v>
      </c>
      <c r="D301" s="89" t="s">
        <v>216</v>
      </c>
      <c r="E301" s="89">
        <v>56101706</v>
      </c>
      <c r="F301" s="6">
        <v>217260</v>
      </c>
      <c r="G301" s="53">
        <v>1</v>
      </c>
      <c r="H301" s="6">
        <f>F301*G301</f>
        <v>217260</v>
      </c>
      <c r="I301" s="5" t="s">
        <v>103</v>
      </c>
      <c r="J301" s="5" t="s">
        <v>217</v>
      </c>
      <c r="K301" s="112" t="s">
        <v>425</v>
      </c>
      <c r="L301" s="113" t="s">
        <v>725</v>
      </c>
      <c r="M301" s="20"/>
    </row>
    <row r="302" spans="1:70" s="1" customFormat="1" ht="20.25" customHeight="1">
      <c r="A302" s="69" t="s">
        <v>205</v>
      </c>
      <c r="B302" s="101"/>
      <c r="C302" s="101" t="s">
        <v>218</v>
      </c>
      <c r="D302" s="93" t="s">
        <v>219</v>
      </c>
      <c r="E302" s="93">
        <v>56112102</v>
      </c>
      <c r="F302" s="70">
        <v>187000</v>
      </c>
      <c r="G302" s="183">
        <v>4</v>
      </c>
      <c r="H302" s="84">
        <f>F302*G302</f>
        <v>748000</v>
      </c>
      <c r="I302" s="101" t="s">
        <v>103</v>
      </c>
      <c r="J302" s="101" t="s">
        <v>220</v>
      </c>
      <c r="K302" s="176" t="s">
        <v>425</v>
      </c>
      <c r="L302" s="176" t="s">
        <v>728</v>
      </c>
      <c r="M302" s="101" t="s">
        <v>398</v>
      </c>
    </row>
    <row r="303" spans="1:70" s="30" customFormat="1" ht="20.25" customHeight="1">
      <c r="A303" s="42" t="s">
        <v>309</v>
      </c>
      <c r="B303" s="41"/>
      <c r="C303" s="46"/>
      <c r="D303" s="97"/>
      <c r="E303" s="97"/>
      <c r="F303" s="44"/>
      <c r="G303" s="43"/>
      <c r="H303" s="43">
        <f>SUM(H294:H302)</f>
        <v>5235160</v>
      </c>
      <c r="I303" s="41"/>
      <c r="J303" s="42"/>
      <c r="K303" s="41"/>
      <c r="L303" s="41"/>
      <c r="M303" s="40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P303" s="16"/>
      <c r="AQ303" s="16"/>
      <c r="AR303" s="16"/>
      <c r="AS303" s="16"/>
      <c r="AT303" s="16"/>
      <c r="AU303" s="16"/>
      <c r="AV303" s="16"/>
      <c r="AW303" s="16"/>
      <c r="AX303" s="16"/>
      <c r="AY303" s="16"/>
      <c r="AZ303" s="16"/>
      <c r="BA303" s="16"/>
      <c r="BB303" s="16"/>
      <c r="BC303" s="16"/>
      <c r="BD303" s="16"/>
      <c r="BE303" s="16"/>
      <c r="BF303" s="16"/>
      <c r="BG303" s="16"/>
      <c r="BH303" s="16"/>
      <c r="BI303" s="16"/>
      <c r="BJ303" s="16"/>
      <c r="BK303" s="16"/>
      <c r="BL303" s="16"/>
      <c r="BM303" s="16"/>
      <c r="BN303" s="16"/>
      <c r="BO303" s="16"/>
      <c r="BP303" s="16"/>
      <c r="BQ303" s="16"/>
    </row>
    <row r="304" spans="1:70" ht="26.25" customHeight="1">
      <c r="A304" s="5" t="s">
        <v>467</v>
      </c>
      <c r="B304" s="23" t="s">
        <v>468</v>
      </c>
      <c r="C304" s="5" t="s">
        <v>469</v>
      </c>
      <c r="D304" s="147" t="s">
        <v>470</v>
      </c>
      <c r="E304" s="147" t="s">
        <v>417</v>
      </c>
      <c r="F304" s="6">
        <v>206000</v>
      </c>
      <c r="G304" s="5">
        <v>4</v>
      </c>
      <c r="H304" s="6">
        <f>F304*G304</f>
        <v>824000</v>
      </c>
      <c r="I304" s="5" t="s">
        <v>103</v>
      </c>
      <c r="J304" s="5" t="s">
        <v>471</v>
      </c>
      <c r="K304" s="5" t="s">
        <v>425</v>
      </c>
      <c r="L304" s="5" t="s">
        <v>725</v>
      </c>
      <c r="M304" s="20" t="s">
        <v>643</v>
      </c>
      <c r="BR304" s="11"/>
    </row>
    <row r="305" spans="1:70" ht="26.25" customHeight="1">
      <c r="A305" s="5" t="s">
        <v>467</v>
      </c>
      <c r="B305" s="23" t="s">
        <v>468</v>
      </c>
      <c r="C305" s="10" t="s">
        <v>472</v>
      </c>
      <c r="D305" s="147" t="s">
        <v>473</v>
      </c>
      <c r="E305" s="147" t="s">
        <v>651</v>
      </c>
      <c r="F305" s="6">
        <v>107100</v>
      </c>
      <c r="G305" s="5">
        <v>2</v>
      </c>
      <c r="H305" s="6">
        <f>F305*G305</f>
        <v>214200</v>
      </c>
      <c r="I305" s="5" t="s">
        <v>103</v>
      </c>
      <c r="J305" s="5" t="s">
        <v>471</v>
      </c>
      <c r="K305" s="5" t="s">
        <v>425</v>
      </c>
      <c r="L305" s="5" t="s">
        <v>725</v>
      </c>
      <c r="M305" s="20" t="s">
        <v>643</v>
      </c>
      <c r="BR305" s="11"/>
    </row>
    <row r="306" spans="1:70" ht="26.25" customHeight="1">
      <c r="A306" s="5" t="s">
        <v>467</v>
      </c>
      <c r="B306" s="23" t="s">
        <v>639</v>
      </c>
      <c r="C306" s="5" t="s">
        <v>218</v>
      </c>
      <c r="D306" s="147" t="s">
        <v>642</v>
      </c>
      <c r="E306" s="147" t="s">
        <v>646</v>
      </c>
      <c r="F306" s="6">
        <v>50000</v>
      </c>
      <c r="G306" s="5">
        <v>3</v>
      </c>
      <c r="H306" s="6">
        <f>F306*G306</f>
        <v>150000</v>
      </c>
      <c r="I306" s="5" t="s">
        <v>103</v>
      </c>
      <c r="J306" s="5" t="s">
        <v>471</v>
      </c>
      <c r="K306" s="5" t="s">
        <v>425</v>
      </c>
      <c r="L306" s="5" t="s">
        <v>725</v>
      </c>
      <c r="M306" s="20" t="s">
        <v>353</v>
      </c>
      <c r="BR306" s="11"/>
    </row>
    <row r="307" spans="1:70" ht="26.25" customHeight="1">
      <c r="A307" s="5" t="s">
        <v>467</v>
      </c>
      <c r="B307" s="23" t="s">
        <v>639</v>
      </c>
      <c r="C307" s="10" t="s">
        <v>36</v>
      </c>
      <c r="D307" s="147" t="s">
        <v>641</v>
      </c>
      <c r="E307" s="147" t="s">
        <v>437</v>
      </c>
      <c r="F307" s="6">
        <v>150000</v>
      </c>
      <c r="G307" s="5">
        <v>1</v>
      </c>
      <c r="H307" s="6">
        <f>F307*G307</f>
        <v>150000</v>
      </c>
      <c r="I307" s="5" t="s">
        <v>103</v>
      </c>
      <c r="J307" s="5" t="s">
        <v>471</v>
      </c>
      <c r="K307" s="5" t="s">
        <v>711</v>
      </c>
      <c r="L307" s="5" t="s">
        <v>725</v>
      </c>
      <c r="M307" s="20" t="s">
        <v>640</v>
      </c>
      <c r="BR307" s="11"/>
    </row>
    <row r="308" spans="1:70" ht="26.25" customHeight="1">
      <c r="A308" s="5" t="s">
        <v>467</v>
      </c>
      <c r="B308" s="23" t="s">
        <v>639</v>
      </c>
      <c r="C308" s="3" t="s">
        <v>37</v>
      </c>
      <c r="D308" s="152">
        <v>20992174</v>
      </c>
      <c r="E308" s="152" t="s">
        <v>437</v>
      </c>
      <c r="F308" s="2">
        <v>6100</v>
      </c>
      <c r="G308" s="2">
        <v>2</v>
      </c>
      <c r="H308" s="2">
        <f>+F308*G308</f>
        <v>12200</v>
      </c>
      <c r="I308" s="5" t="s">
        <v>103</v>
      </c>
      <c r="J308" s="5" t="s">
        <v>471</v>
      </c>
      <c r="K308" s="5"/>
      <c r="L308" s="5" t="s">
        <v>725</v>
      </c>
      <c r="M308" s="20" t="s">
        <v>353</v>
      </c>
      <c r="BR308" s="11"/>
    </row>
    <row r="309" spans="1:70" ht="26.25" customHeight="1">
      <c r="A309" s="5" t="s">
        <v>467</v>
      </c>
      <c r="B309" s="23" t="s">
        <v>639</v>
      </c>
      <c r="C309" s="3" t="s">
        <v>38</v>
      </c>
      <c r="D309" s="152">
        <v>20992178</v>
      </c>
      <c r="E309" s="152" t="s">
        <v>437</v>
      </c>
      <c r="F309" s="2">
        <v>18400</v>
      </c>
      <c r="G309" s="2">
        <v>2</v>
      </c>
      <c r="H309" s="2">
        <f>+F309*G309</f>
        <v>36800</v>
      </c>
      <c r="I309" s="5" t="s">
        <v>103</v>
      </c>
      <c r="J309" s="5" t="s">
        <v>471</v>
      </c>
      <c r="K309" s="5"/>
      <c r="L309" s="5" t="s">
        <v>725</v>
      </c>
      <c r="M309" s="20" t="s">
        <v>353</v>
      </c>
      <c r="BR309" s="11"/>
    </row>
    <row r="310" spans="1:70" ht="26.25" customHeight="1">
      <c r="A310" s="5" t="s">
        <v>467</v>
      </c>
      <c r="B310" s="23" t="s">
        <v>635</v>
      </c>
      <c r="C310" s="5" t="s">
        <v>10</v>
      </c>
      <c r="D310" s="147" t="s">
        <v>732</v>
      </c>
      <c r="E310" s="147"/>
      <c r="F310" s="6">
        <v>550000</v>
      </c>
      <c r="G310" s="5">
        <v>1</v>
      </c>
      <c r="H310" s="6">
        <f>F310*G310</f>
        <v>550000</v>
      </c>
      <c r="I310" s="5" t="s">
        <v>103</v>
      </c>
      <c r="J310" s="5" t="s">
        <v>638</v>
      </c>
      <c r="K310" s="5" t="s">
        <v>574</v>
      </c>
      <c r="L310" s="5" t="s">
        <v>725</v>
      </c>
      <c r="M310" s="20" t="s">
        <v>353</v>
      </c>
      <c r="BR310" s="11"/>
    </row>
    <row r="311" spans="1:70" ht="26.25" customHeight="1">
      <c r="A311" s="69" t="s">
        <v>467</v>
      </c>
      <c r="B311" s="182" t="s">
        <v>635</v>
      </c>
      <c r="C311" s="105" t="s">
        <v>637</v>
      </c>
      <c r="D311" s="151"/>
      <c r="E311" s="151"/>
      <c r="F311" s="84">
        <v>250000</v>
      </c>
      <c r="G311" s="69">
        <v>1</v>
      </c>
      <c r="H311" s="84">
        <v>300000</v>
      </c>
      <c r="I311" s="69" t="s">
        <v>91</v>
      </c>
      <c r="J311" s="69" t="s">
        <v>636</v>
      </c>
      <c r="K311" s="69"/>
      <c r="L311" s="69" t="s">
        <v>728</v>
      </c>
      <c r="M311" s="83" t="s">
        <v>734</v>
      </c>
      <c r="BR311" s="11"/>
    </row>
    <row r="312" spans="1:70" ht="26.25" customHeight="1">
      <c r="A312" s="69" t="s">
        <v>467</v>
      </c>
      <c r="B312" s="182" t="s">
        <v>635</v>
      </c>
      <c r="C312" s="105" t="s">
        <v>634</v>
      </c>
      <c r="D312" s="151"/>
      <c r="E312" s="151"/>
      <c r="F312" s="84">
        <v>125000</v>
      </c>
      <c r="G312" s="69">
        <v>2</v>
      </c>
      <c r="H312" s="84">
        <f>F312*G312</f>
        <v>250000</v>
      </c>
      <c r="I312" s="69" t="s">
        <v>91</v>
      </c>
      <c r="J312" s="69" t="s">
        <v>633</v>
      </c>
      <c r="K312" s="69"/>
      <c r="L312" s="69" t="s">
        <v>728</v>
      </c>
      <c r="M312" s="83" t="s">
        <v>734</v>
      </c>
      <c r="BR312" s="11"/>
    </row>
    <row r="313" spans="1:70" ht="26.25" customHeight="1">
      <c r="A313" s="5" t="s">
        <v>467</v>
      </c>
      <c r="B313" s="23" t="s">
        <v>632</v>
      </c>
      <c r="C313" s="5" t="s">
        <v>469</v>
      </c>
      <c r="D313" s="147" t="s">
        <v>631</v>
      </c>
      <c r="E313" s="147" t="s">
        <v>417</v>
      </c>
      <c r="F313" s="6">
        <v>232050</v>
      </c>
      <c r="G313" s="5">
        <v>5</v>
      </c>
      <c r="H313" s="6">
        <f>F313*G313</f>
        <v>1160250</v>
      </c>
      <c r="I313" s="5" t="s">
        <v>103</v>
      </c>
      <c r="J313" s="5" t="s">
        <v>471</v>
      </c>
      <c r="K313" s="5" t="s">
        <v>425</v>
      </c>
      <c r="L313" s="5" t="s">
        <v>725</v>
      </c>
      <c r="M313" s="20" t="s">
        <v>353</v>
      </c>
      <c r="BR313" s="11"/>
    </row>
    <row r="314" spans="1:70" s="30" customFormat="1" ht="20.25" customHeight="1">
      <c r="A314" s="41" t="s">
        <v>716</v>
      </c>
      <c r="B314" s="40"/>
      <c r="C314" s="41"/>
      <c r="D314" s="45"/>
      <c r="E314" s="45"/>
      <c r="F314" s="43"/>
      <c r="G314" s="41"/>
      <c r="H314" s="43">
        <f>SUM(H304:H313)</f>
        <v>3647450</v>
      </c>
      <c r="I314" s="41"/>
      <c r="J314" s="41"/>
      <c r="K314" s="41"/>
      <c r="L314" s="41"/>
      <c r="M314" s="40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6"/>
      <c r="AV314" s="16"/>
      <c r="AW314" s="16"/>
      <c r="AX314" s="16"/>
      <c r="AY314" s="16"/>
      <c r="AZ314" s="16"/>
      <c r="BA314" s="16"/>
      <c r="BB314" s="16"/>
      <c r="BC314" s="16"/>
      <c r="BD314" s="16"/>
      <c r="BE314" s="16"/>
      <c r="BF314" s="16"/>
      <c r="BG314" s="16"/>
      <c r="BH314" s="16"/>
      <c r="BI314" s="16"/>
      <c r="BJ314" s="16"/>
      <c r="BK314" s="16"/>
      <c r="BL314" s="16"/>
      <c r="BM314" s="16"/>
      <c r="BN314" s="16"/>
      <c r="BO314" s="16"/>
      <c r="BP314" s="16"/>
      <c r="BQ314" s="16"/>
      <c r="BR314" s="16"/>
    </row>
    <row r="315" spans="1:70" ht="30.75" customHeight="1">
      <c r="A315" s="5" t="s">
        <v>575</v>
      </c>
      <c r="B315" s="244" t="s">
        <v>630</v>
      </c>
      <c r="C315" s="5" t="s">
        <v>43</v>
      </c>
      <c r="D315" s="147" t="s">
        <v>720</v>
      </c>
      <c r="E315" s="147" t="s">
        <v>417</v>
      </c>
      <c r="F315" s="6">
        <v>380000</v>
      </c>
      <c r="G315" s="5">
        <v>3</v>
      </c>
      <c r="H315" s="6">
        <f>F315*G315</f>
        <v>1140000</v>
      </c>
      <c r="I315" s="5" t="s">
        <v>103</v>
      </c>
      <c r="J315" s="5" t="s">
        <v>723</v>
      </c>
      <c r="K315" s="5" t="s">
        <v>425</v>
      </c>
      <c r="L315" s="5" t="s">
        <v>725</v>
      </c>
      <c r="M315" s="20"/>
      <c r="BR315" s="11"/>
    </row>
    <row r="316" spans="1:70" ht="29.25" customHeight="1">
      <c r="A316" s="5" t="s">
        <v>575</v>
      </c>
      <c r="B316" s="244" t="s">
        <v>630</v>
      </c>
      <c r="C316" s="5" t="s">
        <v>576</v>
      </c>
      <c r="D316" s="147" t="s">
        <v>721</v>
      </c>
      <c r="E316" s="147" t="s">
        <v>722</v>
      </c>
      <c r="F316" s="6">
        <v>25500</v>
      </c>
      <c r="G316" s="5">
        <v>35</v>
      </c>
      <c r="H316" s="6">
        <f>F316*G316</f>
        <v>892500</v>
      </c>
      <c r="I316" s="5" t="s">
        <v>103</v>
      </c>
      <c r="J316" s="5" t="s">
        <v>724</v>
      </c>
      <c r="K316" s="5" t="s">
        <v>711</v>
      </c>
      <c r="L316" s="5" t="s">
        <v>725</v>
      </c>
      <c r="M316" s="20"/>
      <c r="BR316" s="11"/>
    </row>
    <row r="317" spans="1:70" ht="34.5" customHeight="1">
      <c r="A317" s="5" t="s">
        <v>575</v>
      </c>
      <c r="B317" s="244" t="s">
        <v>717</v>
      </c>
      <c r="C317" s="5" t="s">
        <v>577</v>
      </c>
      <c r="D317" s="147" t="s">
        <v>733</v>
      </c>
      <c r="E317" s="147"/>
      <c r="F317" s="6">
        <v>240000</v>
      </c>
      <c r="G317" s="5">
        <v>1</v>
      </c>
      <c r="H317" s="6">
        <f>F317*G317</f>
        <v>240000</v>
      </c>
      <c r="I317" s="5" t="s">
        <v>103</v>
      </c>
      <c r="J317" s="5" t="s">
        <v>578</v>
      </c>
      <c r="K317" s="5">
        <v>7</v>
      </c>
      <c r="L317" s="5" t="s">
        <v>725</v>
      </c>
      <c r="M317" s="20"/>
      <c r="BR317" s="11"/>
    </row>
    <row r="318" spans="1:70" ht="34.5" customHeight="1">
      <c r="A318" s="69" t="s">
        <v>575</v>
      </c>
      <c r="B318" s="245" t="s">
        <v>714</v>
      </c>
      <c r="C318" s="69" t="s">
        <v>579</v>
      </c>
      <c r="D318" s="151"/>
      <c r="E318" s="151"/>
      <c r="F318" s="84">
        <v>1200000</v>
      </c>
      <c r="G318" s="69">
        <v>1</v>
      </c>
      <c r="H318" s="84">
        <v>1200000</v>
      </c>
      <c r="I318" s="69" t="s">
        <v>103</v>
      </c>
      <c r="J318" s="69" t="s">
        <v>580</v>
      </c>
      <c r="K318" s="69">
        <v>7</v>
      </c>
      <c r="L318" s="69" t="s">
        <v>728</v>
      </c>
      <c r="M318" s="83" t="s">
        <v>398</v>
      </c>
      <c r="BR318" s="11"/>
    </row>
    <row r="319" spans="1:70" ht="34.5" customHeight="1">
      <c r="A319" s="69" t="s">
        <v>575</v>
      </c>
      <c r="B319" s="182" t="s">
        <v>718</v>
      </c>
      <c r="C319" s="69" t="s">
        <v>33</v>
      </c>
      <c r="D319" s="151"/>
      <c r="E319" s="151"/>
      <c r="F319" s="84">
        <v>968000</v>
      </c>
      <c r="G319" s="69">
        <v>1</v>
      </c>
      <c r="H319" s="84">
        <v>968000</v>
      </c>
      <c r="I319" s="69" t="s">
        <v>103</v>
      </c>
      <c r="J319" s="69" t="s">
        <v>581</v>
      </c>
      <c r="K319" s="69">
        <v>10</v>
      </c>
      <c r="L319" s="69" t="s">
        <v>728</v>
      </c>
      <c r="M319" s="83" t="s">
        <v>398</v>
      </c>
      <c r="BR319" s="11"/>
    </row>
    <row r="320" spans="1:70" ht="34.5" customHeight="1">
      <c r="A320" s="5" t="s">
        <v>575</v>
      </c>
      <c r="B320" s="185" t="s">
        <v>582</v>
      </c>
      <c r="C320" s="5" t="s">
        <v>43</v>
      </c>
      <c r="D320" s="147"/>
      <c r="E320" s="147"/>
      <c r="F320" s="6">
        <v>350000</v>
      </c>
      <c r="G320" s="5">
        <v>2</v>
      </c>
      <c r="H320" s="6">
        <v>700000</v>
      </c>
      <c r="I320" s="5" t="s">
        <v>103</v>
      </c>
      <c r="J320" s="10" t="s">
        <v>583</v>
      </c>
      <c r="K320" s="5" t="s">
        <v>425</v>
      </c>
      <c r="L320" s="5" t="s">
        <v>725</v>
      </c>
      <c r="M320" s="23" t="s">
        <v>584</v>
      </c>
      <c r="BR320" s="11"/>
    </row>
    <row r="321" spans="1:70" s="30" customFormat="1" ht="20.25" customHeight="1">
      <c r="A321" s="41" t="s">
        <v>715</v>
      </c>
      <c r="B321" s="40"/>
      <c r="C321" s="41"/>
      <c r="D321" s="45"/>
      <c r="E321" s="45"/>
      <c r="F321" s="43"/>
      <c r="G321" s="41"/>
      <c r="H321" s="43">
        <f>SUM(H315:H320)</f>
        <v>5140500</v>
      </c>
      <c r="I321" s="41"/>
      <c r="J321" s="41"/>
      <c r="K321" s="41"/>
      <c r="L321" s="41"/>
      <c r="M321" s="40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  <c r="AO321" s="16"/>
      <c r="AP321" s="16"/>
      <c r="AQ321" s="16"/>
      <c r="AR321" s="16"/>
      <c r="AS321" s="16"/>
      <c r="AT321" s="16"/>
      <c r="AU321" s="16"/>
      <c r="AV321" s="16"/>
      <c r="AW321" s="16"/>
      <c r="AX321" s="16"/>
      <c r="AY321" s="16"/>
      <c r="AZ321" s="16"/>
      <c r="BA321" s="16"/>
      <c r="BB321" s="16"/>
      <c r="BC321" s="16"/>
      <c r="BD321" s="16"/>
      <c r="BE321" s="16"/>
      <c r="BF321" s="16"/>
      <c r="BG321" s="16"/>
      <c r="BH321" s="16"/>
      <c r="BI321" s="16"/>
      <c r="BJ321" s="16"/>
      <c r="BK321" s="16"/>
      <c r="BL321" s="16"/>
      <c r="BM321" s="16"/>
      <c r="BN321" s="16"/>
      <c r="BO321" s="16"/>
      <c r="BP321" s="16"/>
      <c r="BQ321" s="16"/>
      <c r="BR321" s="16"/>
    </row>
    <row r="322" spans="1:70" ht="27.75" customHeight="1">
      <c r="A322" s="18" t="s">
        <v>56</v>
      </c>
      <c r="B322" s="22"/>
      <c r="C322" s="12"/>
      <c r="D322" s="98"/>
      <c r="E322" s="98"/>
      <c r="F322" s="13"/>
      <c r="G322" s="12"/>
      <c r="H322" s="19">
        <f>SUM(H19+H39+H58+H85+H115+H124+H144+H153+H161+H168+H177+H182+H186+H231+H244+H281+H293+H303+H314+H321)</f>
        <v>170436350</v>
      </c>
      <c r="I322" s="12"/>
      <c r="J322" s="12"/>
      <c r="K322" s="12"/>
      <c r="L322" s="12"/>
      <c r="M322" s="22"/>
    </row>
    <row r="323" spans="1:70">
      <c r="E323" s="99" t="s">
        <v>747</v>
      </c>
      <c r="K323" s="116"/>
      <c r="L323" s="116"/>
    </row>
    <row r="324" spans="1:70">
      <c r="K324" s="116"/>
      <c r="L324" s="116"/>
    </row>
    <row r="325" spans="1:70">
      <c r="K325" s="116"/>
      <c r="L325" s="116"/>
    </row>
    <row r="326" spans="1:70">
      <c r="K326" s="116"/>
      <c r="L326" s="116"/>
    </row>
    <row r="327" spans="1:70">
      <c r="K327" s="116"/>
      <c r="L327" s="116"/>
    </row>
    <row r="328" spans="1:70">
      <c r="K328" s="116"/>
      <c r="L328" s="116"/>
    </row>
    <row r="329" spans="1:70">
      <c r="K329" s="116"/>
      <c r="L329" s="116"/>
    </row>
    <row r="330" spans="1:70">
      <c r="K330" s="116"/>
      <c r="L330" s="116"/>
    </row>
    <row r="331" spans="1:70">
      <c r="K331" s="116"/>
      <c r="L331" s="116"/>
    </row>
    <row r="332" spans="1:70">
      <c r="K332" s="116"/>
      <c r="L332" s="116"/>
    </row>
    <row r="333" spans="1:70">
      <c r="K333" s="116"/>
      <c r="L333" s="116"/>
    </row>
    <row r="334" spans="1:70">
      <c r="K334" s="116"/>
      <c r="L334" s="116"/>
    </row>
    <row r="335" spans="1:70">
      <c r="K335" s="116"/>
      <c r="L335" s="116"/>
    </row>
    <row r="336" spans="1:70">
      <c r="K336" s="116"/>
      <c r="L336" s="116"/>
    </row>
    <row r="337" spans="11:12">
      <c r="K337" s="116"/>
      <c r="L337" s="116"/>
    </row>
    <row r="338" spans="11:12">
      <c r="K338" s="116"/>
      <c r="L338" s="116"/>
    </row>
    <row r="339" spans="11:12">
      <c r="K339" s="116"/>
      <c r="L339" s="116"/>
    </row>
    <row r="340" spans="11:12">
      <c r="K340" s="116"/>
      <c r="L340" s="116"/>
    </row>
    <row r="341" spans="11:12">
      <c r="K341" s="116"/>
      <c r="L341" s="116"/>
    </row>
    <row r="342" spans="11:12">
      <c r="K342" s="116"/>
      <c r="L342" s="116"/>
    </row>
    <row r="343" spans="11:12">
      <c r="K343" s="116"/>
      <c r="L343" s="116"/>
    </row>
    <row r="344" spans="11:12">
      <c r="K344" s="116"/>
      <c r="L344" s="116"/>
    </row>
    <row r="345" spans="11:12">
      <c r="K345" s="116"/>
      <c r="L345" s="116"/>
    </row>
    <row r="346" spans="11:12">
      <c r="K346" s="116"/>
      <c r="L346" s="116"/>
    </row>
    <row r="347" spans="11:12">
      <c r="K347" s="116"/>
      <c r="L347" s="116"/>
    </row>
    <row r="348" spans="11:12">
      <c r="K348" s="116"/>
      <c r="L348" s="116"/>
    </row>
    <row r="349" spans="11:12">
      <c r="K349" s="116"/>
      <c r="L349" s="116"/>
    </row>
    <row r="350" spans="11:12">
      <c r="K350" s="116"/>
      <c r="L350" s="116"/>
    </row>
    <row r="351" spans="11:12">
      <c r="K351" s="116"/>
      <c r="L351" s="116"/>
    </row>
    <row r="352" spans="11:12">
      <c r="K352" s="116"/>
      <c r="L352" s="116"/>
    </row>
    <row r="353" spans="11:12">
      <c r="K353" s="116"/>
      <c r="L353" s="116"/>
    </row>
    <row r="354" spans="11:12">
      <c r="K354" s="116"/>
      <c r="L354" s="116"/>
    </row>
    <row r="355" spans="11:12">
      <c r="K355" s="116"/>
      <c r="L355" s="116"/>
    </row>
    <row r="356" spans="11:12">
      <c r="K356" s="116"/>
      <c r="L356" s="116"/>
    </row>
    <row r="357" spans="11:12">
      <c r="K357" s="116"/>
      <c r="L357" s="116"/>
    </row>
    <row r="358" spans="11:12">
      <c r="K358" s="116"/>
      <c r="L358" s="116"/>
    </row>
    <row r="359" spans="11:12">
      <c r="K359" s="116"/>
      <c r="L359" s="116"/>
    </row>
    <row r="360" spans="11:12">
      <c r="K360" s="116"/>
      <c r="L360" s="116"/>
    </row>
    <row r="361" spans="11:12">
      <c r="K361" s="116"/>
      <c r="L361" s="116"/>
    </row>
    <row r="362" spans="11:12">
      <c r="K362" s="116"/>
      <c r="L362" s="116"/>
    </row>
    <row r="363" spans="11:12">
      <c r="K363" s="116"/>
      <c r="L363" s="116"/>
    </row>
    <row r="364" spans="11:12">
      <c r="K364" s="116"/>
      <c r="L364" s="116"/>
    </row>
    <row r="365" spans="11:12">
      <c r="K365" s="116"/>
      <c r="L365" s="116"/>
    </row>
    <row r="366" spans="11:12">
      <c r="K366" s="116"/>
      <c r="L366" s="116"/>
    </row>
    <row r="367" spans="11:12">
      <c r="K367" s="116"/>
      <c r="L367" s="116"/>
    </row>
    <row r="368" spans="11:12">
      <c r="K368" s="116"/>
      <c r="L368" s="116"/>
    </row>
    <row r="369" spans="11:12">
      <c r="K369" s="116"/>
      <c r="L369" s="116"/>
    </row>
    <row r="370" spans="11:12">
      <c r="K370" s="116"/>
      <c r="L370" s="116"/>
    </row>
    <row r="371" spans="11:12">
      <c r="K371" s="116"/>
      <c r="L371" s="116"/>
    </row>
    <row r="372" spans="11:12">
      <c r="K372" s="116"/>
      <c r="L372" s="116"/>
    </row>
    <row r="373" spans="11:12">
      <c r="K373" s="116"/>
      <c r="L373" s="116"/>
    </row>
    <row r="374" spans="11:12">
      <c r="K374" s="116"/>
      <c r="L374" s="116"/>
    </row>
    <row r="375" spans="11:12">
      <c r="K375" s="116"/>
      <c r="L375" s="116"/>
    </row>
    <row r="376" spans="11:12">
      <c r="K376" s="116"/>
      <c r="L376" s="116"/>
    </row>
    <row r="377" spans="11:12">
      <c r="K377" s="116"/>
      <c r="L377" s="116"/>
    </row>
    <row r="378" spans="11:12">
      <c r="K378" s="116"/>
      <c r="L378" s="116"/>
    </row>
    <row r="379" spans="11:12">
      <c r="K379" s="116"/>
      <c r="L379" s="116"/>
    </row>
    <row r="380" spans="11:12">
      <c r="K380" s="116"/>
      <c r="L380" s="116"/>
    </row>
    <row r="381" spans="11:12">
      <c r="K381" s="116"/>
      <c r="L381" s="116"/>
    </row>
    <row r="382" spans="11:12">
      <c r="K382" s="116"/>
      <c r="L382" s="116"/>
    </row>
    <row r="383" spans="11:12">
      <c r="K383" s="116"/>
      <c r="L383" s="116"/>
    </row>
    <row r="384" spans="11:12">
      <c r="K384" s="116"/>
      <c r="L384" s="116"/>
    </row>
    <row r="385" spans="11:12">
      <c r="K385" s="116"/>
      <c r="L385" s="116"/>
    </row>
    <row r="386" spans="11:12">
      <c r="K386" s="116"/>
      <c r="L386" s="116"/>
    </row>
    <row r="387" spans="11:12">
      <c r="K387" s="116"/>
      <c r="L387" s="116"/>
    </row>
    <row r="388" spans="11:12">
      <c r="K388" s="116"/>
      <c r="L388" s="116"/>
    </row>
    <row r="389" spans="11:12">
      <c r="K389" s="116"/>
      <c r="L389" s="116"/>
    </row>
    <row r="390" spans="11:12">
      <c r="K390" s="116"/>
      <c r="L390" s="116"/>
    </row>
    <row r="391" spans="11:12">
      <c r="K391" s="116"/>
      <c r="L391" s="116"/>
    </row>
    <row r="392" spans="11:12">
      <c r="K392" s="116"/>
      <c r="L392" s="116"/>
    </row>
    <row r="393" spans="11:12">
      <c r="K393" s="116"/>
      <c r="L393" s="116"/>
    </row>
    <row r="394" spans="11:12">
      <c r="K394" s="116"/>
      <c r="L394" s="116"/>
    </row>
    <row r="395" spans="11:12">
      <c r="K395" s="116"/>
      <c r="L395" s="116"/>
    </row>
    <row r="396" spans="11:12">
      <c r="K396" s="116"/>
      <c r="L396" s="116"/>
    </row>
    <row r="397" spans="11:12">
      <c r="K397" s="116"/>
      <c r="L397" s="116"/>
    </row>
    <row r="398" spans="11:12">
      <c r="K398" s="116"/>
      <c r="L398" s="116"/>
    </row>
    <row r="399" spans="11:12">
      <c r="K399" s="116"/>
      <c r="L399" s="116"/>
    </row>
    <row r="400" spans="11:12">
      <c r="K400" s="116"/>
      <c r="L400" s="116"/>
    </row>
    <row r="401" spans="11:12">
      <c r="K401" s="116"/>
      <c r="L401" s="116"/>
    </row>
    <row r="402" spans="11:12">
      <c r="K402" s="116"/>
      <c r="L402" s="116"/>
    </row>
    <row r="403" spans="11:12">
      <c r="K403" s="116"/>
      <c r="L403" s="116"/>
    </row>
    <row r="404" spans="11:12">
      <c r="K404" s="116"/>
      <c r="L404" s="116"/>
    </row>
    <row r="405" spans="11:12">
      <c r="K405" s="116"/>
      <c r="L405" s="116"/>
    </row>
    <row r="406" spans="11:12">
      <c r="K406" s="116"/>
      <c r="L406" s="116"/>
    </row>
    <row r="407" spans="11:12">
      <c r="K407" s="116"/>
      <c r="L407" s="116"/>
    </row>
    <row r="408" spans="11:12">
      <c r="K408" s="116"/>
      <c r="L408" s="116"/>
    </row>
    <row r="409" spans="11:12">
      <c r="K409" s="116"/>
      <c r="L409" s="116"/>
    </row>
    <row r="410" spans="11:12">
      <c r="K410" s="116"/>
      <c r="L410" s="116"/>
    </row>
    <row r="411" spans="11:12">
      <c r="K411" s="116"/>
      <c r="L411" s="116"/>
    </row>
    <row r="412" spans="11:12">
      <c r="K412" s="116"/>
      <c r="L412" s="116"/>
    </row>
    <row r="413" spans="11:12">
      <c r="K413" s="116"/>
      <c r="L413" s="116"/>
    </row>
    <row r="414" spans="11:12">
      <c r="K414" s="116"/>
      <c r="L414" s="116"/>
    </row>
    <row r="415" spans="11:12">
      <c r="K415" s="116"/>
      <c r="L415" s="116"/>
    </row>
    <row r="416" spans="11:12">
      <c r="K416" s="116"/>
      <c r="L416" s="116"/>
    </row>
    <row r="417" spans="11:12">
      <c r="K417" s="116"/>
      <c r="L417" s="116"/>
    </row>
    <row r="418" spans="11:12">
      <c r="K418" s="116"/>
      <c r="L418" s="116"/>
    </row>
    <row r="419" spans="11:12">
      <c r="K419" s="116"/>
      <c r="L419" s="116"/>
    </row>
    <row r="420" spans="11:12">
      <c r="K420" s="116"/>
      <c r="L420" s="116"/>
    </row>
    <row r="421" spans="11:12">
      <c r="K421" s="116"/>
      <c r="L421" s="116"/>
    </row>
    <row r="422" spans="11:12">
      <c r="K422" s="116"/>
      <c r="L422" s="116"/>
    </row>
    <row r="423" spans="11:12">
      <c r="K423" s="116"/>
      <c r="L423" s="116"/>
    </row>
    <row r="424" spans="11:12">
      <c r="K424" s="116"/>
      <c r="L424" s="116"/>
    </row>
    <row r="425" spans="11:12">
      <c r="K425" s="116"/>
      <c r="L425" s="116"/>
    </row>
    <row r="426" spans="11:12">
      <c r="K426" s="116"/>
      <c r="L426" s="116"/>
    </row>
    <row r="427" spans="11:12">
      <c r="K427" s="116"/>
      <c r="L427" s="116"/>
    </row>
    <row r="428" spans="11:12">
      <c r="K428" s="116"/>
      <c r="L428" s="116"/>
    </row>
    <row r="429" spans="11:12">
      <c r="K429" s="116"/>
      <c r="L429" s="116"/>
    </row>
    <row r="430" spans="11:12">
      <c r="K430" s="116"/>
      <c r="L430" s="116"/>
    </row>
    <row r="431" spans="11:12">
      <c r="K431" s="116"/>
      <c r="L431" s="116"/>
    </row>
    <row r="432" spans="11:12">
      <c r="K432" s="116"/>
      <c r="L432" s="116"/>
    </row>
  </sheetData>
  <autoFilter ref="A3:M322">
    <filterColumn colId="1"/>
    <filterColumn colId="4"/>
    <filterColumn colId="8"/>
    <filterColumn colId="9"/>
    <filterColumn colId="10"/>
    <filterColumn colId="11"/>
  </autoFilter>
  <mergeCells count="13">
    <mergeCell ref="M3:M4"/>
    <mergeCell ref="A85:B85"/>
    <mergeCell ref="L3:L4"/>
    <mergeCell ref="A1:M1"/>
    <mergeCell ref="A3:A4"/>
    <mergeCell ref="B3:B4"/>
    <mergeCell ref="C3:C4"/>
    <mergeCell ref="D3:D4"/>
    <mergeCell ref="F3:F4"/>
    <mergeCell ref="G3:G4"/>
    <mergeCell ref="H3:H4"/>
    <mergeCell ref="I3:J3"/>
    <mergeCell ref="K3:K4"/>
  </mergeCells>
  <phoneticPr fontId="4" type="noConversion"/>
  <pageMargins left="0.17" right="0.15748031496062992" top="0.31496062992125984" bottom="0.31496062992125984" header="0.31496062992125984" footer="0.31496062992125984"/>
  <pageSetup paperSize="9" scale="65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R363"/>
  <sheetViews>
    <sheetView topLeftCell="A235" workbookViewId="0">
      <selection activeCell="D254" sqref="D254"/>
    </sheetView>
  </sheetViews>
  <sheetFormatPr defaultRowHeight="14.25"/>
  <cols>
    <col min="1" max="1" width="11.88671875" style="7" customWidth="1"/>
    <col min="2" max="2" width="14.6640625" style="7" customWidth="1"/>
    <col min="3" max="3" width="28.21875" style="7" customWidth="1"/>
    <col min="4" max="5" width="16.88671875" style="99" customWidth="1"/>
    <col min="6" max="6" width="14.109375" style="8" bestFit="1" customWidth="1"/>
    <col min="7" max="7" width="6.44140625" style="7" bestFit="1" customWidth="1"/>
    <col min="8" max="8" width="17.21875" style="8" bestFit="1" customWidth="1"/>
    <col min="9" max="9" width="9.21875" style="7" customWidth="1"/>
    <col min="10" max="10" width="25.109375" style="7" customWidth="1"/>
    <col min="11" max="12" width="7.5546875" style="7" customWidth="1"/>
    <col min="13" max="13" width="13" style="7" customWidth="1"/>
    <col min="14" max="69" width="8.88671875" style="11"/>
  </cols>
  <sheetData>
    <row r="1" spans="1:70" ht="25.5" customHeight="1">
      <c r="A1" s="249" t="s">
        <v>82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</row>
    <row r="3" spans="1:70" ht="14.25" customHeight="1">
      <c r="A3" s="246" t="s">
        <v>57</v>
      </c>
      <c r="B3" s="250" t="s">
        <v>76</v>
      </c>
      <c r="C3" s="246" t="s">
        <v>3</v>
      </c>
      <c r="D3" s="252" t="s">
        <v>1</v>
      </c>
      <c r="E3" s="240"/>
      <c r="F3" s="254" t="s">
        <v>5</v>
      </c>
      <c r="G3" s="246" t="s">
        <v>4</v>
      </c>
      <c r="H3" s="254" t="s">
        <v>2</v>
      </c>
      <c r="I3" s="256" t="s">
        <v>77</v>
      </c>
      <c r="J3" s="257"/>
      <c r="K3" s="246" t="s">
        <v>81</v>
      </c>
      <c r="L3" s="246" t="s">
        <v>737</v>
      </c>
      <c r="M3" s="246" t="s">
        <v>80</v>
      </c>
    </row>
    <row r="4" spans="1:70" ht="24" customHeight="1">
      <c r="A4" s="247"/>
      <c r="B4" s="251"/>
      <c r="C4" s="247"/>
      <c r="D4" s="253"/>
      <c r="E4" s="241"/>
      <c r="F4" s="255"/>
      <c r="G4" s="247"/>
      <c r="H4" s="255"/>
      <c r="I4" s="9" t="s">
        <v>78</v>
      </c>
      <c r="J4" s="25" t="s">
        <v>79</v>
      </c>
      <c r="K4" s="247"/>
      <c r="L4" s="247"/>
      <c r="M4" s="247"/>
    </row>
    <row r="5" spans="1:70" ht="29.25" customHeight="1">
      <c r="A5" s="5" t="s">
        <v>45</v>
      </c>
      <c r="B5" s="148" t="s">
        <v>474</v>
      </c>
      <c r="C5" s="5" t="s">
        <v>149</v>
      </c>
      <c r="D5" s="147" t="s">
        <v>148</v>
      </c>
      <c r="E5" s="147" t="s">
        <v>494</v>
      </c>
      <c r="F5" s="6">
        <v>37000</v>
      </c>
      <c r="G5" s="5">
        <v>4</v>
      </c>
      <c r="H5" s="6">
        <v>148000</v>
      </c>
      <c r="I5" s="5" t="s">
        <v>91</v>
      </c>
      <c r="J5" s="5"/>
      <c r="K5" s="5" t="s">
        <v>425</v>
      </c>
      <c r="L5" s="5" t="s">
        <v>725</v>
      </c>
      <c r="M5" s="20"/>
      <c r="BR5" s="11"/>
    </row>
    <row r="6" spans="1:70" ht="29.25" customHeight="1">
      <c r="A6" s="5" t="s">
        <v>45</v>
      </c>
      <c r="B6" s="148" t="s">
        <v>474</v>
      </c>
      <c r="C6" s="5" t="s">
        <v>475</v>
      </c>
      <c r="D6" s="147" t="s">
        <v>476</v>
      </c>
      <c r="E6" s="85">
        <v>44111502</v>
      </c>
      <c r="F6" s="6">
        <v>37000</v>
      </c>
      <c r="G6" s="5">
        <v>2</v>
      </c>
      <c r="H6" s="6">
        <v>74000</v>
      </c>
      <c r="I6" s="5" t="s">
        <v>91</v>
      </c>
      <c r="J6" s="5"/>
      <c r="K6" s="5" t="s">
        <v>425</v>
      </c>
      <c r="L6" s="5" t="s">
        <v>725</v>
      </c>
      <c r="M6" s="20"/>
      <c r="BR6" s="11"/>
    </row>
    <row r="7" spans="1:70" ht="29.25" customHeight="1">
      <c r="A7" s="5" t="s">
        <v>45</v>
      </c>
      <c r="B7" s="148" t="s">
        <v>477</v>
      </c>
      <c r="C7" s="5" t="s">
        <v>478</v>
      </c>
      <c r="D7" s="147" t="s">
        <v>479</v>
      </c>
      <c r="E7" s="85">
        <v>56101530</v>
      </c>
      <c r="F7" s="6">
        <v>200000</v>
      </c>
      <c r="G7" s="5">
        <v>2</v>
      </c>
      <c r="H7" s="6">
        <v>400000</v>
      </c>
      <c r="I7" s="5" t="s">
        <v>91</v>
      </c>
      <c r="J7" s="5"/>
      <c r="K7" s="5" t="s">
        <v>425</v>
      </c>
      <c r="L7" s="5" t="s">
        <v>725</v>
      </c>
      <c r="M7" s="20"/>
      <c r="BR7" s="11"/>
    </row>
    <row r="8" spans="1:70" ht="29.25" customHeight="1">
      <c r="A8" s="5" t="s">
        <v>45</v>
      </c>
      <c r="B8" s="148" t="s">
        <v>474</v>
      </c>
      <c r="C8" s="5" t="s">
        <v>147</v>
      </c>
      <c r="D8" s="147" t="s">
        <v>146</v>
      </c>
      <c r="E8" s="85" t="s">
        <v>414</v>
      </c>
      <c r="F8" s="6">
        <v>180000</v>
      </c>
      <c r="G8" s="5">
        <v>2</v>
      </c>
      <c r="H8" s="6">
        <v>360000</v>
      </c>
      <c r="I8" s="5" t="s">
        <v>91</v>
      </c>
      <c r="J8" s="5"/>
      <c r="K8" s="5" t="s">
        <v>425</v>
      </c>
      <c r="L8" s="5" t="s">
        <v>725</v>
      </c>
      <c r="M8" s="20" t="s">
        <v>480</v>
      </c>
      <c r="BR8" s="11"/>
    </row>
    <row r="9" spans="1:70" ht="29.25" customHeight="1">
      <c r="A9" s="5" t="s">
        <v>45</v>
      </c>
      <c r="B9" s="148" t="s">
        <v>474</v>
      </c>
      <c r="C9" s="5" t="s">
        <v>141</v>
      </c>
      <c r="D9" s="147" t="s">
        <v>140</v>
      </c>
      <c r="E9" s="85" t="s">
        <v>416</v>
      </c>
      <c r="F9" s="6">
        <v>75000</v>
      </c>
      <c r="G9" s="5">
        <v>6</v>
      </c>
      <c r="H9" s="6">
        <v>450000</v>
      </c>
      <c r="I9" s="5" t="s">
        <v>91</v>
      </c>
      <c r="J9" s="5"/>
      <c r="K9" s="5" t="s">
        <v>425</v>
      </c>
      <c r="L9" s="5" t="s">
        <v>725</v>
      </c>
      <c r="M9" s="20"/>
      <c r="BR9" s="11"/>
    </row>
    <row r="10" spans="1:70" ht="29.25" customHeight="1">
      <c r="A10" s="5" t="s">
        <v>45</v>
      </c>
      <c r="B10" s="148" t="s">
        <v>481</v>
      </c>
      <c r="C10" s="5" t="s">
        <v>0</v>
      </c>
      <c r="D10" s="147">
        <v>22644741</v>
      </c>
      <c r="E10" s="85" t="s">
        <v>417</v>
      </c>
      <c r="F10" s="6">
        <v>300000</v>
      </c>
      <c r="G10" s="5">
        <v>2</v>
      </c>
      <c r="H10" s="6">
        <v>600000</v>
      </c>
      <c r="I10" s="5" t="s">
        <v>91</v>
      </c>
      <c r="J10" s="5"/>
      <c r="K10" s="5" t="s">
        <v>425</v>
      </c>
      <c r="L10" s="5" t="s">
        <v>725</v>
      </c>
      <c r="M10" s="20"/>
      <c r="BR10" s="11"/>
    </row>
    <row r="11" spans="1:70" ht="29.25" customHeight="1">
      <c r="A11" s="5" t="s">
        <v>45</v>
      </c>
      <c r="B11" s="148" t="s">
        <v>482</v>
      </c>
      <c r="C11" s="39" t="s">
        <v>36</v>
      </c>
      <c r="D11" s="149" t="s">
        <v>20</v>
      </c>
      <c r="E11" s="85" t="s">
        <v>437</v>
      </c>
      <c r="F11" s="238">
        <v>141000</v>
      </c>
      <c r="G11" s="5">
        <v>2</v>
      </c>
      <c r="H11" s="238">
        <v>282000</v>
      </c>
      <c r="I11" s="5" t="s">
        <v>91</v>
      </c>
      <c r="J11" s="150"/>
      <c r="K11" s="112" t="s">
        <v>573</v>
      </c>
      <c r="L11" s="5" t="s">
        <v>725</v>
      </c>
      <c r="M11" s="20"/>
      <c r="BR11" s="11"/>
    </row>
    <row r="12" spans="1:70" ht="29.25" customHeight="1">
      <c r="A12" s="5" t="s">
        <v>45</v>
      </c>
      <c r="B12" s="148" t="s">
        <v>482</v>
      </c>
      <c r="C12" s="5" t="s">
        <v>0</v>
      </c>
      <c r="D12" s="147" t="s">
        <v>139</v>
      </c>
      <c r="E12" s="147" t="s">
        <v>495</v>
      </c>
      <c r="F12" s="6">
        <v>171000</v>
      </c>
      <c r="G12" s="5">
        <v>8</v>
      </c>
      <c r="H12" s="6">
        <v>1368000</v>
      </c>
      <c r="I12" s="5" t="s">
        <v>91</v>
      </c>
      <c r="J12" s="5"/>
      <c r="K12" s="5" t="s">
        <v>425</v>
      </c>
      <c r="L12" s="5" t="s">
        <v>725</v>
      </c>
      <c r="M12" s="20"/>
      <c r="BR12" s="11"/>
    </row>
    <row r="13" spans="1:70" ht="29.25" customHeight="1">
      <c r="A13" s="5" t="s">
        <v>45</v>
      </c>
      <c r="B13" s="148" t="s">
        <v>483</v>
      </c>
      <c r="C13" s="5" t="s">
        <v>44</v>
      </c>
      <c r="D13" s="147" t="s">
        <v>484</v>
      </c>
      <c r="E13" s="147" t="s">
        <v>644</v>
      </c>
      <c r="F13" s="6">
        <v>180000</v>
      </c>
      <c r="G13" s="5">
        <v>1</v>
      </c>
      <c r="H13" s="6">
        <v>180000</v>
      </c>
      <c r="I13" s="5" t="s">
        <v>91</v>
      </c>
      <c r="J13" s="5"/>
      <c r="K13" s="5" t="s">
        <v>425</v>
      </c>
      <c r="L13" s="5" t="s">
        <v>725</v>
      </c>
      <c r="M13" s="20"/>
      <c r="BR13" s="11"/>
    </row>
    <row r="14" spans="1:70" ht="29.25" customHeight="1">
      <c r="A14" s="5" t="s">
        <v>45</v>
      </c>
      <c r="B14" s="148" t="s">
        <v>485</v>
      </c>
      <c r="C14" s="5" t="s">
        <v>44</v>
      </c>
      <c r="D14" s="147" t="s">
        <v>486</v>
      </c>
      <c r="E14" s="147" t="s">
        <v>644</v>
      </c>
      <c r="F14" s="6">
        <v>180000</v>
      </c>
      <c r="G14" s="5">
        <v>1</v>
      </c>
      <c r="H14" s="6">
        <v>180000</v>
      </c>
      <c r="I14" s="5" t="s">
        <v>91</v>
      </c>
      <c r="J14" s="5"/>
      <c r="K14" s="5" t="s">
        <v>425</v>
      </c>
      <c r="L14" s="5" t="s">
        <v>725</v>
      </c>
      <c r="M14" s="20" t="s">
        <v>487</v>
      </c>
      <c r="BR14" s="11"/>
    </row>
    <row r="15" spans="1:70" ht="29.25" customHeight="1">
      <c r="A15" s="5" t="s">
        <v>45</v>
      </c>
      <c r="B15" s="148" t="s">
        <v>485</v>
      </c>
      <c r="C15" s="5" t="s">
        <v>488</v>
      </c>
      <c r="D15" s="147" t="s">
        <v>489</v>
      </c>
      <c r="E15" s="147" t="s">
        <v>421</v>
      </c>
      <c r="F15" s="6">
        <v>161000</v>
      </c>
      <c r="G15" s="5">
        <v>1</v>
      </c>
      <c r="H15" s="6">
        <v>161000</v>
      </c>
      <c r="I15" s="5" t="s">
        <v>91</v>
      </c>
      <c r="J15" s="5"/>
      <c r="K15" s="5" t="s">
        <v>425</v>
      </c>
      <c r="L15" s="5" t="s">
        <v>725</v>
      </c>
      <c r="M15" s="20" t="s">
        <v>490</v>
      </c>
      <c r="BR15" s="11"/>
    </row>
    <row r="16" spans="1:70" ht="29.25" customHeight="1">
      <c r="A16" s="5" t="s">
        <v>45</v>
      </c>
      <c r="B16" s="148" t="s">
        <v>485</v>
      </c>
      <c r="C16" s="5" t="s">
        <v>491</v>
      </c>
      <c r="D16" s="147" t="s">
        <v>492</v>
      </c>
      <c r="E16" s="147" t="s">
        <v>645</v>
      </c>
      <c r="F16" s="6">
        <v>371000</v>
      </c>
      <c r="G16" s="5">
        <v>1</v>
      </c>
      <c r="H16" s="6">
        <v>371000</v>
      </c>
      <c r="I16" s="5" t="s">
        <v>91</v>
      </c>
      <c r="J16" s="5"/>
      <c r="K16" s="5" t="s">
        <v>425</v>
      </c>
      <c r="L16" s="5" t="s">
        <v>725</v>
      </c>
      <c r="M16" s="20"/>
      <c r="BR16" s="11"/>
    </row>
    <row r="17" spans="1:69" s="17" customFormat="1" ht="20.25" customHeight="1">
      <c r="A17" s="14" t="s">
        <v>58</v>
      </c>
      <c r="B17" s="14"/>
      <c r="C17" s="14"/>
      <c r="D17" s="86"/>
      <c r="E17" s="86"/>
      <c r="F17" s="15"/>
      <c r="G17" s="14"/>
      <c r="H17" s="15">
        <f>SUM(H5:H16)</f>
        <v>4574000</v>
      </c>
      <c r="I17" s="14"/>
      <c r="J17" s="14"/>
      <c r="K17" s="14"/>
      <c r="L17" s="14"/>
      <c r="M17" s="21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</row>
    <row r="18" spans="1:69" s="1" customFormat="1" ht="20.25" customHeight="1">
      <c r="A18" s="3" t="s">
        <v>47</v>
      </c>
      <c r="B18" s="3" t="s">
        <v>369</v>
      </c>
      <c r="C18" s="3" t="s">
        <v>21</v>
      </c>
      <c r="D18" s="152" t="s">
        <v>370</v>
      </c>
      <c r="E18" s="87" t="s">
        <v>416</v>
      </c>
      <c r="F18" s="2">
        <v>235400</v>
      </c>
      <c r="G18" s="153">
        <v>3</v>
      </c>
      <c r="H18" s="2">
        <f t="shared" ref="H18:H32" si="0">+F18*G18</f>
        <v>706200</v>
      </c>
      <c r="I18" s="3" t="s">
        <v>103</v>
      </c>
      <c r="J18" s="66" t="s">
        <v>371</v>
      </c>
      <c r="K18" s="121" t="s">
        <v>425</v>
      </c>
      <c r="L18" s="121" t="s">
        <v>725</v>
      </c>
      <c r="M18" s="3"/>
    </row>
    <row r="19" spans="1:69" s="1" customFormat="1" ht="20.25" customHeight="1">
      <c r="A19" s="24" t="s">
        <v>47</v>
      </c>
      <c r="B19" s="3" t="s">
        <v>369</v>
      </c>
      <c r="C19" s="24" t="s">
        <v>22</v>
      </c>
      <c r="D19" s="152" t="s">
        <v>372</v>
      </c>
      <c r="E19" s="87" t="s">
        <v>417</v>
      </c>
      <c r="F19" s="2">
        <v>425800</v>
      </c>
      <c r="G19" s="153">
        <v>3</v>
      </c>
      <c r="H19" s="2">
        <f t="shared" si="0"/>
        <v>1277400</v>
      </c>
      <c r="I19" s="3" t="s">
        <v>103</v>
      </c>
      <c r="J19" s="67" t="s">
        <v>373</v>
      </c>
      <c r="K19" s="121" t="s">
        <v>425</v>
      </c>
      <c r="L19" s="121" t="s">
        <v>725</v>
      </c>
      <c r="M19" s="3"/>
    </row>
    <row r="20" spans="1:69" s="1" customFormat="1" ht="20.25" customHeight="1">
      <c r="A20" s="24" t="s">
        <v>47</v>
      </c>
      <c r="B20" s="3" t="s">
        <v>369</v>
      </c>
      <c r="C20" s="24" t="s">
        <v>374</v>
      </c>
      <c r="D20" s="152" t="s">
        <v>375</v>
      </c>
      <c r="E20" s="87" t="s">
        <v>418</v>
      </c>
      <c r="F20" s="2">
        <v>184300</v>
      </c>
      <c r="G20" s="153">
        <v>1</v>
      </c>
      <c r="H20" s="2">
        <f t="shared" si="0"/>
        <v>184300</v>
      </c>
      <c r="I20" s="3" t="s">
        <v>103</v>
      </c>
      <c r="J20" s="67" t="s">
        <v>373</v>
      </c>
      <c r="K20" s="121" t="s">
        <v>425</v>
      </c>
      <c r="L20" s="121" t="s">
        <v>725</v>
      </c>
      <c r="M20" s="3"/>
    </row>
    <row r="21" spans="1:69" s="1" customFormat="1" ht="20.25" customHeight="1">
      <c r="A21" s="24" t="s">
        <v>47</v>
      </c>
      <c r="B21" s="3" t="s">
        <v>369</v>
      </c>
      <c r="C21" s="24" t="s">
        <v>83</v>
      </c>
      <c r="D21" s="152" t="s">
        <v>204</v>
      </c>
      <c r="E21" s="87" t="s">
        <v>419</v>
      </c>
      <c r="F21" s="2">
        <v>116600</v>
      </c>
      <c r="G21" s="153">
        <v>1</v>
      </c>
      <c r="H21" s="2">
        <f t="shared" si="0"/>
        <v>116600</v>
      </c>
      <c r="I21" s="3" t="s">
        <v>103</v>
      </c>
      <c r="J21" s="67" t="s">
        <v>373</v>
      </c>
      <c r="K21" s="121" t="s">
        <v>438</v>
      </c>
      <c r="L21" s="121" t="s">
        <v>725</v>
      </c>
      <c r="M21" s="3"/>
    </row>
    <row r="22" spans="1:69" s="1" customFormat="1" ht="20.25" customHeight="1">
      <c r="A22" s="24" t="s">
        <v>47</v>
      </c>
      <c r="B22" s="3" t="s">
        <v>369</v>
      </c>
      <c r="C22" s="24" t="s">
        <v>83</v>
      </c>
      <c r="D22" s="152" t="s">
        <v>376</v>
      </c>
      <c r="E22" s="87" t="s">
        <v>419</v>
      </c>
      <c r="F22" s="2">
        <v>134500</v>
      </c>
      <c r="G22" s="153">
        <v>1</v>
      </c>
      <c r="H22" s="2">
        <f t="shared" si="0"/>
        <v>134500</v>
      </c>
      <c r="I22" s="3" t="s">
        <v>103</v>
      </c>
      <c r="J22" s="67" t="s">
        <v>373</v>
      </c>
      <c r="K22" s="121" t="s">
        <v>438</v>
      </c>
      <c r="L22" s="121" t="s">
        <v>725</v>
      </c>
      <c r="M22" s="3"/>
    </row>
    <row r="23" spans="1:69" s="1" customFormat="1" ht="20.25" customHeight="1">
      <c r="A23" s="24" t="s">
        <v>47</v>
      </c>
      <c r="B23" s="3" t="s">
        <v>369</v>
      </c>
      <c r="C23" s="24" t="s">
        <v>83</v>
      </c>
      <c r="D23" s="152" t="s">
        <v>203</v>
      </c>
      <c r="E23" s="87" t="s">
        <v>419</v>
      </c>
      <c r="F23" s="2">
        <v>142100</v>
      </c>
      <c r="G23" s="153">
        <v>3</v>
      </c>
      <c r="H23" s="2">
        <f t="shared" si="0"/>
        <v>426300</v>
      </c>
      <c r="I23" s="3" t="s">
        <v>103</v>
      </c>
      <c r="J23" s="67" t="s">
        <v>373</v>
      </c>
      <c r="K23" s="121" t="s">
        <v>438</v>
      </c>
      <c r="L23" s="121" t="s">
        <v>725</v>
      </c>
      <c r="M23" s="3"/>
    </row>
    <row r="24" spans="1:69" s="1" customFormat="1" ht="20.25" customHeight="1">
      <c r="A24" s="24" t="s">
        <v>47</v>
      </c>
      <c r="B24" s="3" t="s">
        <v>369</v>
      </c>
      <c r="C24" s="24" t="s">
        <v>377</v>
      </c>
      <c r="D24" s="152" t="s">
        <v>201</v>
      </c>
      <c r="E24" s="87" t="s">
        <v>419</v>
      </c>
      <c r="F24" s="2">
        <v>32900</v>
      </c>
      <c r="G24" s="153">
        <v>2</v>
      </c>
      <c r="H24" s="2">
        <f t="shared" si="0"/>
        <v>65800</v>
      </c>
      <c r="I24" s="3" t="s">
        <v>91</v>
      </c>
      <c r="J24" s="4" t="s">
        <v>378</v>
      </c>
      <c r="K24" s="121" t="s">
        <v>438</v>
      </c>
      <c r="L24" s="121" t="s">
        <v>725</v>
      </c>
      <c r="M24" s="3"/>
    </row>
    <row r="25" spans="1:69" s="1" customFormat="1" ht="20.25" customHeight="1">
      <c r="A25" s="24" t="s">
        <v>47</v>
      </c>
      <c r="B25" s="3" t="s">
        <v>369</v>
      </c>
      <c r="C25" s="24" t="s">
        <v>379</v>
      </c>
      <c r="D25" s="152" t="s">
        <v>199</v>
      </c>
      <c r="E25" s="87" t="s">
        <v>419</v>
      </c>
      <c r="F25" s="2">
        <v>11900</v>
      </c>
      <c r="G25" s="153">
        <v>2</v>
      </c>
      <c r="H25" s="2">
        <f t="shared" si="0"/>
        <v>23800</v>
      </c>
      <c r="I25" s="3" t="s">
        <v>91</v>
      </c>
      <c r="J25" s="4" t="s">
        <v>378</v>
      </c>
      <c r="K25" s="121" t="s">
        <v>438</v>
      </c>
      <c r="L25" s="121" t="s">
        <v>725</v>
      </c>
      <c r="M25" s="3"/>
    </row>
    <row r="26" spans="1:69" s="1" customFormat="1" ht="20.25" customHeight="1">
      <c r="A26" s="24" t="s">
        <v>47</v>
      </c>
      <c r="B26" s="3" t="s">
        <v>369</v>
      </c>
      <c r="C26" s="24" t="s">
        <v>382</v>
      </c>
      <c r="D26" s="152" t="s">
        <v>383</v>
      </c>
      <c r="E26" s="87" t="s">
        <v>420</v>
      </c>
      <c r="F26" s="2">
        <v>202000</v>
      </c>
      <c r="G26" s="153">
        <v>1</v>
      </c>
      <c r="H26" s="2">
        <f t="shared" si="0"/>
        <v>202000</v>
      </c>
      <c r="I26" s="3" t="s">
        <v>91</v>
      </c>
      <c r="J26" s="4" t="s">
        <v>384</v>
      </c>
      <c r="K26" s="121" t="s">
        <v>425</v>
      </c>
      <c r="L26" s="121" t="s">
        <v>725</v>
      </c>
      <c r="M26" s="3"/>
    </row>
    <row r="27" spans="1:69" s="1" customFormat="1" ht="20.25" customHeight="1">
      <c r="A27" s="24" t="s">
        <v>47</v>
      </c>
      <c r="B27" s="3" t="s">
        <v>369</v>
      </c>
      <c r="C27" s="24" t="s">
        <v>16</v>
      </c>
      <c r="D27" s="152" t="s">
        <v>385</v>
      </c>
      <c r="E27" s="87" t="s">
        <v>421</v>
      </c>
      <c r="F27" s="2">
        <v>162000</v>
      </c>
      <c r="G27" s="153">
        <v>1</v>
      </c>
      <c r="H27" s="2">
        <f t="shared" si="0"/>
        <v>162000</v>
      </c>
      <c r="I27" s="3" t="s">
        <v>91</v>
      </c>
      <c r="J27" s="4" t="s">
        <v>386</v>
      </c>
      <c r="K27" s="3" t="s">
        <v>425</v>
      </c>
      <c r="L27" s="121" t="s">
        <v>725</v>
      </c>
      <c r="M27" s="3"/>
    </row>
    <row r="28" spans="1:69" s="1" customFormat="1" ht="20.25" customHeight="1">
      <c r="A28" s="24" t="s">
        <v>47</v>
      </c>
      <c r="B28" s="3" t="s">
        <v>387</v>
      </c>
      <c r="C28" s="3" t="s">
        <v>83</v>
      </c>
      <c r="D28" s="152">
        <v>22488838</v>
      </c>
      <c r="E28" s="87" t="s">
        <v>419</v>
      </c>
      <c r="F28" s="2">
        <v>185000</v>
      </c>
      <c r="G28" s="153">
        <v>2</v>
      </c>
      <c r="H28" s="2">
        <f t="shared" si="0"/>
        <v>370000</v>
      </c>
      <c r="I28" s="3" t="s">
        <v>103</v>
      </c>
      <c r="J28" s="4" t="s">
        <v>388</v>
      </c>
      <c r="K28" s="121" t="s">
        <v>438</v>
      </c>
      <c r="L28" s="121" t="s">
        <v>725</v>
      </c>
      <c r="M28" s="3"/>
    </row>
    <row r="29" spans="1:69" s="1" customFormat="1" ht="20.25" customHeight="1">
      <c r="A29" s="24" t="s">
        <v>47</v>
      </c>
      <c r="B29" s="3" t="s">
        <v>387</v>
      </c>
      <c r="C29" s="3" t="s">
        <v>37</v>
      </c>
      <c r="D29" s="152">
        <v>20992175</v>
      </c>
      <c r="E29" s="87" t="s">
        <v>419</v>
      </c>
      <c r="F29" s="2">
        <v>6400</v>
      </c>
      <c r="G29" s="153">
        <v>2</v>
      </c>
      <c r="H29" s="2">
        <f t="shared" si="0"/>
        <v>12800</v>
      </c>
      <c r="I29" s="3" t="s">
        <v>103</v>
      </c>
      <c r="J29" s="4" t="s">
        <v>388</v>
      </c>
      <c r="K29" s="121" t="s">
        <v>438</v>
      </c>
      <c r="L29" s="121" t="s">
        <v>725</v>
      </c>
      <c r="M29" s="3"/>
    </row>
    <row r="30" spans="1:69" s="1" customFormat="1" ht="20.25" customHeight="1">
      <c r="A30" s="24" t="s">
        <v>47</v>
      </c>
      <c r="B30" s="3" t="s">
        <v>387</v>
      </c>
      <c r="C30" s="3" t="s">
        <v>83</v>
      </c>
      <c r="D30" s="152">
        <v>22488831</v>
      </c>
      <c r="E30" s="87" t="s">
        <v>419</v>
      </c>
      <c r="F30" s="2">
        <v>139000</v>
      </c>
      <c r="G30" s="153">
        <v>2</v>
      </c>
      <c r="H30" s="2">
        <f t="shared" si="0"/>
        <v>278000</v>
      </c>
      <c r="I30" s="3" t="s">
        <v>103</v>
      </c>
      <c r="J30" s="4" t="s">
        <v>388</v>
      </c>
      <c r="K30" s="121" t="s">
        <v>438</v>
      </c>
      <c r="L30" s="121" t="s">
        <v>725</v>
      </c>
      <c r="M30" s="3"/>
    </row>
    <row r="31" spans="1:69" s="1" customFormat="1" ht="20.25" customHeight="1">
      <c r="A31" s="24" t="s">
        <v>47</v>
      </c>
      <c r="B31" s="3" t="s">
        <v>387</v>
      </c>
      <c r="C31" s="3" t="s">
        <v>37</v>
      </c>
      <c r="D31" s="152">
        <v>20992174</v>
      </c>
      <c r="E31" s="87" t="s">
        <v>419</v>
      </c>
      <c r="F31" s="2">
        <v>6100</v>
      </c>
      <c r="G31" s="153">
        <v>2</v>
      </c>
      <c r="H31" s="2">
        <f t="shared" si="0"/>
        <v>12200</v>
      </c>
      <c r="I31" s="3" t="s">
        <v>103</v>
      </c>
      <c r="J31" s="4" t="s">
        <v>388</v>
      </c>
      <c r="K31" s="121" t="s">
        <v>438</v>
      </c>
      <c r="L31" s="121" t="s">
        <v>725</v>
      </c>
      <c r="M31" s="3"/>
    </row>
    <row r="32" spans="1:69" s="1" customFormat="1" ht="20.25" customHeight="1">
      <c r="A32" s="24" t="s">
        <v>47</v>
      </c>
      <c r="B32" s="3" t="s">
        <v>387</v>
      </c>
      <c r="C32" s="3" t="s">
        <v>38</v>
      </c>
      <c r="D32" s="152">
        <v>20992178</v>
      </c>
      <c r="E32" s="87" t="s">
        <v>419</v>
      </c>
      <c r="F32" s="2">
        <v>18400</v>
      </c>
      <c r="G32" s="153">
        <v>1</v>
      </c>
      <c r="H32" s="2">
        <f t="shared" si="0"/>
        <v>18400</v>
      </c>
      <c r="I32" s="3" t="s">
        <v>103</v>
      </c>
      <c r="J32" s="4" t="s">
        <v>388</v>
      </c>
      <c r="K32" s="121" t="s">
        <v>438</v>
      </c>
      <c r="L32" s="121" t="s">
        <v>725</v>
      </c>
      <c r="M32" s="3"/>
    </row>
    <row r="33" spans="1:70" ht="20.25" customHeight="1">
      <c r="A33" s="5" t="s">
        <v>47</v>
      </c>
      <c r="B33" s="20" t="s">
        <v>142</v>
      </c>
      <c r="C33" s="5" t="s">
        <v>531</v>
      </c>
      <c r="D33" s="152" t="s">
        <v>532</v>
      </c>
      <c r="E33" s="152" t="s">
        <v>644</v>
      </c>
      <c r="F33" s="6">
        <v>198300</v>
      </c>
      <c r="G33" s="28">
        <v>1</v>
      </c>
      <c r="H33" s="6">
        <v>198300</v>
      </c>
      <c r="I33" s="5" t="s">
        <v>91</v>
      </c>
      <c r="J33" s="4" t="s">
        <v>533</v>
      </c>
      <c r="K33" s="5" t="s">
        <v>425</v>
      </c>
      <c r="L33" s="121" t="s">
        <v>725</v>
      </c>
      <c r="M33" s="20"/>
      <c r="BR33" s="11"/>
    </row>
    <row r="34" spans="1:70" s="17" customFormat="1" ht="20.25" customHeight="1">
      <c r="A34" s="14" t="s">
        <v>59</v>
      </c>
      <c r="B34" s="21"/>
      <c r="C34" s="14"/>
      <c r="D34" s="86"/>
      <c r="E34" s="86"/>
      <c r="F34" s="15"/>
      <c r="G34" s="14"/>
      <c r="H34" s="15">
        <f>SUM(H18:H33)</f>
        <v>4188600</v>
      </c>
      <c r="I34" s="14"/>
      <c r="J34" s="14"/>
      <c r="K34" s="14"/>
      <c r="L34" s="14"/>
      <c r="M34" s="21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</row>
    <row r="35" spans="1:70" s="206" customFormat="1" ht="30.75" customHeight="1">
      <c r="A35" s="200" t="s">
        <v>652</v>
      </c>
      <c r="B35" s="201" t="s">
        <v>653</v>
      </c>
      <c r="C35" s="200" t="s">
        <v>654</v>
      </c>
      <c r="D35" s="202" t="s">
        <v>655</v>
      </c>
      <c r="E35" s="202"/>
      <c r="F35" s="203">
        <v>605000</v>
      </c>
      <c r="G35" s="200">
        <v>1</v>
      </c>
      <c r="H35" s="203">
        <f t="shared" ref="H35:H43" si="1">F35*G35</f>
        <v>605000</v>
      </c>
      <c r="I35" s="200" t="s">
        <v>103</v>
      </c>
      <c r="J35" s="200" t="s">
        <v>567</v>
      </c>
      <c r="K35" s="200" t="s">
        <v>697</v>
      </c>
      <c r="L35" s="200" t="s">
        <v>725</v>
      </c>
      <c r="M35" s="204"/>
      <c r="N35" s="205"/>
      <c r="O35" s="205"/>
      <c r="P35" s="205"/>
      <c r="Q35" s="205"/>
      <c r="R35" s="205"/>
      <c r="S35" s="205"/>
      <c r="T35" s="205"/>
      <c r="U35" s="205"/>
      <c r="V35" s="205"/>
      <c r="W35" s="205"/>
      <c r="X35" s="205"/>
      <c r="Y35" s="205"/>
      <c r="Z35" s="205"/>
      <c r="AA35" s="205"/>
      <c r="AB35" s="205"/>
      <c r="AC35" s="205"/>
      <c r="AD35" s="205"/>
      <c r="AE35" s="205"/>
      <c r="AF35" s="205"/>
      <c r="AG35" s="205"/>
      <c r="AH35" s="205"/>
      <c r="AI35" s="205"/>
      <c r="AJ35" s="205"/>
      <c r="AK35" s="205"/>
      <c r="AL35" s="205"/>
      <c r="AM35" s="205"/>
      <c r="AN35" s="205"/>
      <c r="AO35" s="205"/>
      <c r="AP35" s="205"/>
      <c r="AQ35" s="205"/>
      <c r="AR35" s="205"/>
      <c r="AS35" s="205"/>
      <c r="AT35" s="205"/>
      <c r="AU35" s="205"/>
      <c r="AV35" s="205"/>
      <c r="AW35" s="205"/>
      <c r="AX35" s="205"/>
      <c r="AY35" s="205"/>
      <c r="AZ35" s="205"/>
      <c r="BA35" s="205"/>
      <c r="BB35" s="205"/>
      <c r="BC35" s="205"/>
      <c r="BD35" s="205"/>
      <c r="BE35" s="205"/>
      <c r="BF35" s="205"/>
      <c r="BG35" s="205"/>
      <c r="BH35" s="205"/>
      <c r="BI35" s="205"/>
      <c r="BJ35" s="205"/>
      <c r="BK35" s="205"/>
      <c r="BL35" s="205"/>
      <c r="BM35" s="205"/>
      <c r="BN35" s="205"/>
      <c r="BO35" s="205"/>
      <c r="BP35" s="205"/>
      <c r="BQ35" s="205"/>
      <c r="BR35" s="205"/>
    </row>
    <row r="36" spans="1:70" s="206" customFormat="1" ht="20.25" customHeight="1">
      <c r="A36" s="200" t="s">
        <v>652</v>
      </c>
      <c r="B36" s="201" t="s">
        <v>653</v>
      </c>
      <c r="C36" s="200" t="s">
        <v>656</v>
      </c>
      <c r="D36" s="202" t="s">
        <v>657</v>
      </c>
      <c r="E36" s="202" t="s">
        <v>705</v>
      </c>
      <c r="F36" s="203">
        <v>262000</v>
      </c>
      <c r="G36" s="200">
        <v>1</v>
      </c>
      <c r="H36" s="203">
        <f t="shared" si="1"/>
        <v>262000</v>
      </c>
      <c r="I36" s="200" t="s">
        <v>103</v>
      </c>
      <c r="J36" s="200" t="s">
        <v>658</v>
      </c>
      <c r="K36" s="200" t="s">
        <v>425</v>
      </c>
      <c r="L36" s="200" t="s">
        <v>725</v>
      </c>
      <c r="M36" s="204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5"/>
      <c r="AL36" s="205"/>
      <c r="AM36" s="205"/>
      <c r="AN36" s="205"/>
      <c r="AO36" s="205"/>
      <c r="AP36" s="205"/>
      <c r="AQ36" s="205"/>
      <c r="AR36" s="205"/>
      <c r="AS36" s="205"/>
      <c r="AT36" s="205"/>
      <c r="AU36" s="205"/>
      <c r="AV36" s="205"/>
      <c r="AW36" s="205"/>
      <c r="AX36" s="205"/>
      <c r="AY36" s="205"/>
      <c r="AZ36" s="205"/>
      <c r="BA36" s="205"/>
      <c r="BB36" s="205"/>
      <c r="BC36" s="205"/>
      <c r="BD36" s="205"/>
      <c r="BE36" s="205"/>
      <c r="BF36" s="205"/>
      <c r="BG36" s="205"/>
      <c r="BH36" s="205"/>
      <c r="BI36" s="205"/>
      <c r="BJ36" s="205"/>
      <c r="BK36" s="205"/>
      <c r="BL36" s="205"/>
      <c r="BM36" s="205"/>
      <c r="BN36" s="205"/>
      <c r="BO36" s="205"/>
      <c r="BP36" s="205"/>
      <c r="BQ36" s="205"/>
      <c r="BR36" s="205"/>
    </row>
    <row r="37" spans="1:70" s="206" customFormat="1" ht="20.25" customHeight="1">
      <c r="A37" s="200" t="s">
        <v>652</v>
      </c>
      <c r="B37" s="201" t="s">
        <v>653</v>
      </c>
      <c r="C37" s="200" t="s">
        <v>659</v>
      </c>
      <c r="D37" s="202" t="s">
        <v>660</v>
      </c>
      <c r="E37" s="202" t="s">
        <v>706</v>
      </c>
      <c r="F37" s="203">
        <v>201800</v>
      </c>
      <c r="G37" s="200">
        <v>1</v>
      </c>
      <c r="H37" s="203">
        <f t="shared" si="1"/>
        <v>201800</v>
      </c>
      <c r="I37" s="200" t="s">
        <v>103</v>
      </c>
      <c r="J37" s="200" t="s">
        <v>658</v>
      </c>
      <c r="K37" s="200" t="s">
        <v>425</v>
      </c>
      <c r="L37" s="200" t="s">
        <v>725</v>
      </c>
      <c r="M37" s="204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5"/>
      <c r="AL37" s="205"/>
      <c r="AM37" s="205"/>
      <c r="AN37" s="205"/>
      <c r="AO37" s="205"/>
      <c r="AP37" s="205"/>
      <c r="AQ37" s="205"/>
      <c r="AR37" s="205"/>
      <c r="AS37" s="205"/>
      <c r="AT37" s="205"/>
      <c r="AU37" s="205"/>
      <c r="AV37" s="205"/>
      <c r="AW37" s="205"/>
      <c r="AX37" s="205"/>
      <c r="AY37" s="205"/>
      <c r="AZ37" s="205"/>
      <c r="BA37" s="205"/>
      <c r="BB37" s="205"/>
      <c r="BC37" s="205"/>
      <c r="BD37" s="205"/>
      <c r="BE37" s="205"/>
      <c r="BF37" s="205"/>
      <c r="BG37" s="205"/>
      <c r="BH37" s="205"/>
      <c r="BI37" s="205"/>
      <c r="BJ37" s="205"/>
      <c r="BK37" s="205"/>
      <c r="BL37" s="205"/>
      <c r="BM37" s="205"/>
      <c r="BN37" s="205"/>
      <c r="BO37" s="205"/>
      <c r="BP37" s="205"/>
      <c r="BQ37" s="205"/>
      <c r="BR37" s="205"/>
    </row>
    <row r="38" spans="1:70" s="206" customFormat="1" ht="20.25" customHeight="1">
      <c r="A38" s="200" t="s">
        <v>652</v>
      </c>
      <c r="B38" s="201" t="s">
        <v>653</v>
      </c>
      <c r="C38" s="200" t="s">
        <v>661</v>
      </c>
      <c r="D38" s="202" t="s">
        <v>662</v>
      </c>
      <c r="E38" s="202" t="s">
        <v>707</v>
      </c>
      <c r="F38" s="203">
        <v>189900</v>
      </c>
      <c r="G38" s="200">
        <v>2</v>
      </c>
      <c r="H38" s="203">
        <f t="shared" si="1"/>
        <v>379800</v>
      </c>
      <c r="I38" s="200" t="s">
        <v>103</v>
      </c>
      <c r="J38" s="200" t="s">
        <v>663</v>
      </c>
      <c r="K38" s="200" t="s">
        <v>425</v>
      </c>
      <c r="L38" s="200" t="s">
        <v>725</v>
      </c>
      <c r="M38" s="204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5"/>
      <c r="AQ38" s="205"/>
      <c r="AR38" s="205"/>
      <c r="AS38" s="205"/>
      <c r="AT38" s="205"/>
      <c r="AU38" s="205"/>
      <c r="AV38" s="205"/>
      <c r="AW38" s="205"/>
      <c r="AX38" s="205"/>
      <c r="AY38" s="205"/>
      <c r="AZ38" s="205"/>
      <c r="BA38" s="205"/>
      <c r="BB38" s="205"/>
      <c r="BC38" s="205"/>
      <c r="BD38" s="205"/>
      <c r="BE38" s="205"/>
      <c r="BF38" s="205"/>
      <c r="BG38" s="205"/>
      <c r="BH38" s="205"/>
      <c r="BI38" s="205"/>
      <c r="BJ38" s="205"/>
      <c r="BK38" s="205"/>
      <c r="BL38" s="205"/>
      <c r="BM38" s="205"/>
      <c r="BN38" s="205"/>
      <c r="BO38" s="205"/>
      <c r="BP38" s="205"/>
      <c r="BQ38" s="205"/>
      <c r="BR38" s="205"/>
    </row>
    <row r="39" spans="1:70" s="206" customFormat="1" ht="20.25" customHeight="1">
      <c r="A39" s="200" t="s">
        <v>652</v>
      </c>
      <c r="B39" s="201" t="s">
        <v>653</v>
      </c>
      <c r="C39" s="200" t="s">
        <v>664</v>
      </c>
      <c r="D39" s="202" t="s">
        <v>375</v>
      </c>
      <c r="E39" s="202" t="s">
        <v>649</v>
      </c>
      <c r="F39" s="203">
        <v>184300</v>
      </c>
      <c r="G39" s="200">
        <v>1</v>
      </c>
      <c r="H39" s="203">
        <f t="shared" si="1"/>
        <v>184300</v>
      </c>
      <c r="I39" s="200" t="s">
        <v>91</v>
      </c>
      <c r="J39" s="200" t="s">
        <v>663</v>
      </c>
      <c r="K39" s="200" t="s">
        <v>425</v>
      </c>
      <c r="L39" s="200" t="s">
        <v>725</v>
      </c>
      <c r="M39" s="204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  <c r="AJ39" s="205"/>
      <c r="AK39" s="205"/>
      <c r="AL39" s="205"/>
      <c r="AM39" s="205"/>
      <c r="AN39" s="205"/>
      <c r="AO39" s="205"/>
      <c r="AP39" s="205"/>
      <c r="AQ39" s="205"/>
      <c r="AR39" s="205"/>
      <c r="AS39" s="205"/>
      <c r="AT39" s="205"/>
      <c r="AU39" s="205"/>
      <c r="AV39" s="205"/>
      <c r="AW39" s="205"/>
      <c r="AX39" s="205"/>
      <c r="AY39" s="205"/>
      <c r="AZ39" s="205"/>
      <c r="BA39" s="205"/>
      <c r="BB39" s="205"/>
      <c r="BC39" s="205"/>
      <c r="BD39" s="205"/>
      <c r="BE39" s="205"/>
      <c r="BF39" s="205"/>
      <c r="BG39" s="205"/>
      <c r="BH39" s="205"/>
      <c r="BI39" s="205"/>
      <c r="BJ39" s="205"/>
      <c r="BK39" s="205"/>
      <c r="BL39" s="205"/>
      <c r="BM39" s="205"/>
      <c r="BN39" s="205"/>
      <c r="BO39" s="205"/>
      <c r="BP39" s="205"/>
      <c r="BQ39" s="205"/>
      <c r="BR39" s="205"/>
    </row>
    <row r="40" spans="1:70" s="206" customFormat="1" ht="20.25" customHeight="1">
      <c r="A40" s="200" t="s">
        <v>652</v>
      </c>
      <c r="B40" s="201" t="s">
        <v>653</v>
      </c>
      <c r="C40" s="200" t="s">
        <v>665</v>
      </c>
      <c r="D40" s="202" t="s">
        <v>666</v>
      </c>
      <c r="E40" s="202" t="s">
        <v>708</v>
      </c>
      <c r="F40" s="203">
        <v>143000</v>
      </c>
      <c r="G40" s="200">
        <v>1</v>
      </c>
      <c r="H40" s="203">
        <f t="shared" si="1"/>
        <v>143000</v>
      </c>
      <c r="I40" s="200" t="s">
        <v>103</v>
      </c>
      <c r="J40" s="200" t="s">
        <v>663</v>
      </c>
      <c r="K40" s="200"/>
      <c r="L40" s="200" t="s">
        <v>725</v>
      </c>
      <c r="M40" s="204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  <c r="AJ40" s="205"/>
      <c r="AK40" s="205"/>
      <c r="AL40" s="205"/>
      <c r="AM40" s="205"/>
      <c r="AN40" s="205"/>
      <c r="AO40" s="205"/>
      <c r="AP40" s="205"/>
      <c r="AQ40" s="205"/>
      <c r="AR40" s="205"/>
      <c r="AS40" s="205"/>
      <c r="AT40" s="205"/>
      <c r="AU40" s="205"/>
      <c r="AV40" s="205"/>
      <c r="AW40" s="205"/>
      <c r="AX40" s="205"/>
      <c r="AY40" s="205"/>
      <c r="AZ40" s="205"/>
      <c r="BA40" s="205"/>
      <c r="BB40" s="205"/>
      <c r="BC40" s="205"/>
      <c r="BD40" s="205"/>
      <c r="BE40" s="205"/>
      <c r="BF40" s="205"/>
      <c r="BG40" s="205"/>
      <c r="BH40" s="205"/>
      <c r="BI40" s="205"/>
      <c r="BJ40" s="205"/>
      <c r="BK40" s="205"/>
      <c r="BL40" s="205"/>
      <c r="BM40" s="205"/>
      <c r="BN40" s="205"/>
      <c r="BO40" s="205"/>
      <c r="BP40" s="205"/>
      <c r="BQ40" s="205"/>
      <c r="BR40" s="205"/>
    </row>
    <row r="41" spans="1:70" s="206" customFormat="1" ht="20.25" customHeight="1">
      <c r="A41" s="200" t="s">
        <v>652</v>
      </c>
      <c r="B41" s="201" t="s">
        <v>653</v>
      </c>
      <c r="C41" s="200" t="s">
        <v>667</v>
      </c>
      <c r="D41" s="202" t="s">
        <v>668</v>
      </c>
      <c r="E41" s="87" t="s">
        <v>419</v>
      </c>
      <c r="F41" s="203">
        <v>102900</v>
      </c>
      <c r="G41" s="200">
        <v>2</v>
      </c>
      <c r="H41" s="203">
        <f t="shared" si="1"/>
        <v>205800</v>
      </c>
      <c r="I41" s="200" t="s">
        <v>91</v>
      </c>
      <c r="J41" s="207" t="s">
        <v>617</v>
      </c>
      <c r="K41" s="200" t="s">
        <v>438</v>
      </c>
      <c r="L41" s="200" t="s">
        <v>725</v>
      </c>
      <c r="M41" s="204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  <c r="AI41" s="205"/>
      <c r="AJ41" s="205"/>
      <c r="AK41" s="205"/>
      <c r="AL41" s="205"/>
      <c r="AM41" s="205"/>
      <c r="AN41" s="205"/>
      <c r="AO41" s="205"/>
      <c r="AP41" s="205"/>
      <c r="AQ41" s="205"/>
      <c r="AR41" s="205"/>
      <c r="AS41" s="205"/>
      <c r="AT41" s="205"/>
      <c r="AU41" s="205"/>
      <c r="AV41" s="205"/>
      <c r="AW41" s="205"/>
      <c r="AX41" s="205"/>
      <c r="AY41" s="205"/>
      <c r="AZ41" s="205"/>
      <c r="BA41" s="205"/>
      <c r="BB41" s="205"/>
      <c r="BC41" s="205"/>
      <c r="BD41" s="205"/>
      <c r="BE41" s="205"/>
      <c r="BF41" s="205"/>
      <c r="BG41" s="205"/>
      <c r="BH41" s="205"/>
      <c r="BI41" s="205"/>
      <c r="BJ41" s="205"/>
      <c r="BK41" s="205"/>
      <c r="BL41" s="205"/>
      <c r="BM41" s="205"/>
      <c r="BN41" s="205"/>
      <c r="BO41" s="205"/>
      <c r="BP41" s="205"/>
      <c r="BQ41" s="205"/>
      <c r="BR41" s="205"/>
    </row>
    <row r="42" spans="1:70" s="206" customFormat="1" ht="20.25" customHeight="1">
      <c r="A42" s="200" t="s">
        <v>652</v>
      </c>
      <c r="B42" s="201" t="s">
        <v>653</v>
      </c>
      <c r="C42" s="200" t="s">
        <v>37</v>
      </c>
      <c r="D42" s="202" t="s">
        <v>669</v>
      </c>
      <c r="E42" s="202" t="s">
        <v>437</v>
      </c>
      <c r="F42" s="203">
        <v>9600</v>
      </c>
      <c r="G42" s="200">
        <v>2</v>
      </c>
      <c r="H42" s="203">
        <f t="shared" si="1"/>
        <v>19200</v>
      </c>
      <c r="I42" s="200" t="s">
        <v>91</v>
      </c>
      <c r="J42" s="207"/>
      <c r="K42" s="200"/>
      <c r="L42" s="200" t="s">
        <v>725</v>
      </c>
      <c r="M42" s="204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  <c r="AF42" s="205"/>
      <c r="AG42" s="205"/>
      <c r="AH42" s="205"/>
      <c r="AI42" s="205"/>
      <c r="AJ42" s="205"/>
      <c r="AK42" s="205"/>
      <c r="AL42" s="205"/>
      <c r="AM42" s="205"/>
      <c r="AN42" s="205"/>
      <c r="AO42" s="205"/>
      <c r="AP42" s="205"/>
      <c r="AQ42" s="205"/>
      <c r="AR42" s="205"/>
      <c r="AS42" s="205"/>
      <c r="AT42" s="205"/>
      <c r="AU42" s="205"/>
      <c r="AV42" s="205"/>
      <c r="AW42" s="205"/>
      <c r="AX42" s="205"/>
      <c r="AY42" s="205"/>
      <c r="AZ42" s="205"/>
      <c r="BA42" s="205"/>
      <c r="BB42" s="205"/>
      <c r="BC42" s="205"/>
      <c r="BD42" s="205"/>
      <c r="BE42" s="205"/>
      <c r="BF42" s="205"/>
      <c r="BG42" s="205"/>
      <c r="BH42" s="205"/>
      <c r="BI42" s="205"/>
      <c r="BJ42" s="205"/>
      <c r="BK42" s="205"/>
      <c r="BL42" s="205"/>
      <c r="BM42" s="205"/>
      <c r="BN42" s="205"/>
      <c r="BO42" s="205"/>
      <c r="BP42" s="205"/>
      <c r="BQ42" s="205"/>
      <c r="BR42" s="205"/>
    </row>
    <row r="43" spans="1:70" s="206" customFormat="1" ht="20.25" customHeight="1">
      <c r="A43" s="200" t="s">
        <v>652</v>
      </c>
      <c r="B43" s="201" t="s">
        <v>653</v>
      </c>
      <c r="C43" s="200" t="s">
        <v>38</v>
      </c>
      <c r="D43" s="202" t="s">
        <v>670</v>
      </c>
      <c r="E43" s="202" t="s">
        <v>437</v>
      </c>
      <c r="F43" s="203">
        <v>16500</v>
      </c>
      <c r="G43" s="200">
        <v>3</v>
      </c>
      <c r="H43" s="203">
        <f t="shared" si="1"/>
        <v>49500</v>
      </c>
      <c r="I43" s="200" t="s">
        <v>91</v>
      </c>
      <c r="J43" s="207"/>
      <c r="K43" s="200"/>
      <c r="L43" s="200" t="s">
        <v>725</v>
      </c>
      <c r="M43" s="204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  <c r="AF43" s="205"/>
      <c r="AG43" s="205"/>
      <c r="AH43" s="205"/>
      <c r="AI43" s="205"/>
      <c r="AJ43" s="205"/>
      <c r="AK43" s="205"/>
      <c r="AL43" s="205"/>
      <c r="AM43" s="205"/>
      <c r="AN43" s="205"/>
      <c r="AO43" s="205"/>
      <c r="AP43" s="205"/>
      <c r="AQ43" s="205"/>
      <c r="AR43" s="205"/>
      <c r="AS43" s="205"/>
      <c r="AT43" s="205"/>
      <c r="AU43" s="205"/>
      <c r="AV43" s="205"/>
      <c r="AW43" s="205"/>
      <c r="AX43" s="205"/>
      <c r="AY43" s="205"/>
      <c r="AZ43" s="205"/>
      <c r="BA43" s="205"/>
      <c r="BB43" s="205"/>
      <c r="BC43" s="205"/>
      <c r="BD43" s="205"/>
      <c r="BE43" s="205"/>
      <c r="BF43" s="205"/>
      <c r="BG43" s="205"/>
      <c r="BH43" s="205"/>
      <c r="BI43" s="205"/>
      <c r="BJ43" s="205"/>
      <c r="BK43" s="205"/>
      <c r="BL43" s="205"/>
      <c r="BM43" s="205"/>
      <c r="BN43" s="205"/>
      <c r="BO43" s="205"/>
      <c r="BP43" s="205"/>
      <c r="BQ43" s="205"/>
      <c r="BR43" s="205"/>
    </row>
    <row r="44" spans="1:70" s="206" customFormat="1" ht="20.25" customHeight="1">
      <c r="A44" s="236" t="s">
        <v>652</v>
      </c>
      <c r="B44" s="237" t="s">
        <v>673</v>
      </c>
      <c r="C44" s="200" t="s">
        <v>676</v>
      </c>
      <c r="D44" s="202" t="s">
        <v>677</v>
      </c>
      <c r="E44" s="202" t="s">
        <v>644</v>
      </c>
      <c r="F44" s="203">
        <v>125000</v>
      </c>
      <c r="G44" s="200">
        <v>4</v>
      </c>
      <c r="H44" s="203">
        <v>500000</v>
      </c>
      <c r="I44" s="200"/>
      <c r="J44" s="200" t="s">
        <v>678</v>
      </c>
      <c r="K44" s="200" t="s">
        <v>425</v>
      </c>
      <c r="L44" s="200" t="s">
        <v>725</v>
      </c>
      <c r="M44" s="204" t="s">
        <v>679</v>
      </c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  <c r="AF44" s="205"/>
      <c r="AG44" s="205"/>
      <c r="AH44" s="205"/>
      <c r="AI44" s="205"/>
      <c r="AJ44" s="205"/>
      <c r="AK44" s="205"/>
      <c r="AL44" s="205"/>
      <c r="AM44" s="205"/>
      <c r="AN44" s="205"/>
      <c r="AO44" s="205"/>
      <c r="AP44" s="205"/>
      <c r="AQ44" s="205"/>
      <c r="AR44" s="205"/>
      <c r="AS44" s="205"/>
      <c r="AT44" s="205"/>
      <c r="AU44" s="205"/>
      <c r="AV44" s="205"/>
      <c r="AW44" s="205"/>
      <c r="AX44" s="205"/>
      <c r="AY44" s="205"/>
      <c r="AZ44" s="205"/>
      <c r="BA44" s="205"/>
      <c r="BB44" s="205"/>
      <c r="BC44" s="205"/>
      <c r="BD44" s="205"/>
      <c r="BE44" s="205"/>
      <c r="BF44" s="205"/>
      <c r="BG44" s="205"/>
      <c r="BH44" s="205"/>
      <c r="BI44" s="205"/>
      <c r="BJ44" s="205"/>
      <c r="BK44" s="205"/>
      <c r="BL44" s="205"/>
      <c r="BM44" s="205"/>
      <c r="BN44" s="205"/>
      <c r="BO44" s="205"/>
      <c r="BP44" s="205"/>
      <c r="BQ44" s="205"/>
      <c r="BR44" s="205"/>
    </row>
    <row r="45" spans="1:70" s="206" customFormat="1" ht="20.25" customHeight="1">
      <c r="A45" s="236" t="s">
        <v>652</v>
      </c>
      <c r="B45" s="237" t="s">
        <v>673</v>
      </c>
      <c r="C45" s="200" t="s">
        <v>680</v>
      </c>
      <c r="D45" s="202" t="s">
        <v>681</v>
      </c>
      <c r="E45" s="202" t="s">
        <v>709</v>
      </c>
      <c r="F45" s="203">
        <v>165000</v>
      </c>
      <c r="G45" s="200">
        <v>5</v>
      </c>
      <c r="H45" s="203">
        <f>F45*G45</f>
        <v>825000</v>
      </c>
      <c r="I45" s="200" t="s">
        <v>103</v>
      </c>
      <c r="J45" s="200" t="s">
        <v>682</v>
      </c>
      <c r="K45" s="200" t="s">
        <v>425</v>
      </c>
      <c r="L45" s="200" t="s">
        <v>725</v>
      </c>
      <c r="M45" s="204" t="s">
        <v>683</v>
      </c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  <c r="AF45" s="205"/>
      <c r="AG45" s="205"/>
      <c r="AH45" s="205"/>
      <c r="AI45" s="205"/>
      <c r="AJ45" s="205"/>
      <c r="AK45" s="205"/>
      <c r="AL45" s="205"/>
      <c r="AM45" s="205"/>
      <c r="AN45" s="205"/>
      <c r="AO45" s="205"/>
      <c r="AP45" s="205"/>
      <c r="AQ45" s="205"/>
      <c r="AR45" s="205"/>
      <c r="AS45" s="205"/>
      <c r="AT45" s="205"/>
      <c r="AU45" s="205"/>
      <c r="AV45" s="205"/>
      <c r="AW45" s="205"/>
      <c r="AX45" s="205"/>
      <c r="AY45" s="205"/>
      <c r="AZ45" s="205"/>
      <c r="BA45" s="205"/>
      <c r="BB45" s="205"/>
      <c r="BC45" s="205"/>
      <c r="BD45" s="205"/>
      <c r="BE45" s="205"/>
      <c r="BF45" s="205"/>
      <c r="BG45" s="205"/>
      <c r="BH45" s="205"/>
      <c r="BI45" s="205"/>
      <c r="BJ45" s="205"/>
      <c r="BK45" s="205"/>
      <c r="BL45" s="205"/>
      <c r="BM45" s="205"/>
      <c r="BN45" s="205"/>
      <c r="BO45" s="205"/>
      <c r="BP45" s="205"/>
      <c r="BQ45" s="205"/>
      <c r="BR45" s="205"/>
    </row>
    <row r="46" spans="1:70" s="209" customFormat="1" ht="30.75" customHeight="1">
      <c r="A46" s="236" t="s">
        <v>652</v>
      </c>
      <c r="B46" s="237" t="s">
        <v>684</v>
      </c>
      <c r="C46" s="200" t="s">
        <v>469</v>
      </c>
      <c r="D46" s="202" t="s">
        <v>685</v>
      </c>
      <c r="E46" s="202" t="s">
        <v>417</v>
      </c>
      <c r="F46" s="203">
        <v>390600</v>
      </c>
      <c r="G46" s="200">
        <v>2</v>
      </c>
      <c r="H46" s="203">
        <f>F46*G46</f>
        <v>781200</v>
      </c>
      <c r="I46" s="200" t="s">
        <v>103</v>
      </c>
      <c r="J46" s="200" t="s">
        <v>686</v>
      </c>
      <c r="K46" s="200" t="s">
        <v>425</v>
      </c>
      <c r="L46" s="200" t="s">
        <v>725</v>
      </c>
      <c r="M46" s="204" t="s">
        <v>687</v>
      </c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8"/>
      <c r="AF46" s="208"/>
      <c r="AG46" s="208"/>
      <c r="AH46" s="208"/>
      <c r="AI46" s="208"/>
      <c r="AJ46" s="208"/>
      <c r="AK46" s="208"/>
      <c r="AL46" s="208"/>
      <c r="AM46" s="208"/>
      <c r="AN46" s="208"/>
      <c r="AO46" s="208"/>
      <c r="AP46" s="208"/>
      <c r="AQ46" s="208"/>
      <c r="AR46" s="208"/>
      <c r="AS46" s="208"/>
      <c r="AT46" s="208"/>
      <c r="AU46" s="208"/>
      <c r="AV46" s="208"/>
      <c r="AW46" s="208"/>
      <c r="AX46" s="208"/>
      <c r="AY46" s="208"/>
      <c r="AZ46" s="208"/>
      <c r="BA46" s="208"/>
      <c r="BB46" s="208"/>
      <c r="BC46" s="208"/>
      <c r="BD46" s="208"/>
      <c r="BE46" s="208"/>
      <c r="BF46" s="208"/>
      <c r="BG46" s="208"/>
      <c r="BH46" s="208"/>
      <c r="BI46" s="208"/>
      <c r="BJ46" s="208"/>
      <c r="BK46" s="208"/>
      <c r="BL46" s="208"/>
      <c r="BM46" s="208"/>
      <c r="BN46" s="208"/>
      <c r="BO46" s="208"/>
      <c r="BP46" s="208"/>
      <c r="BQ46" s="208"/>
      <c r="BR46" s="208"/>
    </row>
    <row r="47" spans="1:70" s="209" customFormat="1" ht="20.25" customHeight="1">
      <c r="A47" s="236" t="s">
        <v>652</v>
      </c>
      <c r="B47" s="237" t="s">
        <v>684</v>
      </c>
      <c r="C47" s="200" t="s">
        <v>96</v>
      </c>
      <c r="D47" s="202" t="s">
        <v>688</v>
      </c>
      <c r="E47" s="202" t="s">
        <v>706</v>
      </c>
      <c r="F47" s="203">
        <v>332000</v>
      </c>
      <c r="G47" s="200">
        <v>1</v>
      </c>
      <c r="H47" s="203">
        <f>F47*G47</f>
        <v>332000</v>
      </c>
      <c r="I47" s="200" t="s">
        <v>103</v>
      </c>
      <c r="J47" s="200" t="s">
        <v>686</v>
      </c>
      <c r="K47" s="200" t="s">
        <v>425</v>
      </c>
      <c r="L47" s="200" t="s">
        <v>725</v>
      </c>
      <c r="M47" s="204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8"/>
      <c r="AF47" s="208"/>
      <c r="AG47" s="208"/>
      <c r="AH47" s="208"/>
      <c r="AI47" s="208"/>
      <c r="AJ47" s="208"/>
      <c r="AK47" s="208"/>
      <c r="AL47" s="208"/>
      <c r="AM47" s="208"/>
      <c r="AN47" s="208"/>
      <c r="AO47" s="208"/>
      <c r="AP47" s="208"/>
      <c r="AQ47" s="208"/>
      <c r="AR47" s="208"/>
      <c r="AS47" s="208"/>
      <c r="AT47" s="208"/>
      <c r="AU47" s="208"/>
      <c r="AV47" s="208"/>
      <c r="AW47" s="208"/>
      <c r="AX47" s="208"/>
      <c r="AY47" s="208"/>
      <c r="AZ47" s="208"/>
      <c r="BA47" s="208"/>
      <c r="BB47" s="208"/>
      <c r="BC47" s="208"/>
      <c r="BD47" s="208"/>
      <c r="BE47" s="208"/>
      <c r="BF47" s="208"/>
      <c r="BG47" s="208"/>
      <c r="BH47" s="208"/>
      <c r="BI47" s="208"/>
      <c r="BJ47" s="208"/>
      <c r="BK47" s="208"/>
      <c r="BL47" s="208"/>
      <c r="BM47" s="208"/>
      <c r="BN47" s="208"/>
      <c r="BO47" s="208"/>
      <c r="BP47" s="208"/>
      <c r="BQ47" s="208"/>
      <c r="BR47" s="208"/>
    </row>
    <row r="48" spans="1:70" s="206" customFormat="1" ht="20.25" customHeight="1">
      <c r="A48" s="236" t="s">
        <v>652</v>
      </c>
      <c r="B48" s="237" t="s">
        <v>689</v>
      </c>
      <c r="C48" s="200" t="s">
        <v>719</v>
      </c>
      <c r="D48" s="202" t="s">
        <v>694</v>
      </c>
      <c r="E48" s="202" t="s">
        <v>710</v>
      </c>
      <c r="F48" s="203">
        <v>126200</v>
      </c>
      <c r="G48" s="200">
        <v>1</v>
      </c>
      <c r="H48" s="203">
        <v>126200</v>
      </c>
      <c r="I48" s="200" t="s">
        <v>103</v>
      </c>
      <c r="J48" s="200" t="s">
        <v>695</v>
      </c>
      <c r="K48" s="200" t="s">
        <v>438</v>
      </c>
      <c r="L48" s="200" t="s">
        <v>725</v>
      </c>
      <c r="M48" s="210" t="s">
        <v>696</v>
      </c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5"/>
      <c r="AE48" s="205"/>
      <c r="AF48" s="205"/>
      <c r="AG48" s="205"/>
      <c r="AH48" s="205"/>
      <c r="AI48" s="205"/>
      <c r="AJ48" s="205"/>
      <c r="AK48" s="205"/>
      <c r="AL48" s="205"/>
      <c r="AM48" s="205"/>
      <c r="AN48" s="205"/>
      <c r="AO48" s="205"/>
      <c r="AP48" s="205"/>
      <c r="AQ48" s="205"/>
      <c r="AR48" s="205"/>
      <c r="AS48" s="205"/>
      <c r="AT48" s="205"/>
      <c r="AU48" s="205"/>
      <c r="AV48" s="205"/>
      <c r="AW48" s="205"/>
      <c r="AX48" s="205"/>
      <c r="AY48" s="205"/>
      <c r="AZ48" s="205"/>
      <c r="BA48" s="205"/>
      <c r="BB48" s="205"/>
      <c r="BC48" s="205"/>
      <c r="BD48" s="205"/>
      <c r="BE48" s="205"/>
      <c r="BF48" s="205"/>
      <c r="BG48" s="205"/>
      <c r="BH48" s="205"/>
      <c r="BI48" s="205"/>
      <c r="BJ48" s="205"/>
      <c r="BK48" s="205"/>
      <c r="BL48" s="205"/>
      <c r="BM48" s="205"/>
      <c r="BN48" s="205"/>
      <c r="BO48" s="205"/>
      <c r="BP48" s="205"/>
      <c r="BQ48" s="205"/>
      <c r="BR48" s="205"/>
    </row>
    <row r="49" spans="1:70" s="216" customFormat="1" ht="20.25" customHeight="1">
      <c r="A49" s="211" t="s">
        <v>585</v>
      </c>
      <c r="B49" s="212"/>
      <c r="C49" s="211"/>
      <c r="D49" s="213"/>
      <c r="E49" s="213"/>
      <c r="F49" s="214"/>
      <c r="G49" s="211"/>
      <c r="H49" s="214">
        <f>SUM(H35:H48)</f>
        <v>4614800</v>
      </c>
      <c r="I49" s="211"/>
      <c r="J49" s="215" t="s">
        <v>617</v>
      </c>
      <c r="K49" s="211"/>
      <c r="L49" s="211"/>
      <c r="M49" s="212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8"/>
      <c r="AF49" s="208"/>
      <c r="AG49" s="208"/>
      <c r="AH49" s="208"/>
      <c r="AI49" s="208"/>
      <c r="AJ49" s="208"/>
      <c r="AK49" s="208"/>
      <c r="AL49" s="208"/>
      <c r="AM49" s="208"/>
      <c r="AN49" s="208"/>
      <c r="AO49" s="208"/>
      <c r="AP49" s="208"/>
      <c r="AQ49" s="208"/>
      <c r="AR49" s="208"/>
      <c r="AS49" s="208"/>
      <c r="AT49" s="208"/>
      <c r="AU49" s="208"/>
      <c r="AV49" s="208"/>
      <c r="AW49" s="208"/>
      <c r="AX49" s="208"/>
      <c r="AY49" s="208"/>
      <c r="AZ49" s="208"/>
      <c r="BA49" s="208"/>
      <c r="BB49" s="208"/>
      <c r="BC49" s="208"/>
      <c r="BD49" s="208"/>
      <c r="BE49" s="208"/>
      <c r="BF49" s="208"/>
      <c r="BG49" s="208"/>
      <c r="BH49" s="208"/>
      <c r="BI49" s="208"/>
      <c r="BJ49" s="208"/>
      <c r="BK49" s="208"/>
      <c r="BL49" s="208"/>
      <c r="BM49" s="208"/>
      <c r="BN49" s="208"/>
      <c r="BO49" s="208"/>
      <c r="BP49" s="208"/>
      <c r="BQ49" s="208"/>
      <c r="BR49" s="208"/>
    </row>
    <row r="50" spans="1:70" s="30" customFormat="1" ht="24.95" customHeight="1">
      <c r="A50" s="5" t="s">
        <v>48</v>
      </c>
      <c r="B50" s="20" t="s">
        <v>48</v>
      </c>
      <c r="C50" s="89" t="s">
        <v>591</v>
      </c>
      <c r="D50" s="147" t="s">
        <v>592</v>
      </c>
      <c r="E50" s="147" t="s">
        <v>644</v>
      </c>
      <c r="F50" s="61">
        <v>268000</v>
      </c>
      <c r="G50" s="55">
        <v>1</v>
      </c>
      <c r="H50" s="6">
        <f>F50*G50</f>
        <v>268000</v>
      </c>
      <c r="I50" s="187" t="s">
        <v>91</v>
      </c>
      <c r="J50" s="26" t="s">
        <v>593</v>
      </c>
      <c r="K50" s="187" t="s">
        <v>425</v>
      </c>
      <c r="L50" s="187" t="s">
        <v>725</v>
      </c>
      <c r="M50" s="20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</row>
    <row r="51" spans="1:70" s="30" customFormat="1" ht="24.95" customHeight="1">
      <c r="A51" s="5" t="s">
        <v>48</v>
      </c>
      <c r="B51" s="20" t="s">
        <v>48</v>
      </c>
      <c r="C51" s="89" t="s">
        <v>588</v>
      </c>
      <c r="D51" s="147" t="s">
        <v>594</v>
      </c>
      <c r="E51" s="147" t="s">
        <v>644</v>
      </c>
      <c r="F51" s="61">
        <v>167000</v>
      </c>
      <c r="G51" s="55">
        <v>1</v>
      </c>
      <c r="H51" s="6">
        <f>F51*G51</f>
        <v>167000</v>
      </c>
      <c r="I51" s="187" t="s">
        <v>91</v>
      </c>
      <c r="J51" s="26" t="s">
        <v>595</v>
      </c>
      <c r="K51" s="187" t="s">
        <v>425</v>
      </c>
      <c r="L51" s="187" t="s">
        <v>725</v>
      </c>
      <c r="M51" s="20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</row>
    <row r="52" spans="1:70" ht="24.95" customHeight="1">
      <c r="A52" s="5" t="s">
        <v>48</v>
      </c>
      <c r="B52" s="188" t="s">
        <v>14</v>
      </c>
      <c r="C52" s="5" t="s">
        <v>15</v>
      </c>
      <c r="D52" s="147">
        <v>22106495</v>
      </c>
      <c r="E52" s="147" t="s">
        <v>646</v>
      </c>
      <c r="F52" s="6">
        <v>169200</v>
      </c>
      <c r="G52" s="5">
        <v>5</v>
      </c>
      <c r="H52" s="6">
        <v>846000</v>
      </c>
      <c r="I52" s="5" t="s">
        <v>103</v>
      </c>
      <c r="J52" s="189" t="s">
        <v>596</v>
      </c>
      <c r="K52" s="5" t="s">
        <v>425</v>
      </c>
      <c r="L52" s="5" t="s">
        <v>725</v>
      </c>
      <c r="M52" s="20" t="s">
        <v>597</v>
      </c>
      <c r="N52" s="190"/>
      <c r="BR52" s="11"/>
    </row>
    <row r="53" spans="1:70" ht="24.95" customHeight="1">
      <c r="A53" s="5" t="s">
        <v>48</v>
      </c>
      <c r="B53" s="188" t="s">
        <v>14</v>
      </c>
      <c r="C53" s="5" t="s">
        <v>598</v>
      </c>
      <c r="D53" s="147" t="s">
        <v>599</v>
      </c>
      <c r="E53" s="147" t="s">
        <v>421</v>
      </c>
      <c r="F53" s="6">
        <v>123000</v>
      </c>
      <c r="G53" s="5">
        <v>2</v>
      </c>
      <c r="H53" s="6">
        <f>F53*G53</f>
        <v>246000</v>
      </c>
      <c r="I53" s="5" t="s">
        <v>103</v>
      </c>
      <c r="J53" s="189" t="s">
        <v>600</v>
      </c>
      <c r="K53" s="5" t="s">
        <v>425</v>
      </c>
      <c r="L53" s="5" t="s">
        <v>725</v>
      </c>
      <c r="M53" s="20" t="s">
        <v>601</v>
      </c>
      <c r="N53" s="190"/>
      <c r="BR53" s="11"/>
    </row>
    <row r="54" spans="1:70" ht="24.95" customHeight="1">
      <c r="A54" s="5" t="s">
        <v>48</v>
      </c>
      <c r="B54" s="188" t="s">
        <v>14</v>
      </c>
      <c r="C54" s="5" t="s">
        <v>602</v>
      </c>
      <c r="D54" s="147" t="s">
        <v>603</v>
      </c>
      <c r="E54" s="147" t="s">
        <v>421</v>
      </c>
      <c r="F54" s="6">
        <v>186200</v>
      </c>
      <c r="G54" s="5">
        <v>4</v>
      </c>
      <c r="H54" s="6">
        <f>F54*G54</f>
        <v>744800</v>
      </c>
      <c r="I54" s="5" t="s">
        <v>103</v>
      </c>
      <c r="J54" s="26" t="s">
        <v>600</v>
      </c>
      <c r="K54" s="5" t="s">
        <v>425</v>
      </c>
      <c r="L54" s="5" t="s">
        <v>725</v>
      </c>
      <c r="M54" s="20" t="s">
        <v>604</v>
      </c>
      <c r="N54" s="190"/>
      <c r="BR54" s="11"/>
    </row>
    <row r="55" spans="1:70" ht="29.25" customHeight="1">
      <c r="A55" s="49" t="s">
        <v>48</v>
      </c>
      <c r="B55" s="62" t="s">
        <v>12</v>
      </c>
      <c r="C55" s="49" t="s">
        <v>13</v>
      </c>
      <c r="D55" s="149">
        <v>22329110</v>
      </c>
      <c r="E55" s="149" t="s">
        <v>647</v>
      </c>
      <c r="F55" s="50">
        <v>302000</v>
      </c>
      <c r="G55" s="49">
        <v>1</v>
      </c>
      <c r="H55" s="50">
        <v>302000</v>
      </c>
      <c r="I55" s="49" t="s">
        <v>103</v>
      </c>
      <c r="J55" s="63" t="s">
        <v>605</v>
      </c>
      <c r="K55" s="49" t="s">
        <v>425</v>
      </c>
      <c r="L55" s="49" t="s">
        <v>725</v>
      </c>
      <c r="M55" s="62" t="s">
        <v>606</v>
      </c>
      <c r="BR55" s="11"/>
    </row>
    <row r="56" spans="1:70" ht="24.95" customHeight="1">
      <c r="A56" s="49" t="s">
        <v>48</v>
      </c>
      <c r="B56" s="62" t="s">
        <v>12</v>
      </c>
      <c r="C56" s="49" t="s">
        <v>0</v>
      </c>
      <c r="D56" s="149">
        <v>22106495</v>
      </c>
      <c r="E56" s="149" t="s">
        <v>646</v>
      </c>
      <c r="F56" s="50">
        <v>169200</v>
      </c>
      <c r="G56" s="49">
        <v>1</v>
      </c>
      <c r="H56" s="50">
        <v>169200</v>
      </c>
      <c r="I56" s="191" t="s">
        <v>91</v>
      </c>
      <c r="J56" s="64" t="s">
        <v>607</v>
      </c>
      <c r="K56" s="187" t="s">
        <v>425</v>
      </c>
      <c r="L56" s="187" t="s">
        <v>725</v>
      </c>
      <c r="M56" s="62" t="s">
        <v>604</v>
      </c>
      <c r="BR56" s="11"/>
    </row>
    <row r="57" spans="1:70" ht="24.95" customHeight="1">
      <c r="A57" s="49" t="s">
        <v>48</v>
      </c>
      <c r="B57" s="62" t="s">
        <v>12</v>
      </c>
      <c r="C57" s="49" t="s">
        <v>0</v>
      </c>
      <c r="D57" s="149">
        <v>22441518</v>
      </c>
      <c r="E57" s="149" t="s">
        <v>646</v>
      </c>
      <c r="F57" s="50">
        <v>165000</v>
      </c>
      <c r="G57" s="49">
        <v>1</v>
      </c>
      <c r="H57" s="50">
        <v>165000</v>
      </c>
      <c r="I57" s="191" t="s">
        <v>91</v>
      </c>
      <c r="J57" s="64" t="s">
        <v>608</v>
      </c>
      <c r="K57" s="187" t="s">
        <v>425</v>
      </c>
      <c r="L57" s="187" t="s">
        <v>725</v>
      </c>
      <c r="M57" s="62" t="s">
        <v>604</v>
      </c>
      <c r="BR57" s="11"/>
    </row>
    <row r="58" spans="1:70" ht="24.95" customHeight="1">
      <c r="A58" s="49" t="s">
        <v>48</v>
      </c>
      <c r="B58" s="62" t="s">
        <v>12</v>
      </c>
      <c r="C58" s="49" t="s">
        <v>11</v>
      </c>
      <c r="D58" s="149">
        <v>22178435</v>
      </c>
      <c r="E58" s="149" t="s">
        <v>421</v>
      </c>
      <c r="F58" s="50">
        <v>131000</v>
      </c>
      <c r="G58" s="49">
        <v>3</v>
      </c>
      <c r="H58" s="50">
        <v>393000</v>
      </c>
      <c r="I58" s="191" t="s">
        <v>609</v>
      </c>
      <c r="J58" s="64" t="s">
        <v>610</v>
      </c>
      <c r="K58" s="49" t="s">
        <v>425</v>
      </c>
      <c r="L58" s="49" t="s">
        <v>725</v>
      </c>
      <c r="M58" s="62" t="s">
        <v>611</v>
      </c>
      <c r="BR58" s="11"/>
    </row>
    <row r="59" spans="1:70" ht="24.95" customHeight="1">
      <c r="A59" s="5" t="s">
        <v>48</v>
      </c>
      <c r="B59" s="20" t="s">
        <v>7</v>
      </c>
      <c r="C59" s="5" t="s">
        <v>10</v>
      </c>
      <c r="D59" s="147" t="s">
        <v>736</v>
      </c>
      <c r="E59" s="147"/>
      <c r="F59" s="6">
        <v>1270000</v>
      </c>
      <c r="G59" s="5">
        <v>2</v>
      </c>
      <c r="H59" s="6">
        <f>F59*G59</f>
        <v>2540000</v>
      </c>
      <c r="I59" s="5" t="s">
        <v>103</v>
      </c>
      <c r="J59" s="26" t="s">
        <v>339</v>
      </c>
      <c r="K59" s="5" t="s">
        <v>574</v>
      </c>
      <c r="L59" s="5" t="s">
        <v>725</v>
      </c>
      <c r="M59" s="20" t="s">
        <v>612</v>
      </c>
      <c r="BR59" s="11"/>
    </row>
    <row r="60" spans="1:70" ht="24.95" customHeight="1">
      <c r="A60" s="5" t="s">
        <v>48</v>
      </c>
      <c r="B60" s="20" t="s">
        <v>7</v>
      </c>
      <c r="C60" s="5" t="s">
        <v>9</v>
      </c>
      <c r="D60" s="147" t="s">
        <v>121</v>
      </c>
      <c r="E60" s="147" t="s">
        <v>648</v>
      </c>
      <c r="F60" s="6">
        <v>285000</v>
      </c>
      <c r="G60" s="5">
        <v>4</v>
      </c>
      <c r="H60" s="6">
        <v>1140000</v>
      </c>
      <c r="I60" s="5" t="s">
        <v>103</v>
      </c>
      <c r="J60" s="26" t="s">
        <v>613</v>
      </c>
      <c r="K60" s="5" t="s">
        <v>424</v>
      </c>
      <c r="L60" s="5" t="s">
        <v>725</v>
      </c>
      <c r="M60" s="20" t="s">
        <v>614</v>
      </c>
      <c r="BR60" s="11"/>
    </row>
    <row r="61" spans="1:70" ht="24.95" customHeight="1">
      <c r="A61" s="5" t="s">
        <v>48</v>
      </c>
      <c r="B61" s="20" t="s">
        <v>7</v>
      </c>
      <c r="C61" s="5" t="s">
        <v>342</v>
      </c>
      <c r="D61" s="186" t="s">
        <v>337</v>
      </c>
      <c r="E61" s="186"/>
      <c r="F61" s="6">
        <v>157300</v>
      </c>
      <c r="G61" s="5">
        <v>1</v>
      </c>
      <c r="H61" s="6">
        <v>157300</v>
      </c>
      <c r="I61" s="5" t="s">
        <v>103</v>
      </c>
      <c r="J61" s="26" t="s">
        <v>616</v>
      </c>
      <c r="K61" s="5" t="s">
        <v>617</v>
      </c>
      <c r="L61" s="5" t="s">
        <v>725</v>
      </c>
      <c r="M61" s="20" t="s">
        <v>618</v>
      </c>
      <c r="BR61" s="11"/>
    </row>
    <row r="62" spans="1:70" ht="24.95" customHeight="1">
      <c r="A62" s="5" t="s">
        <v>48</v>
      </c>
      <c r="B62" s="20" t="s">
        <v>7</v>
      </c>
      <c r="C62" s="5" t="s">
        <v>343</v>
      </c>
      <c r="D62" s="147" t="s">
        <v>344</v>
      </c>
      <c r="E62" s="147" t="s">
        <v>644</v>
      </c>
      <c r="F62" s="6">
        <v>259000</v>
      </c>
      <c r="G62" s="5">
        <v>1</v>
      </c>
      <c r="H62" s="6">
        <v>259000</v>
      </c>
      <c r="I62" s="5" t="s">
        <v>103</v>
      </c>
      <c r="J62" s="26" t="s">
        <v>613</v>
      </c>
      <c r="K62" s="5" t="s">
        <v>425</v>
      </c>
      <c r="L62" s="5" t="s">
        <v>725</v>
      </c>
      <c r="M62" s="20" t="s">
        <v>615</v>
      </c>
      <c r="BR62" s="11"/>
    </row>
    <row r="63" spans="1:70" s="11" customFormat="1" ht="24.95" customHeight="1">
      <c r="A63" s="49" t="s">
        <v>48</v>
      </c>
      <c r="B63" s="62" t="s">
        <v>345</v>
      </c>
      <c r="C63" s="31" t="s">
        <v>619</v>
      </c>
      <c r="D63" s="149" t="s">
        <v>347</v>
      </c>
      <c r="E63" s="149" t="s">
        <v>649</v>
      </c>
      <c r="F63" s="65">
        <v>152000</v>
      </c>
      <c r="G63" s="55">
        <v>1</v>
      </c>
      <c r="H63" s="50">
        <f>F63*G63</f>
        <v>152000</v>
      </c>
      <c r="I63" s="49" t="s">
        <v>103</v>
      </c>
      <c r="J63" s="64" t="s">
        <v>348</v>
      </c>
      <c r="K63" s="49" t="s">
        <v>425</v>
      </c>
      <c r="L63" s="5" t="s">
        <v>725</v>
      </c>
      <c r="M63" s="62" t="s">
        <v>620</v>
      </c>
    </row>
    <row r="64" spans="1:70" s="11" customFormat="1" ht="24.95" customHeight="1">
      <c r="A64" s="49" t="s">
        <v>48</v>
      </c>
      <c r="B64" s="62" t="s">
        <v>345</v>
      </c>
      <c r="C64" s="31" t="s">
        <v>621</v>
      </c>
      <c r="D64" s="149" t="s">
        <v>191</v>
      </c>
      <c r="E64" s="149" t="s">
        <v>646</v>
      </c>
      <c r="F64" s="65">
        <v>169200</v>
      </c>
      <c r="G64" s="55">
        <v>1</v>
      </c>
      <c r="H64" s="50">
        <f>F64*G64</f>
        <v>169200</v>
      </c>
      <c r="I64" s="49" t="s">
        <v>103</v>
      </c>
      <c r="J64" s="64" t="s">
        <v>622</v>
      </c>
      <c r="K64" s="49" t="s">
        <v>425</v>
      </c>
      <c r="L64" s="5" t="s">
        <v>725</v>
      </c>
      <c r="M64" s="62" t="s">
        <v>604</v>
      </c>
    </row>
    <row r="65" spans="1:70" s="11" customFormat="1" ht="24.95" customHeight="1">
      <c r="A65" s="49" t="s">
        <v>48</v>
      </c>
      <c r="B65" s="62" t="s">
        <v>345</v>
      </c>
      <c r="C65" s="31" t="s">
        <v>10</v>
      </c>
      <c r="D65" s="192" t="s">
        <v>735</v>
      </c>
      <c r="E65" s="192"/>
      <c r="F65" s="65">
        <v>1270000</v>
      </c>
      <c r="G65" s="55">
        <v>1</v>
      </c>
      <c r="H65" s="50">
        <f>F65*G65</f>
        <v>1270000</v>
      </c>
      <c r="I65" s="49" t="s">
        <v>103</v>
      </c>
      <c r="J65" s="64" t="s">
        <v>349</v>
      </c>
      <c r="K65" s="49" t="s">
        <v>574</v>
      </c>
      <c r="L65" s="5" t="s">
        <v>725</v>
      </c>
      <c r="M65" s="62" t="s">
        <v>612</v>
      </c>
    </row>
    <row r="66" spans="1:70" s="11" customFormat="1" ht="24.95" customHeight="1">
      <c r="A66" s="49" t="s">
        <v>48</v>
      </c>
      <c r="B66" s="62" t="s">
        <v>345</v>
      </c>
      <c r="C66" s="31" t="s">
        <v>623</v>
      </c>
      <c r="D66" s="149" t="s">
        <v>624</v>
      </c>
      <c r="E66" s="149" t="s">
        <v>646</v>
      </c>
      <c r="F66" s="65">
        <v>150000</v>
      </c>
      <c r="G66" s="55">
        <v>4</v>
      </c>
      <c r="H66" s="50">
        <v>600000</v>
      </c>
      <c r="I66" s="49" t="s">
        <v>103</v>
      </c>
      <c r="J66" s="64" t="s">
        <v>625</v>
      </c>
      <c r="K66" s="49" t="s">
        <v>425</v>
      </c>
      <c r="L66" s="5" t="s">
        <v>725</v>
      </c>
      <c r="M66" s="62" t="s">
        <v>606</v>
      </c>
    </row>
    <row r="67" spans="1:70" ht="24.95" customHeight="1">
      <c r="A67" s="49" t="s">
        <v>48</v>
      </c>
      <c r="B67" s="62" t="s">
        <v>354</v>
      </c>
      <c r="C67" s="31" t="s">
        <v>346</v>
      </c>
      <c r="D67" s="149" t="s">
        <v>347</v>
      </c>
      <c r="E67" s="68" t="s">
        <v>418</v>
      </c>
      <c r="F67" s="65">
        <v>152000</v>
      </c>
      <c r="G67" s="55">
        <v>1</v>
      </c>
      <c r="H67" s="50">
        <f>F67*G67</f>
        <v>152000</v>
      </c>
      <c r="I67" s="191" t="s">
        <v>91</v>
      </c>
      <c r="J67" s="64" t="s">
        <v>355</v>
      </c>
      <c r="K67" s="117" t="s">
        <v>425</v>
      </c>
      <c r="L67" s="5" t="s">
        <v>725</v>
      </c>
      <c r="M67" s="20" t="s">
        <v>620</v>
      </c>
      <c r="BR67" s="11"/>
    </row>
    <row r="68" spans="1:70" ht="24.95" customHeight="1">
      <c r="A68" s="49" t="s">
        <v>48</v>
      </c>
      <c r="B68" s="62" t="s">
        <v>354</v>
      </c>
      <c r="C68" s="31" t="s">
        <v>15</v>
      </c>
      <c r="D68" s="149" t="s">
        <v>191</v>
      </c>
      <c r="E68" s="68" t="s">
        <v>416</v>
      </c>
      <c r="F68" s="65">
        <v>178000</v>
      </c>
      <c r="G68" s="55">
        <v>1</v>
      </c>
      <c r="H68" s="50">
        <v>178000</v>
      </c>
      <c r="I68" s="191" t="s">
        <v>91</v>
      </c>
      <c r="J68" s="64" t="s">
        <v>355</v>
      </c>
      <c r="K68" s="117" t="s">
        <v>425</v>
      </c>
      <c r="L68" s="5" t="s">
        <v>725</v>
      </c>
      <c r="M68" s="20" t="s">
        <v>620</v>
      </c>
      <c r="BR68" s="11"/>
    </row>
    <row r="69" spans="1:70" ht="27.75" customHeight="1">
      <c r="A69" s="49" t="s">
        <v>48</v>
      </c>
      <c r="B69" s="62" t="s">
        <v>354</v>
      </c>
      <c r="C69" s="31" t="s">
        <v>10</v>
      </c>
      <c r="D69" s="193" t="s">
        <v>736</v>
      </c>
      <c r="E69" s="193"/>
      <c r="F69" s="65">
        <v>1270000</v>
      </c>
      <c r="G69" s="55">
        <v>1</v>
      </c>
      <c r="H69" s="50">
        <f>F69*G69</f>
        <v>1270000</v>
      </c>
      <c r="I69" s="191" t="s">
        <v>91</v>
      </c>
      <c r="J69" s="64" t="s">
        <v>356</v>
      </c>
      <c r="K69" s="117" t="s">
        <v>544</v>
      </c>
      <c r="L69" s="5" t="s">
        <v>725</v>
      </c>
      <c r="M69" s="20"/>
      <c r="BR69" s="11"/>
    </row>
    <row r="70" spans="1:70" s="30" customFormat="1" ht="24.95" customHeight="1">
      <c r="A70" s="248" t="s">
        <v>60</v>
      </c>
      <c r="B70" s="248"/>
      <c r="C70" s="41"/>
      <c r="D70" s="45"/>
      <c r="E70" s="45"/>
      <c r="F70" s="43"/>
      <c r="G70" s="41"/>
      <c r="H70" s="43">
        <f>SUM(H50:H69)</f>
        <v>11188500</v>
      </c>
      <c r="I70" s="41"/>
      <c r="J70" s="41"/>
      <c r="K70" s="41"/>
      <c r="L70" s="41"/>
      <c r="M70" s="40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</row>
    <row r="71" spans="1:70" s="11" customFormat="1" ht="20.25" customHeight="1">
      <c r="A71" s="47" t="s">
        <v>160</v>
      </c>
      <c r="B71" s="51" t="s">
        <v>142</v>
      </c>
      <c r="C71" s="47" t="s">
        <v>83</v>
      </c>
      <c r="D71" s="88" t="s">
        <v>204</v>
      </c>
      <c r="E71" s="88" t="s">
        <v>419</v>
      </c>
      <c r="F71" s="52">
        <v>116600</v>
      </c>
      <c r="G71" s="47">
        <v>5</v>
      </c>
      <c r="H71" s="52">
        <f t="shared" ref="H71:H77" si="2">F71*G71</f>
        <v>583000</v>
      </c>
      <c r="I71" s="5" t="s">
        <v>103</v>
      </c>
      <c r="J71" s="48" t="s">
        <v>188</v>
      </c>
      <c r="K71" s="113" t="s">
        <v>116</v>
      </c>
      <c r="L71" s="113" t="s">
        <v>725</v>
      </c>
      <c r="M71" s="47"/>
    </row>
    <row r="72" spans="1:70" s="11" customFormat="1" ht="20.25" customHeight="1">
      <c r="A72" s="47" t="s">
        <v>160</v>
      </c>
      <c r="B72" s="51" t="s">
        <v>142</v>
      </c>
      <c r="C72" s="47" t="s">
        <v>83</v>
      </c>
      <c r="D72" s="88" t="s">
        <v>203</v>
      </c>
      <c r="E72" s="88" t="s">
        <v>419</v>
      </c>
      <c r="F72" s="52">
        <v>142100</v>
      </c>
      <c r="G72" s="47">
        <v>4</v>
      </c>
      <c r="H72" s="52">
        <f t="shared" si="2"/>
        <v>568400</v>
      </c>
      <c r="I72" s="49" t="s">
        <v>103</v>
      </c>
      <c r="J72" s="48" t="s">
        <v>188</v>
      </c>
      <c r="K72" s="113" t="s">
        <v>116</v>
      </c>
      <c r="L72" s="113" t="s">
        <v>725</v>
      </c>
      <c r="M72" s="47"/>
    </row>
    <row r="73" spans="1:70" s="11" customFormat="1" ht="20.25" customHeight="1">
      <c r="A73" s="47" t="s">
        <v>160</v>
      </c>
      <c r="B73" s="51" t="s">
        <v>142</v>
      </c>
      <c r="C73" s="47" t="s">
        <v>202</v>
      </c>
      <c r="D73" s="88" t="s">
        <v>201</v>
      </c>
      <c r="E73" s="88" t="s">
        <v>419</v>
      </c>
      <c r="F73" s="52">
        <v>32900</v>
      </c>
      <c r="G73" s="47">
        <v>3</v>
      </c>
      <c r="H73" s="52">
        <f t="shared" si="2"/>
        <v>98700</v>
      </c>
      <c r="I73" s="49" t="s">
        <v>103</v>
      </c>
      <c r="J73" s="48" t="s">
        <v>188</v>
      </c>
      <c r="K73" s="113" t="s">
        <v>116</v>
      </c>
      <c r="L73" s="113" t="s">
        <v>725</v>
      </c>
      <c r="M73" s="47"/>
    </row>
    <row r="74" spans="1:70" s="11" customFormat="1" ht="20.25" customHeight="1">
      <c r="A74" s="47" t="s">
        <v>160</v>
      </c>
      <c r="B74" s="51" t="s">
        <v>142</v>
      </c>
      <c r="C74" s="47" t="s">
        <v>200</v>
      </c>
      <c r="D74" s="88" t="s">
        <v>199</v>
      </c>
      <c r="E74" s="88" t="s">
        <v>437</v>
      </c>
      <c r="F74" s="52">
        <v>11900</v>
      </c>
      <c r="G74" s="47">
        <v>3</v>
      </c>
      <c r="H74" s="52">
        <f t="shared" si="2"/>
        <v>35700</v>
      </c>
      <c r="I74" s="49" t="s">
        <v>103</v>
      </c>
      <c r="J74" s="48" t="s">
        <v>188</v>
      </c>
      <c r="K74" s="113" t="s">
        <v>116</v>
      </c>
      <c r="L74" s="113" t="s">
        <v>725</v>
      </c>
      <c r="M74" s="47"/>
    </row>
    <row r="75" spans="1:70" s="11" customFormat="1" ht="20.25" customHeight="1">
      <c r="A75" s="47" t="s">
        <v>160</v>
      </c>
      <c r="B75" s="51" t="s">
        <v>142</v>
      </c>
      <c r="C75" s="47" t="s">
        <v>198</v>
      </c>
      <c r="D75" s="88" t="s">
        <v>197</v>
      </c>
      <c r="E75" s="88" t="s">
        <v>414</v>
      </c>
      <c r="F75" s="52">
        <v>188600</v>
      </c>
      <c r="G75" s="47">
        <v>4</v>
      </c>
      <c r="H75" s="52">
        <f t="shared" si="2"/>
        <v>754400</v>
      </c>
      <c r="I75" s="49" t="s">
        <v>103</v>
      </c>
      <c r="J75" s="48" t="s">
        <v>170</v>
      </c>
      <c r="K75" s="113" t="s">
        <v>425</v>
      </c>
      <c r="L75" s="113" t="s">
        <v>725</v>
      </c>
      <c r="M75" s="47"/>
    </row>
    <row r="76" spans="1:70" s="11" customFormat="1" ht="20.25" customHeight="1">
      <c r="A76" s="47" t="s">
        <v>160</v>
      </c>
      <c r="B76" s="51" t="s">
        <v>142</v>
      </c>
      <c r="C76" s="47" t="s">
        <v>196</v>
      </c>
      <c r="D76" s="88" t="s">
        <v>195</v>
      </c>
      <c r="E76" s="88" t="s">
        <v>414</v>
      </c>
      <c r="F76" s="52">
        <v>33000</v>
      </c>
      <c r="G76" s="47">
        <v>4</v>
      </c>
      <c r="H76" s="52">
        <f t="shared" si="2"/>
        <v>132000</v>
      </c>
      <c r="I76" s="49" t="s">
        <v>103</v>
      </c>
      <c r="J76" s="48" t="s">
        <v>170</v>
      </c>
      <c r="K76" s="113" t="s">
        <v>425</v>
      </c>
      <c r="L76" s="113" t="s">
        <v>725</v>
      </c>
      <c r="M76" s="47"/>
    </row>
    <row r="77" spans="1:70" s="11" customFormat="1" ht="20.25" customHeight="1">
      <c r="A77" s="47" t="s">
        <v>160</v>
      </c>
      <c r="B77" s="51" t="s">
        <v>142</v>
      </c>
      <c r="C77" s="47" t="s">
        <v>194</v>
      </c>
      <c r="D77" s="88" t="s">
        <v>193</v>
      </c>
      <c r="E77" s="88" t="s">
        <v>423</v>
      </c>
      <c r="F77" s="52">
        <v>213000</v>
      </c>
      <c r="G77" s="47">
        <v>4</v>
      </c>
      <c r="H77" s="52">
        <f t="shared" si="2"/>
        <v>852000</v>
      </c>
      <c r="I77" s="49" t="s">
        <v>103</v>
      </c>
      <c r="J77" s="48" t="s">
        <v>170</v>
      </c>
      <c r="K77" s="113" t="s">
        <v>424</v>
      </c>
      <c r="L77" s="113" t="s">
        <v>725</v>
      </c>
      <c r="M77" s="47"/>
    </row>
    <row r="78" spans="1:70" s="11" customFormat="1" ht="20.25" customHeight="1">
      <c r="A78" s="47" t="s">
        <v>160</v>
      </c>
      <c r="B78" s="51" t="s">
        <v>142</v>
      </c>
      <c r="C78" s="49" t="s">
        <v>162</v>
      </c>
      <c r="D78" s="89">
        <v>22096120</v>
      </c>
      <c r="E78" s="87" t="s">
        <v>421</v>
      </c>
      <c r="F78" s="6">
        <v>145000</v>
      </c>
      <c r="G78" s="49">
        <v>3</v>
      </c>
      <c r="H78" s="50">
        <f t="shared" ref="H78:H89" si="3">G78*F78</f>
        <v>435000</v>
      </c>
      <c r="I78" s="49" t="s">
        <v>103</v>
      </c>
      <c r="J78" s="48" t="s">
        <v>174</v>
      </c>
      <c r="K78" s="47" t="s">
        <v>425</v>
      </c>
      <c r="L78" s="113" t="s">
        <v>725</v>
      </c>
      <c r="M78" s="47"/>
    </row>
    <row r="79" spans="1:70" s="11" customFormat="1" ht="20.25" customHeight="1">
      <c r="A79" s="47" t="s">
        <v>160</v>
      </c>
      <c r="B79" s="51" t="s">
        <v>187</v>
      </c>
      <c r="C79" s="49" t="s">
        <v>19</v>
      </c>
      <c r="D79" s="89">
        <v>22338080</v>
      </c>
      <c r="E79" s="89" t="s">
        <v>417</v>
      </c>
      <c r="F79" s="6">
        <v>347900</v>
      </c>
      <c r="G79" s="5">
        <v>3</v>
      </c>
      <c r="H79" s="50">
        <f t="shared" si="3"/>
        <v>1043700</v>
      </c>
      <c r="I79" s="49" t="s">
        <v>103</v>
      </c>
      <c r="J79" s="48" t="s">
        <v>186</v>
      </c>
      <c r="K79" s="113" t="s">
        <v>425</v>
      </c>
      <c r="L79" s="113" t="s">
        <v>725</v>
      </c>
      <c r="M79" s="47"/>
    </row>
    <row r="80" spans="1:70" s="11" customFormat="1" ht="20.25" customHeight="1">
      <c r="A80" s="47" t="s">
        <v>160</v>
      </c>
      <c r="B80" s="51" t="s">
        <v>184</v>
      </c>
      <c r="C80" s="49" t="s">
        <v>158</v>
      </c>
      <c r="D80" s="89">
        <v>21016475</v>
      </c>
      <c r="E80" s="89" t="s">
        <v>416</v>
      </c>
      <c r="F80" s="6">
        <v>177400</v>
      </c>
      <c r="G80" s="49">
        <v>1</v>
      </c>
      <c r="H80" s="50">
        <f t="shared" si="3"/>
        <v>177400</v>
      </c>
      <c r="I80" s="49" t="s">
        <v>91</v>
      </c>
      <c r="J80" s="48" t="s">
        <v>185</v>
      </c>
      <c r="K80" s="113" t="s">
        <v>425</v>
      </c>
      <c r="L80" s="113" t="s">
        <v>725</v>
      </c>
      <c r="M80" s="47"/>
    </row>
    <row r="81" spans="1:70" s="11" customFormat="1" ht="20.25" customHeight="1">
      <c r="A81" s="47" t="s">
        <v>160</v>
      </c>
      <c r="B81" s="51" t="s">
        <v>181</v>
      </c>
      <c r="C81" s="49" t="s">
        <v>18</v>
      </c>
      <c r="D81" s="89">
        <v>22517512</v>
      </c>
      <c r="E81" s="89" t="s">
        <v>416</v>
      </c>
      <c r="F81" s="6">
        <v>189900</v>
      </c>
      <c r="G81" s="5">
        <v>1</v>
      </c>
      <c r="H81" s="50">
        <f t="shared" si="3"/>
        <v>189900</v>
      </c>
      <c r="I81" s="49" t="s">
        <v>103</v>
      </c>
      <c r="J81" s="48" t="s">
        <v>157</v>
      </c>
      <c r="K81" s="113" t="s">
        <v>442</v>
      </c>
      <c r="L81" s="113" t="s">
        <v>725</v>
      </c>
      <c r="M81" s="47" t="s">
        <v>426</v>
      </c>
    </row>
    <row r="82" spans="1:70" s="11" customFormat="1" ht="20.25" customHeight="1">
      <c r="A82" s="47" t="s">
        <v>160</v>
      </c>
      <c r="B82" s="51" t="s">
        <v>178</v>
      </c>
      <c r="C82" s="49" t="s">
        <v>17</v>
      </c>
      <c r="D82" s="89">
        <v>22520329</v>
      </c>
      <c r="E82" s="89" t="s">
        <v>427</v>
      </c>
      <c r="F82" s="6">
        <v>128700</v>
      </c>
      <c r="G82" s="49">
        <v>6</v>
      </c>
      <c r="H82" s="50">
        <f t="shared" si="3"/>
        <v>772200</v>
      </c>
      <c r="I82" s="49" t="s">
        <v>103</v>
      </c>
      <c r="J82" s="48" t="s">
        <v>161</v>
      </c>
      <c r="K82" s="47" t="s">
        <v>438</v>
      </c>
      <c r="L82" s="113" t="s">
        <v>725</v>
      </c>
      <c r="M82" s="47"/>
    </row>
    <row r="83" spans="1:70" s="11" customFormat="1" ht="20.25" customHeight="1">
      <c r="A83" s="47" t="s">
        <v>160</v>
      </c>
      <c r="B83" s="51" t="s">
        <v>178</v>
      </c>
      <c r="C83" s="49" t="s">
        <v>177</v>
      </c>
      <c r="D83" s="89">
        <v>22096120</v>
      </c>
      <c r="E83" s="87" t="s">
        <v>421</v>
      </c>
      <c r="F83" s="6">
        <v>145000</v>
      </c>
      <c r="G83" s="49">
        <v>2</v>
      </c>
      <c r="H83" s="50">
        <f t="shared" si="3"/>
        <v>290000</v>
      </c>
      <c r="I83" s="49" t="s">
        <v>103</v>
      </c>
      <c r="J83" s="48" t="s">
        <v>161</v>
      </c>
      <c r="K83" s="47" t="s">
        <v>425</v>
      </c>
      <c r="L83" s="113" t="s">
        <v>725</v>
      </c>
      <c r="M83" s="47"/>
    </row>
    <row r="84" spans="1:70" s="11" customFormat="1" ht="20.25" customHeight="1">
      <c r="A84" s="47" t="s">
        <v>160</v>
      </c>
      <c r="B84" s="51" t="s">
        <v>172</v>
      </c>
      <c r="C84" s="49" t="s">
        <v>176</v>
      </c>
      <c r="D84" s="89">
        <v>20841468</v>
      </c>
      <c r="E84" s="89">
        <v>56101703</v>
      </c>
      <c r="F84" s="6">
        <v>210000</v>
      </c>
      <c r="G84" s="5">
        <v>1</v>
      </c>
      <c r="H84" s="50">
        <f t="shared" si="3"/>
        <v>210000</v>
      </c>
      <c r="I84" s="49" t="s">
        <v>103</v>
      </c>
      <c r="J84" s="48" t="s">
        <v>168</v>
      </c>
      <c r="K84" s="47" t="s">
        <v>425</v>
      </c>
      <c r="L84" s="113" t="s">
        <v>725</v>
      </c>
      <c r="M84" s="47"/>
    </row>
    <row r="85" spans="1:70" s="11" customFormat="1" ht="20.25" customHeight="1">
      <c r="A85" s="47" t="s">
        <v>160</v>
      </c>
      <c r="B85" s="51" t="s">
        <v>172</v>
      </c>
      <c r="C85" s="49" t="s">
        <v>175</v>
      </c>
      <c r="D85" s="68">
        <v>21129145</v>
      </c>
      <c r="E85" s="68">
        <v>56101703</v>
      </c>
      <c r="F85" s="50">
        <v>242000</v>
      </c>
      <c r="G85" s="49">
        <v>1</v>
      </c>
      <c r="H85" s="50">
        <f t="shared" si="3"/>
        <v>242000</v>
      </c>
      <c r="I85" s="49" t="s">
        <v>103</v>
      </c>
      <c r="J85" s="48" t="s">
        <v>174</v>
      </c>
      <c r="K85" s="113" t="s">
        <v>425</v>
      </c>
      <c r="L85" s="113" t="s">
        <v>725</v>
      </c>
      <c r="M85" s="47"/>
    </row>
    <row r="86" spans="1:70" s="11" customFormat="1" ht="20.25" customHeight="1">
      <c r="A86" s="47" t="s">
        <v>160</v>
      </c>
      <c r="B86" s="51" t="s">
        <v>172</v>
      </c>
      <c r="C86" s="49" t="s">
        <v>16</v>
      </c>
      <c r="D86" s="89">
        <v>22096120</v>
      </c>
      <c r="E86" s="87" t="s">
        <v>421</v>
      </c>
      <c r="F86" s="6">
        <v>145000</v>
      </c>
      <c r="G86" s="49">
        <v>6</v>
      </c>
      <c r="H86" s="50">
        <f t="shared" si="3"/>
        <v>870000</v>
      </c>
      <c r="I86" s="49" t="s">
        <v>103</v>
      </c>
      <c r="J86" s="48" t="s">
        <v>173</v>
      </c>
      <c r="K86" s="47" t="s">
        <v>425</v>
      </c>
      <c r="L86" s="113" t="s">
        <v>725</v>
      </c>
      <c r="M86" s="47"/>
    </row>
    <row r="87" spans="1:70" s="11" customFormat="1" ht="20.25" customHeight="1">
      <c r="A87" s="47" t="s">
        <v>160</v>
      </c>
      <c r="B87" s="51" t="s">
        <v>166</v>
      </c>
      <c r="C87" s="49" t="s">
        <v>169</v>
      </c>
      <c r="D87" s="89">
        <v>20841650</v>
      </c>
      <c r="E87" s="89">
        <v>56101706</v>
      </c>
      <c r="F87" s="6">
        <v>219500</v>
      </c>
      <c r="G87" s="5">
        <v>1</v>
      </c>
      <c r="H87" s="50">
        <f t="shared" si="3"/>
        <v>219500</v>
      </c>
      <c r="I87" s="49" t="s">
        <v>103</v>
      </c>
      <c r="J87" s="48" t="s">
        <v>168</v>
      </c>
      <c r="K87" s="47" t="s">
        <v>425</v>
      </c>
      <c r="L87" s="113" t="s">
        <v>725</v>
      </c>
      <c r="M87" s="47"/>
    </row>
    <row r="88" spans="1:70" s="11" customFormat="1" ht="20.25" customHeight="1">
      <c r="A88" s="47" t="s">
        <v>160</v>
      </c>
      <c r="B88" s="51" t="s">
        <v>166</v>
      </c>
      <c r="C88" s="49" t="s">
        <v>165</v>
      </c>
      <c r="D88" s="89">
        <v>22520329</v>
      </c>
      <c r="E88" s="89" t="s">
        <v>427</v>
      </c>
      <c r="F88" s="6">
        <v>128700</v>
      </c>
      <c r="G88" s="49">
        <v>6</v>
      </c>
      <c r="H88" s="50">
        <f t="shared" si="3"/>
        <v>772200</v>
      </c>
      <c r="I88" s="49" t="s">
        <v>103</v>
      </c>
      <c r="J88" s="48" t="s">
        <v>164</v>
      </c>
      <c r="K88" s="47" t="s">
        <v>438</v>
      </c>
      <c r="L88" s="113" t="s">
        <v>725</v>
      </c>
      <c r="M88" s="47"/>
    </row>
    <row r="89" spans="1:70" s="11" customFormat="1" ht="23.25" customHeight="1">
      <c r="A89" s="47" t="s">
        <v>160</v>
      </c>
      <c r="B89" s="51" t="s">
        <v>159</v>
      </c>
      <c r="C89" s="49" t="s">
        <v>158</v>
      </c>
      <c r="D89" s="89">
        <v>21016475</v>
      </c>
      <c r="E89" s="89" t="s">
        <v>416</v>
      </c>
      <c r="F89" s="6">
        <v>177400</v>
      </c>
      <c r="G89" s="49">
        <v>1</v>
      </c>
      <c r="H89" s="50">
        <f t="shared" si="3"/>
        <v>177400</v>
      </c>
      <c r="I89" s="49" t="s">
        <v>103</v>
      </c>
      <c r="J89" s="48" t="s">
        <v>157</v>
      </c>
      <c r="K89" s="113" t="s">
        <v>425</v>
      </c>
      <c r="L89" s="113" t="s">
        <v>725</v>
      </c>
      <c r="M89" s="47"/>
    </row>
    <row r="90" spans="1:70" s="17" customFormat="1" ht="20.25" customHeight="1">
      <c r="A90" s="14" t="s">
        <v>61</v>
      </c>
      <c r="B90" s="14"/>
      <c r="C90" s="14"/>
      <c r="D90" s="86"/>
      <c r="E90" s="86"/>
      <c r="F90" s="15"/>
      <c r="G90" s="14"/>
      <c r="H90" s="15">
        <f>SUM(H71:H89)</f>
        <v>8423500</v>
      </c>
      <c r="I90" s="14"/>
      <c r="J90" s="14"/>
      <c r="K90" s="14"/>
      <c r="L90" s="14"/>
      <c r="M90" s="21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</row>
    <row r="91" spans="1:70" ht="33.75" customHeight="1">
      <c r="A91" s="5" t="s">
        <v>49</v>
      </c>
      <c r="B91" s="23" t="s">
        <v>534</v>
      </c>
      <c r="C91" s="5" t="s">
        <v>21</v>
      </c>
      <c r="D91" s="147" t="s">
        <v>399</v>
      </c>
      <c r="E91" s="85" t="s">
        <v>439</v>
      </c>
      <c r="F91" s="6">
        <v>305000</v>
      </c>
      <c r="G91" s="5">
        <v>1</v>
      </c>
      <c r="H91" s="6">
        <v>305000</v>
      </c>
      <c r="I91" s="5" t="s">
        <v>103</v>
      </c>
      <c r="J91" s="34" t="s">
        <v>535</v>
      </c>
      <c r="K91" s="112" t="s">
        <v>425</v>
      </c>
      <c r="L91" s="112" t="s">
        <v>725</v>
      </c>
      <c r="M91" s="20"/>
      <c r="BR91" s="11"/>
    </row>
    <row r="92" spans="1:70" ht="30.75" customHeight="1">
      <c r="A92" s="5" t="s">
        <v>49</v>
      </c>
      <c r="B92" s="23" t="s">
        <v>534</v>
      </c>
      <c r="C92" s="5" t="s">
        <v>536</v>
      </c>
      <c r="D92" s="147" t="s">
        <v>537</v>
      </c>
      <c r="E92" s="147" t="s">
        <v>646</v>
      </c>
      <c r="F92" s="6">
        <v>64000</v>
      </c>
      <c r="G92" s="5">
        <v>1</v>
      </c>
      <c r="H92" s="6">
        <v>64000</v>
      </c>
      <c r="I92" s="5" t="s">
        <v>91</v>
      </c>
      <c r="J92" s="34"/>
      <c r="K92" s="5" t="s">
        <v>425</v>
      </c>
      <c r="L92" s="5" t="s">
        <v>725</v>
      </c>
      <c r="M92" s="20"/>
      <c r="BR92" s="11"/>
    </row>
    <row r="93" spans="1:70" ht="28.5">
      <c r="A93" s="5" t="s">
        <v>49</v>
      </c>
      <c r="B93" s="23" t="s">
        <v>538</v>
      </c>
      <c r="C93" s="5" t="s">
        <v>21</v>
      </c>
      <c r="D93" s="147">
        <v>21839281</v>
      </c>
      <c r="E93" s="85" t="s">
        <v>439</v>
      </c>
      <c r="F93" s="6">
        <v>271000</v>
      </c>
      <c r="G93" s="5">
        <v>6</v>
      </c>
      <c r="H93" s="6">
        <v>1626000</v>
      </c>
      <c r="I93" s="5" t="s">
        <v>103</v>
      </c>
      <c r="J93" s="34" t="s">
        <v>402</v>
      </c>
      <c r="K93" s="112" t="s">
        <v>425</v>
      </c>
      <c r="L93" s="5" t="s">
        <v>725</v>
      </c>
      <c r="M93" s="20"/>
      <c r="BR93" s="11"/>
    </row>
    <row r="94" spans="1:70" ht="28.5">
      <c r="A94" s="5" t="s">
        <v>49</v>
      </c>
      <c r="B94" s="23" t="s">
        <v>538</v>
      </c>
      <c r="C94" s="5" t="s">
        <v>21</v>
      </c>
      <c r="D94" s="147">
        <v>21839280</v>
      </c>
      <c r="E94" s="85" t="s">
        <v>439</v>
      </c>
      <c r="F94" s="6">
        <v>289000</v>
      </c>
      <c r="G94" s="5">
        <v>1</v>
      </c>
      <c r="H94" s="6">
        <v>289000</v>
      </c>
      <c r="I94" s="5" t="s">
        <v>103</v>
      </c>
      <c r="J94" s="34" t="s">
        <v>402</v>
      </c>
      <c r="K94" s="112" t="s">
        <v>425</v>
      </c>
      <c r="L94" s="5" t="s">
        <v>725</v>
      </c>
      <c r="M94" s="20"/>
      <c r="BR94" s="11"/>
    </row>
    <row r="95" spans="1:70" ht="42.75">
      <c r="A95" s="5" t="s">
        <v>49</v>
      </c>
      <c r="B95" s="23" t="s">
        <v>538</v>
      </c>
      <c r="C95" s="5" t="s">
        <v>539</v>
      </c>
      <c r="D95" s="147" t="s">
        <v>20</v>
      </c>
      <c r="E95" s="147"/>
      <c r="F95" s="6">
        <v>312000</v>
      </c>
      <c r="G95" s="5">
        <v>1</v>
      </c>
      <c r="H95" s="6">
        <v>312000</v>
      </c>
      <c r="I95" s="5" t="s">
        <v>91</v>
      </c>
      <c r="J95" s="154" t="s">
        <v>540</v>
      </c>
      <c r="K95" s="112" t="s">
        <v>425</v>
      </c>
      <c r="L95" s="5" t="s">
        <v>725</v>
      </c>
      <c r="M95" s="20"/>
      <c r="BR95" s="11"/>
    </row>
    <row r="96" spans="1:70" ht="28.5">
      <c r="A96" s="5" t="s">
        <v>49</v>
      </c>
      <c r="B96" s="23" t="s">
        <v>538</v>
      </c>
      <c r="C96" s="5" t="s">
        <v>541</v>
      </c>
      <c r="D96" s="147" t="s">
        <v>20</v>
      </c>
      <c r="E96" s="147"/>
      <c r="F96" s="6">
        <v>260000</v>
      </c>
      <c r="G96" s="5">
        <v>2</v>
      </c>
      <c r="H96" s="6">
        <v>520000</v>
      </c>
      <c r="I96" s="5" t="s">
        <v>103</v>
      </c>
      <c r="J96" s="34" t="s">
        <v>542</v>
      </c>
      <c r="K96" s="112" t="s">
        <v>167</v>
      </c>
      <c r="L96" s="5" t="s">
        <v>725</v>
      </c>
      <c r="M96" s="20"/>
      <c r="BR96" s="11"/>
    </row>
    <row r="97" spans="1:69" s="17" customFormat="1" ht="20.25" customHeight="1">
      <c r="A97" s="14" t="s">
        <v>62</v>
      </c>
      <c r="B97" s="21"/>
      <c r="C97" s="14"/>
      <c r="D97" s="86"/>
      <c r="E97" s="86"/>
      <c r="F97" s="15"/>
      <c r="G97" s="14"/>
      <c r="H97" s="15">
        <f>SUM(H91:H96)</f>
        <v>3116000</v>
      </c>
      <c r="I97" s="14"/>
      <c r="J97" s="14"/>
      <c r="K97" s="14"/>
      <c r="L97" s="14"/>
      <c r="M97" s="21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</row>
    <row r="98" spans="1:69" ht="39.75" customHeight="1">
      <c r="A98" s="123" t="s">
        <v>24</v>
      </c>
      <c r="B98" s="124" t="s">
        <v>443</v>
      </c>
      <c r="C98" s="125" t="s">
        <v>25</v>
      </c>
      <c r="D98" s="126" t="s">
        <v>444</v>
      </c>
      <c r="E98" s="126"/>
      <c r="F98" s="127">
        <v>900000</v>
      </c>
      <c r="G98" s="125">
        <v>2</v>
      </c>
      <c r="H98" s="127">
        <f t="shared" ref="H98:H116" si="4">F98*G98</f>
        <v>1800000</v>
      </c>
      <c r="I98" s="125" t="s">
        <v>103</v>
      </c>
      <c r="J98" s="125" t="s">
        <v>338</v>
      </c>
      <c r="K98" s="177" t="s">
        <v>425</v>
      </c>
      <c r="L98" s="239" t="s">
        <v>725</v>
      </c>
      <c r="M98" s="128" t="s">
        <v>390</v>
      </c>
    </row>
    <row r="99" spans="1:69" ht="39.75" customHeight="1">
      <c r="A99" s="123" t="s">
        <v>24</v>
      </c>
      <c r="B99" s="124" t="s">
        <v>443</v>
      </c>
      <c r="C99" s="125" t="s">
        <v>445</v>
      </c>
      <c r="D99" s="126" t="s">
        <v>444</v>
      </c>
      <c r="E99" s="126"/>
      <c r="F99" s="127">
        <v>600000</v>
      </c>
      <c r="G99" s="125">
        <v>3</v>
      </c>
      <c r="H99" s="127">
        <f t="shared" si="4"/>
        <v>1800000</v>
      </c>
      <c r="I99" s="125" t="s">
        <v>103</v>
      </c>
      <c r="J99" s="125" t="s">
        <v>338</v>
      </c>
      <c r="K99" s="177" t="s">
        <v>425</v>
      </c>
      <c r="L99" s="239" t="s">
        <v>725</v>
      </c>
      <c r="M99" s="128" t="s">
        <v>390</v>
      </c>
    </row>
    <row r="100" spans="1:69" ht="33">
      <c r="A100" s="123" t="s">
        <v>24</v>
      </c>
      <c r="B100" s="124" t="s">
        <v>443</v>
      </c>
      <c r="C100" s="125" t="s">
        <v>446</v>
      </c>
      <c r="D100" s="125">
        <v>20863529</v>
      </c>
      <c r="E100" s="125">
        <v>56101706</v>
      </c>
      <c r="F100" s="127">
        <v>289900</v>
      </c>
      <c r="G100" s="125">
        <v>1</v>
      </c>
      <c r="H100" s="127">
        <f t="shared" si="4"/>
        <v>289900</v>
      </c>
      <c r="I100" s="125" t="s">
        <v>91</v>
      </c>
      <c r="J100" s="125"/>
      <c r="K100" s="125" t="s">
        <v>425</v>
      </c>
      <c r="L100" s="239" t="s">
        <v>725</v>
      </c>
      <c r="M100" s="128"/>
    </row>
    <row r="101" spans="1:69" ht="33">
      <c r="A101" s="123" t="s">
        <v>24</v>
      </c>
      <c r="B101" s="124" t="s">
        <v>443</v>
      </c>
      <c r="C101" s="125" t="s">
        <v>447</v>
      </c>
      <c r="D101" s="125">
        <v>22520329</v>
      </c>
      <c r="E101" s="125">
        <v>56101542</v>
      </c>
      <c r="F101" s="127">
        <v>128700</v>
      </c>
      <c r="G101" s="125">
        <v>3</v>
      </c>
      <c r="H101" s="127">
        <f t="shared" si="4"/>
        <v>386100</v>
      </c>
      <c r="I101" s="125" t="s">
        <v>91</v>
      </c>
      <c r="J101" s="125"/>
      <c r="K101" s="125" t="s">
        <v>438</v>
      </c>
      <c r="L101" s="239" t="s">
        <v>725</v>
      </c>
      <c r="M101" s="128"/>
    </row>
    <row r="102" spans="1:69" ht="33">
      <c r="A102" s="123" t="s">
        <v>24</v>
      </c>
      <c r="B102" s="124" t="s">
        <v>443</v>
      </c>
      <c r="C102" s="125" t="s">
        <v>162</v>
      </c>
      <c r="D102" s="125">
        <v>22330939</v>
      </c>
      <c r="E102" s="125">
        <v>56101708</v>
      </c>
      <c r="F102" s="127">
        <v>170200</v>
      </c>
      <c r="G102" s="125">
        <v>1</v>
      </c>
      <c r="H102" s="127">
        <f t="shared" si="4"/>
        <v>170200</v>
      </c>
      <c r="I102" s="125" t="s">
        <v>103</v>
      </c>
      <c r="J102" s="125" t="s">
        <v>702</v>
      </c>
      <c r="K102" s="125" t="s">
        <v>425</v>
      </c>
      <c r="L102" s="239" t="s">
        <v>725</v>
      </c>
      <c r="M102" s="128"/>
    </row>
    <row r="103" spans="1:69" ht="33">
      <c r="A103" s="123" t="s">
        <v>24</v>
      </c>
      <c r="B103" s="124" t="s">
        <v>443</v>
      </c>
      <c r="C103" s="125" t="s">
        <v>391</v>
      </c>
      <c r="D103" s="125">
        <v>22691530</v>
      </c>
      <c r="E103" s="125">
        <v>56101520</v>
      </c>
      <c r="F103" s="127">
        <v>320700</v>
      </c>
      <c r="G103" s="125">
        <v>1</v>
      </c>
      <c r="H103" s="127">
        <f t="shared" si="4"/>
        <v>320700</v>
      </c>
      <c r="I103" s="125" t="s">
        <v>91</v>
      </c>
      <c r="J103" s="125"/>
      <c r="K103" s="125" t="s">
        <v>424</v>
      </c>
      <c r="L103" s="239" t="s">
        <v>725</v>
      </c>
      <c r="M103" s="128"/>
    </row>
    <row r="104" spans="1:69" ht="33">
      <c r="A104" s="123" t="s">
        <v>24</v>
      </c>
      <c r="B104" s="124" t="s">
        <v>443</v>
      </c>
      <c r="C104" s="125" t="s">
        <v>392</v>
      </c>
      <c r="D104" s="125">
        <v>22691532</v>
      </c>
      <c r="E104" s="125">
        <v>56101703</v>
      </c>
      <c r="F104" s="127">
        <v>325200</v>
      </c>
      <c r="G104" s="125">
        <v>1</v>
      </c>
      <c r="H104" s="127">
        <f t="shared" si="4"/>
        <v>325200</v>
      </c>
      <c r="I104" s="125" t="s">
        <v>91</v>
      </c>
      <c r="J104" s="125"/>
      <c r="K104" s="125" t="s">
        <v>425</v>
      </c>
      <c r="L104" s="239" t="s">
        <v>725</v>
      </c>
      <c r="M104" s="129"/>
    </row>
    <row r="105" spans="1:69" ht="33">
      <c r="A105" s="123" t="s">
        <v>24</v>
      </c>
      <c r="B105" s="124" t="s">
        <v>443</v>
      </c>
      <c r="C105" s="125" t="s">
        <v>448</v>
      </c>
      <c r="D105" s="125">
        <v>21861687</v>
      </c>
      <c r="E105" s="125">
        <v>56101703</v>
      </c>
      <c r="F105" s="127">
        <v>235000</v>
      </c>
      <c r="G105" s="125">
        <v>1</v>
      </c>
      <c r="H105" s="127">
        <f t="shared" si="4"/>
        <v>235000</v>
      </c>
      <c r="I105" s="125" t="s">
        <v>91</v>
      </c>
      <c r="J105" s="130" t="s">
        <v>449</v>
      </c>
      <c r="K105" s="125" t="s">
        <v>425</v>
      </c>
      <c r="L105" s="239" t="s">
        <v>725</v>
      </c>
      <c r="M105" s="129"/>
    </row>
    <row r="106" spans="1:69" s="131" customFormat="1" ht="33">
      <c r="A106" s="123" t="s">
        <v>24</v>
      </c>
      <c r="B106" s="124" t="s">
        <v>450</v>
      </c>
      <c r="C106" s="125" t="s">
        <v>451</v>
      </c>
      <c r="D106" s="125">
        <v>21019356</v>
      </c>
      <c r="E106" s="125">
        <v>56112106</v>
      </c>
      <c r="F106" s="127">
        <v>189900</v>
      </c>
      <c r="G106" s="125">
        <v>5</v>
      </c>
      <c r="H106" s="127">
        <f t="shared" si="4"/>
        <v>949500</v>
      </c>
      <c r="I106" s="125" t="s">
        <v>91</v>
      </c>
      <c r="J106" s="125" t="s">
        <v>185</v>
      </c>
      <c r="K106" s="125" t="s">
        <v>425</v>
      </c>
      <c r="L106" s="239" t="s">
        <v>725</v>
      </c>
      <c r="M106" s="12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  <c r="AA106" s="79"/>
      <c r="AB106" s="79"/>
      <c r="AC106" s="79"/>
      <c r="AD106" s="79"/>
      <c r="AE106" s="79"/>
      <c r="AF106" s="79"/>
      <c r="AG106" s="79"/>
      <c r="AH106" s="79"/>
      <c r="AI106" s="79"/>
      <c r="AJ106" s="79"/>
      <c r="AK106" s="79"/>
      <c r="AL106" s="79"/>
      <c r="AM106" s="79"/>
      <c r="AN106" s="79"/>
      <c r="AO106" s="79"/>
      <c r="AP106" s="79"/>
      <c r="AQ106" s="79"/>
      <c r="AR106" s="79"/>
      <c r="AS106" s="79"/>
      <c r="AT106" s="79"/>
      <c r="AU106" s="79"/>
      <c r="AV106" s="79"/>
      <c r="AW106" s="79"/>
      <c r="AX106" s="79"/>
      <c r="AY106" s="79"/>
      <c r="AZ106" s="79"/>
      <c r="BA106" s="79"/>
      <c r="BB106" s="79"/>
      <c r="BC106" s="79"/>
      <c r="BD106" s="79"/>
      <c r="BE106" s="79"/>
      <c r="BF106" s="79"/>
      <c r="BG106" s="79"/>
      <c r="BH106" s="79"/>
      <c r="BI106" s="79"/>
      <c r="BJ106" s="79"/>
      <c r="BK106" s="79"/>
      <c r="BL106" s="79"/>
      <c r="BM106" s="79"/>
      <c r="BN106" s="79"/>
      <c r="BO106" s="79"/>
      <c r="BP106" s="79"/>
      <c r="BQ106" s="79"/>
    </row>
    <row r="107" spans="1:69" ht="33">
      <c r="A107" s="123" t="s">
        <v>24</v>
      </c>
      <c r="B107" s="126" t="s">
        <v>452</v>
      </c>
      <c r="C107" s="132" t="s">
        <v>453</v>
      </c>
      <c r="D107" s="125">
        <v>22456602</v>
      </c>
      <c r="E107" s="125">
        <v>52131602</v>
      </c>
      <c r="F107" s="127">
        <v>36500</v>
      </c>
      <c r="G107" s="125">
        <v>33</v>
      </c>
      <c r="H107" s="127">
        <f t="shared" si="4"/>
        <v>1204500</v>
      </c>
      <c r="I107" s="125" t="s">
        <v>103</v>
      </c>
      <c r="J107" s="125"/>
      <c r="K107" s="132" t="s">
        <v>438</v>
      </c>
      <c r="L107" s="239" t="s">
        <v>725</v>
      </c>
      <c r="M107" s="133" t="s">
        <v>454</v>
      </c>
      <c r="N107"/>
      <c r="BQ107"/>
    </row>
    <row r="108" spans="1:69" ht="33">
      <c r="A108" s="123" t="s">
        <v>24</v>
      </c>
      <c r="B108" s="126" t="s">
        <v>455</v>
      </c>
      <c r="C108" s="125" t="s">
        <v>0</v>
      </c>
      <c r="D108" s="125">
        <v>20838434</v>
      </c>
      <c r="E108" s="125">
        <v>56112102</v>
      </c>
      <c r="F108" s="134">
        <v>46800</v>
      </c>
      <c r="G108" s="135">
        <v>4</v>
      </c>
      <c r="H108" s="127">
        <f t="shared" si="4"/>
        <v>187200</v>
      </c>
      <c r="I108" s="125" t="s">
        <v>103</v>
      </c>
      <c r="J108" s="125"/>
      <c r="K108" s="132" t="s">
        <v>425</v>
      </c>
      <c r="L108" s="239" t="s">
        <v>725</v>
      </c>
      <c r="M108" s="133" t="s">
        <v>393</v>
      </c>
      <c r="N108"/>
    </row>
    <row r="109" spans="1:69" s="131" customFormat="1" ht="33">
      <c r="A109" s="123" t="s">
        <v>24</v>
      </c>
      <c r="B109" s="124" t="s">
        <v>456</v>
      </c>
      <c r="C109" s="125" t="s">
        <v>0</v>
      </c>
      <c r="D109" s="136">
        <v>22503868</v>
      </c>
      <c r="E109" s="136">
        <v>56112102</v>
      </c>
      <c r="F109" s="135">
        <v>138000</v>
      </c>
      <c r="G109" s="127">
        <v>5</v>
      </c>
      <c r="H109" s="127">
        <f t="shared" si="4"/>
        <v>690000</v>
      </c>
      <c r="I109" s="125" t="s">
        <v>338</v>
      </c>
      <c r="J109" s="125"/>
      <c r="K109" s="132" t="s">
        <v>425</v>
      </c>
      <c r="L109" s="239" t="s">
        <v>725</v>
      </c>
      <c r="M109" s="133" t="s">
        <v>394</v>
      </c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  <c r="AA109" s="79"/>
      <c r="AB109" s="79"/>
      <c r="AC109" s="79"/>
      <c r="AD109" s="79"/>
      <c r="AE109" s="79"/>
      <c r="AF109" s="79"/>
      <c r="AG109" s="79"/>
      <c r="AH109" s="79"/>
      <c r="AI109" s="79"/>
      <c r="AJ109" s="79"/>
      <c r="AK109" s="79"/>
      <c r="AL109" s="79"/>
      <c r="AM109" s="79"/>
      <c r="AN109" s="79"/>
      <c r="AO109" s="79"/>
      <c r="AP109" s="79"/>
      <c r="AQ109" s="79"/>
      <c r="AR109" s="79"/>
      <c r="AS109" s="79"/>
      <c r="AT109" s="79"/>
      <c r="AU109" s="79"/>
      <c r="AV109" s="79"/>
      <c r="AW109" s="79"/>
      <c r="AX109" s="79"/>
      <c r="AY109" s="79"/>
      <c r="AZ109" s="79"/>
      <c r="BA109" s="79"/>
      <c r="BB109" s="79"/>
      <c r="BC109" s="79"/>
      <c r="BD109" s="79"/>
      <c r="BE109" s="79"/>
      <c r="BF109" s="79"/>
      <c r="BG109" s="79"/>
      <c r="BH109" s="79"/>
      <c r="BI109" s="79"/>
      <c r="BJ109" s="79"/>
      <c r="BK109" s="79"/>
      <c r="BL109" s="79"/>
      <c r="BM109" s="79"/>
      <c r="BN109" s="79"/>
      <c r="BO109" s="79"/>
      <c r="BP109" s="79"/>
    </row>
    <row r="110" spans="1:69" s="137" customFormat="1" ht="33">
      <c r="A110" s="123" t="s">
        <v>24</v>
      </c>
      <c r="B110" s="124" t="s">
        <v>456</v>
      </c>
      <c r="C110" s="126" t="s">
        <v>457</v>
      </c>
      <c r="D110" s="136">
        <v>20841645</v>
      </c>
      <c r="E110" s="136">
        <v>56101530</v>
      </c>
      <c r="F110" s="135">
        <v>348000</v>
      </c>
      <c r="G110" s="127">
        <v>1</v>
      </c>
      <c r="H110" s="127">
        <f t="shared" si="4"/>
        <v>348000</v>
      </c>
      <c r="I110" s="125" t="s">
        <v>338</v>
      </c>
      <c r="J110" s="125" t="s">
        <v>700</v>
      </c>
      <c r="K110" s="132" t="s">
        <v>425</v>
      </c>
      <c r="L110" s="239" t="s">
        <v>725</v>
      </c>
      <c r="M110" s="133" t="s">
        <v>390</v>
      </c>
      <c r="O110" s="138"/>
      <c r="P110" s="138"/>
      <c r="Q110" s="138"/>
      <c r="R110" s="138"/>
      <c r="S110" s="138"/>
      <c r="T110" s="138"/>
      <c r="U110" s="138"/>
      <c r="V110" s="138"/>
      <c r="W110" s="138"/>
      <c r="X110" s="138"/>
      <c r="Y110" s="138"/>
      <c r="Z110" s="138"/>
      <c r="AA110" s="138"/>
      <c r="AB110" s="138"/>
      <c r="AC110" s="138"/>
      <c r="AD110" s="138"/>
      <c r="AE110" s="138"/>
      <c r="AF110" s="138"/>
      <c r="AG110" s="138"/>
      <c r="AH110" s="138"/>
      <c r="AI110" s="138"/>
      <c r="AJ110" s="138"/>
      <c r="AK110" s="138"/>
      <c r="AL110" s="138"/>
      <c r="AM110" s="138"/>
      <c r="AN110" s="138"/>
      <c r="AO110" s="138"/>
      <c r="AP110" s="138"/>
      <c r="AQ110" s="138"/>
      <c r="AR110" s="138"/>
      <c r="AS110" s="138"/>
      <c r="AT110" s="138"/>
      <c r="AU110" s="138"/>
      <c r="AV110" s="138"/>
      <c r="AW110" s="138"/>
      <c r="AX110" s="138"/>
      <c r="AY110" s="138"/>
      <c r="AZ110" s="138"/>
      <c r="BA110" s="138"/>
      <c r="BB110" s="138"/>
      <c r="BC110" s="138"/>
      <c r="BD110" s="138"/>
      <c r="BE110" s="138"/>
      <c r="BF110" s="138"/>
      <c r="BG110" s="138"/>
      <c r="BH110" s="138"/>
      <c r="BI110" s="138"/>
      <c r="BJ110" s="138"/>
      <c r="BK110" s="138"/>
      <c r="BL110" s="138"/>
      <c r="BM110" s="138"/>
      <c r="BN110" s="138"/>
      <c r="BO110" s="138"/>
      <c r="BP110" s="138"/>
    </row>
    <row r="111" spans="1:69" s="137" customFormat="1" ht="33">
      <c r="A111" s="123" t="s">
        <v>24</v>
      </c>
      <c r="B111" s="124" t="s">
        <v>456</v>
      </c>
      <c r="C111" s="125" t="s">
        <v>458</v>
      </c>
      <c r="D111" s="136">
        <v>20841397</v>
      </c>
      <c r="E111" s="136">
        <v>56101706</v>
      </c>
      <c r="F111" s="135">
        <v>488000</v>
      </c>
      <c r="G111" s="127">
        <v>2</v>
      </c>
      <c r="H111" s="127">
        <f t="shared" si="4"/>
        <v>976000</v>
      </c>
      <c r="I111" s="125" t="s">
        <v>338</v>
      </c>
      <c r="J111" s="125"/>
      <c r="K111" s="132" t="s">
        <v>425</v>
      </c>
      <c r="L111" s="239" t="s">
        <v>725</v>
      </c>
      <c r="M111" s="139" t="s">
        <v>393</v>
      </c>
      <c r="O111" s="138"/>
      <c r="P111" s="138"/>
      <c r="Q111" s="138"/>
      <c r="R111" s="138"/>
      <c r="S111" s="138"/>
      <c r="T111" s="138"/>
      <c r="U111" s="138"/>
      <c r="V111" s="138"/>
      <c r="W111" s="138"/>
      <c r="X111" s="138"/>
      <c r="Y111" s="138"/>
      <c r="Z111" s="138"/>
      <c r="AA111" s="138"/>
      <c r="AB111" s="138"/>
      <c r="AC111" s="138"/>
      <c r="AD111" s="138"/>
      <c r="AE111" s="138"/>
      <c r="AF111" s="138"/>
      <c r="AG111" s="138"/>
      <c r="AH111" s="138"/>
      <c r="AI111" s="138"/>
      <c r="AJ111" s="138"/>
      <c r="AK111" s="138"/>
      <c r="AL111" s="138"/>
      <c r="AM111" s="138"/>
      <c r="AN111" s="138"/>
      <c r="AO111" s="138"/>
      <c r="AP111" s="138"/>
      <c r="AQ111" s="138"/>
      <c r="AR111" s="138"/>
      <c r="AS111" s="138"/>
      <c r="AT111" s="138"/>
      <c r="AU111" s="138"/>
      <c r="AV111" s="138"/>
      <c r="AW111" s="138"/>
      <c r="AX111" s="138"/>
      <c r="AY111" s="138"/>
      <c r="AZ111" s="138"/>
      <c r="BA111" s="138"/>
      <c r="BB111" s="138"/>
      <c r="BC111" s="138"/>
      <c r="BD111" s="138"/>
      <c r="BE111" s="138"/>
      <c r="BF111" s="138"/>
      <c r="BG111" s="138"/>
      <c r="BH111" s="138"/>
      <c r="BI111" s="138"/>
      <c r="BJ111" s="138"/>
      <c r="BK111" s="138"/>
      <c r="BL111" s="138"/>
      <c r="BM111" s="138"/>
      <c r="BN111" s="138"/>
      <c r="BO111" s="138"/>
      <c r="BP111" s="138"/>
    </row>
    <row r="112" spans="1:69" s="137" customFormat="1" ht="33">
      <c r="A112" s="123" t="s">
        <v>24</v>
      </c>
      <c r="B112" s="124" t="s">
        <v>456</v>
      </c>
      <c r="C112" s="125" t="s">
        <v>459</v>
      </c>
      <c r="D112" s="136">
        <v>20841537</v>
      </c>
      <c r="E112" s="136">
        <v>56101530</v>
      </c>
      <c r="F112" s="135">
        <v>174000</v>
      </c>
      <c r="G112" s="127">
        <v>1</v>
      </c>
      <c r="H112" s="127">
        <f t="shared" si="4"/>
        <v>174000</v>
      </c>
      <c r="I112" s="125" t="s">
        <v>91</v>
      </c>
      <c r="J112" s="125"/>
      <c r="K112" s="132" t="s">
        <v>425</v>
      </c>
      <c r="L112" s="239" t="s">
        <v>725</v>
      </c>
      <c r="M112" s="139"/>
      <c r="O112" s="138"/>
      <c r="P112" s="138"/>
      <c r="Q112" s="138"/>
      <c r="R112" s="138"/>
      <c r="S112" s="138"/>
      <c r="T112" s="138"/>
      <c r="U112" s="138"/>
      <c r="V112" s="138"/>
      <c r="W112" s="138"/>
      <c r="X112" s="138"/>
      <c r="Y112" s="138"/>
      <c r="Z112" s="138"/>
      <c r="AA112" s="138"/>
      <c r="AB112" s="138"/>
      <c r="AC112" s="138"/>
      <c r="AD112" s="138"/>
      <c r="AE112" s="138"/>
      <c r="AF112" s="138"/>
      <c r="AG112" s="138"/>
      <c r="AH112" s="138"/>
      <c r="AI112" s="138"/>
      <c r="AJ112" s="138"/>
      <c r="AK112" s="138"/>
      <c r="AL112" s="138"/>
      <c r="AM112" s="138"/>
      <c r="AN112" s="138"/>
      <c r="AO112" s="138"/>
      <c r="AP112" s="138"/>
      <c r="AQ112" s="138"/>
      <c r="AR112" s="138"/>
      <c r="AS112" s="138"/>
      <c r="AT112" s="138"/>
      <c r="AU112" s="138"/>
      <c r="AV112" s="138"/>
      <c r="AW112" s="138"/>
      <c r="AX112" s="138"/>
      <c r="AY112" s="138"/>
      <c r="AZ112" s="138"/>
      <c r="BA112" s="138"/>
      <c r="BB112" s="138"/>
      <c r="BC112" s="138"/>
      <c r="BD112" s="138"/>
      <c r="BE112" s="138"/>
      <c r="BF112" s="138"/>
      <c r="BG112" s="138"/>
      <c r="BH112" s="138"/>
      <c r="BI112" s="138"/>
      <c r="BJ112" s="138"/>
      <c r="BK112" s="138"/>
      <c r="BL112" s="138"/>
      <c r="BM112" s="138"/>
      <c r="BN112" s="138"/>
      <c r="BO112" s="138"/>
      <c r="BP112" s="138"/>
    </row>
    <row r="113" spans="1:70" ht="33">
      <c r="A113" s="123" t="s">
        <v>24</v>
      </c>
      <c r="B113" s="124" t="s">
        <v>460</v>
      </c>
      <c r="C113" s="132" t="s">
        <v>461</v>
      </c>
      <c r="D113" s="125">
        <v>20685341</v>
      </c>
      <c r="E113" s="125">
        <v>56112105</v>
      </c>
      <c r="F113" s="127">
        <v>350000</v>
      </c>
      <c r="G113" s="125">
        <v>2</v>
      </c>
      <c r="H113" s="127">
        <f t="shared" si="4"/>
        <v>700000</v>
      </c>
      <c r="I113" s="125" t="s">
        <v>103</v>
      </c>
      <c r="J113" s="125" t="s">
        <v>338</v>
      </c>
      <c r="K113" s="125" t="s">
        <v>425</v>
      </c>
      <c r="L113" s="239" t="s">
        <v>725</v>
      </c>
      <c r="M113" s="129" t="s">
        <v>395</v>
      </c>
      <c r="N113"/>
    </row>
    <row r="114" spans="1:70" ht="33">
      <c r="A114" s="123" t="s">
        <v>24</v>
      </c>
      <c r="B114" s="124" t="s">
        <v>460</v>
      </c>
      <c r="C114" s="132" t="s">
        <v>462</v>
      </c>
      <c r="D114" s="125">
        <v>22556857</v>
      </c>
      <c r="E114" s="125">
        <v>56112102</v>
      </c>
      <c r="F114" s="127">
        <v>219000</v>
      </c>
      <c r="G114" s="125">
        <v>1</v>
      </c>
      <c r="H114" s="127">
        <f t="shared" si="4"/>
        <v>219000</v>
      </c>
      <c r="I114" s="125" t="s">
        <v>103</v>
      </c>
      <c r="J114" s="125" t="s">
        <v>338</v>
      </c>
      <c r="K114" s="125" t="s">
        <v>425</v>
      </c>
      <c r="L114" s="239" t="s">
        <v>725</v>
      </c>
      <c r="M114" s="129" t="s">
        <v>396</v>
      </c>
      <c r="N114"/>
    </row>
    <row r="115" spans="1:70" ht="33">
      <c r="A115" s="123" t="s">
        <v>24</v>
      </c>
      <c r="B115" s="124" t="s">
        <v>463</v>
      </c>
      <c r="C115" s="132" t="s">
        <v>453</v>
      </c>
      <c r="D115" s="125">
        <v>22456602</v>
      </c>
      <c r="E115" s="125">
        <v>52131602</v>
      </c>
      <c r="F115" s="127">
        <v>36500</v>
      </c>
      <c r="G115" s="125">
        <v>15</v>
      </c>
      <c r="H115" s="127">
        <f t="shared" si="4"/>
        <v>547500</v>
      </c>
      <c r="I115" s="125" t="s">
        <v>103</v>
      </c>
      <c r="J115" s="125" t="s">
        <v>338</v>
      </c>
      <c r="K115" s="125" t="s">
        <v>438</v>
      </c>
      <c r="L115" s="239" t="s">
        <v>725</v>
      </c>
      <c r="M115" s="133" t="s">
        <v>464</v>
      </c>
    </row>
    <row r="116" spans="1:70" ht="33.75" thickBot="1">
      <c r="A116" s="140" t="s">
        <v>24</v>
      </c>
      <c r="B116" s="141" t="s">
        <v>465</v>
      </c>
      <c r="C116" s="142" t="s">
        <v>453</v>
      </c>
      <c r="D116" s="143">
        <v>22456602</v>
      </c>
      <c r="E116" s="143">
        <v>52131602</v>
      </c>
      <c r="F116" s="144">
        <v>36500</v>
      </c>
      <c r="G116" s="143">
        <v>30</v>
      </c>
      <c r="H116" s="145">
        <f t="shared" si="4"/>
        <v>1095000</v>
      </c>
      <c r="I116" s="143" t="s">
        <v>103</v>
      </c>
      <c r="J116" s="143" t="s">
        <v>338</v>
      </c>
      <c r="K116" s="143" t="s">
        <v>438</v>
      </c>
      <c r="L116" s="239" t="s">
        <v>725</v>
      </c>
      <c r="M116" s="146" t="s">
        <v>466</v>
      </c>
      <c r="N116"/>
    </row>
    <row r="117" spans="1:70" s="17" customFormat="1" ht="20.25" customHeight="1">
      <c r="A117" s="14" t="s">
        <v>63</v>
      </c>
      <c r="B117" s="14"/>
      <c r="C117" s="14"/>
      <c r="D117" s="86"/>
      <c r="E117" s="86"/>
      <c r="F117" s="15"/>
      <c r="G117" s="14"/>
      <c r="H117" s="15">
        <f>SUM(H98:H116)</f>
        <v>12417800</v>
      </c>
      <c r="I117" s="14"/>
      <c r="J117" s="14"/>
      <c r="K117" s="14"/>
      <c r="L117" s="14"/>
      <c r="M117" s="21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</row>
    <row r="118" spans="1:70" ht="22.5" customHeight="1">
      <c r="A118" s="5" t="s">
        <v>50</v>
      </c>
      <c r="B118" s="5" t="s">
        <v>496</v>
      </c>
      <c r="C118" s="5" t="s">
        <v>73</v>
      </c>
      <c r="D118" s="147" t="s">
        <v>358</v>
      </c>
      <c r="E118" s="85">
        <v>56101708</v>
      </c>
      <c r="F118" s="6">
        <v>259100</v>
      </c>
      <c r="G118" s="5">
        <v>3</v>
      </c>
      <c r="H118" s="6">
        <f t="shared" ref="H118:H120" si="5">F118*G118</f>
        <v>777300</v>
      </c>
      <c r="I118" s="5" t="s">
        <v>91</v>
      </c>
      <c r="J118" s="5" t="s">
        <v>498</v>
      </c>
      <c r="K118" s="5" t="s">
        <v>425</v>
      </c>
      <c r="L118" s="5" t="s">
        <v>725</v>
      </c>
      <c r="M118" s="20"/>
      <c r="BR118" s="11"/>
    </row>
    <row r="119" spans="1:70" ht="22.5" customHeight="1">
      <c r="A119" s="5" t="s">
        <v>50</v>
      </c>
      <c r="B119" s="5" t="s">
        <v>496</v>
      </c>
      <c r="C119" s="5" t="s">
        <v>361</v>
      </c>
      <c r="D119" s="147" t="s">
        <v>360</v>
      </c>
      <c r="E119" s="85">
        <v>56101530</v>
      </c>
      <c r="F119" s="6">
        <v>170700</v>
      </c>
      <c r="G119" s="5">
        <v>3</v>
      </c>
      <c r="H119" s="6">
        <f t="shared" si="5"/>
        <v>512100</v>
      </c>
      <c r="I119" s="5" t="s">
        <v>91</v>
      </c>
      <c r="J119" s="5" t="s">
        <v>498</v>
      </c>
      <c r="K119" s="112" t="s">
        <v>425</v>
      </c>
      <c r="L119" s="5" t="s">
        <v>725</v>
      </c>
      <c r="M119" s="20"/>
      <c r="BR119" s="11"/>
    </row>
    <row r="120" spans="1:70" ht="22.5" customHeight="1">
      <c r="A120" s="5" t="s">
        <v>50</v>
      </c>
      <c r="B120" s="5" t="s">
        <v>363</v>
      </c>
      <c r="C120" s="5" t="s">
        <v>26</v>
      </c>
      <c r="D120" s="147" t="s">
        <v>362</v>
      </c>
      <c r="E120" s="88" t="s">
        <v>423</v>
      </c>
      <c r="F120" s="6">
        <v>441270</v>
      </c>
      <c r="G120" s="5">
        <v>1</v>
      </c>
      <c r="H120" s="6">
        <f t="shared" si="5"/>
        <v>441270</v>
      </c>
      <c r="I120" s="49" t="s">
        <v>91</v>
      </c>
      <c r="J120" s="49" t="s">
        <v>501</v>
      </c>
      <c r="K120" s="112" t="s">
        <v>424</v>
      </c>
      <c r="L120" s="5" t="s">
        <v>725</v>
      </c>
      <c r="M120" s="20"/>
      <c r="BR120" s="11"/>
    </row>
    <row r="121" spans="1:70" ht="22.5" customHeight="1">
      <c r="A121" s="5" t="s">
        <v>50</v>
      </c>
      <c r="B121" s="5" t="s">
        <v>363</v>
      </c>
      <c r="C121" s="5" t="s">
        <v>43</v>
      </c>
      <c r="D121" s="147" t="s">
        <v>502</v>
      </c>
      <c r="E121" s="90">
        <v>56112102</v>
      </c>
      <c r="F121" s="6">
        <v>330000</v>
      </c>
      <c r="G121" s="5">
        <v>1</v>
      </c>
      <c r="H121" s="6">
        <v>330000</v>
      </c>
      <c r="I121" s="49" t="s">
        <v>91</v>
      </c>
      <c r="J121" s="49" t="s">
        <v>503</v>
      </c>
      <c r="K121" s="112" t="s">
        <v>425</v>
      </c>
      <c r="L121" s="5" t="s">
        <v>725</v>
      </c>
      <c r="M121" s="20"/>
      <c r="BR121" s="11"/>
    </row>
    <row r="122" spans="1:70" s="17" customFormat="1" ht="20.25" customHeight="1">
      <c r="A122" s="14" t="s">
        <v>64</v>
      </c>
      <c r="B122" s="14"/>
      <c r="C122" s="14"/>
      <c r="D122" s="86"/>
      <c r="E122" s="86"/>
      <c r="F122" s="15"/>
      <c r="G122" s="14"/>
      <c r="H122" s="15">
        <f>SUM(H118:H121)</f>
        <v>2060670</v>
      </c>
      <c r="I122" s="14"/>
      <c r="J122" s="14"/>
      <c r="K122" s="14"/>
      <c r="L122" s="14"/>
      <c r="M122" s="21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</row>
    <row r="123" spans="1:70" ht="43.5" customHeight="1">
      <c r="A123" s="5" t="s">
        <v>51</v>
      </c>
      <c r="B123" s="23" t="s">
        <v>554</v>
      </c>
      <c r="C123" s="5" t="s">
        <v>0</v>
      </c>
      <c r="D123" s="147">
        <v>22211307</v>
      </c>
      <c r="E123" s="90">
        <v>56112105</v>
      </c>
      <c r="F123" s="6">
        <v>306740</v>
      </c>
      <c r="G123" s="5">
        <v>1</v>
      </c>
      <c r="H123" s="6">
        <v>306740</v>
      </c>
      <c r="I123" s="5" t="s">
        <v>365</v>
      </c>
      <c r="J123" s="5"/>
      <c r="K123" s="122" t="s">
        <v>425</v>
      </c>
      <c r="L123" s="122" t="s">
        <v>725</v>
      </c>
      <c r="M123" s="20"/>
    </row>
    <row r="124" spans="1:70" ht="43.5" customHeight="1">
      <c r="A124" s="5" t="s">
        <v>51</v>
      </c>
      <c r="B124" s="23" t="s">
        <v>554</v>
      </c>
      <c r="C124" s="5" t="s">
        <v>29</v>
      </c>
      <c r="D124" s="147">
        <v>22798016</v>
      </c>
      <c r="E124" s="90">
        <v>56112102</v>
      </c>
      <c r="F124" s="6">
        <v>264000</v>
      </c>
      <c r="G124" s="5">
        <v>1</v>
      </c>
      <c r="H124" s="6">
        <v>264000</v>
      </c>
      <c r="I124" s="5" t="s">
        <v>365</v>
      </c>
      <c r="J124" s="5"/>
      <c r="K124" s="119" t="s">
        <v>425</v>
      </c>
      <c r="L124" s="122" t="s">
        <v>725</v>
      </c>
      <c r="M124" s="20"/>
    </row>
    <row r="125" spans="1:70" ht="43.5" customHeight="1">
      <c r="A125" s="5" t="s">
        <v>51</v>
      </c>
      <c r="B125" s="23" t="s">
        <v>555</v>
      </c>
      <c r="C125" s="5" t="s">
        <v>536</v>
      </c>
      <c r="D125" s="147" t="s">
        <v>556</v>
      </c>
      <c r="E125" s="99">
        <v>56112102</v>
      </c>
      <c r="F125" s="6">
        <v>151000</v>
      </c>
      <c r="G125" s="5">
        <v>2</v>
      </c>
      <c r="H125" s="6">
        <v>302000</v>
      </c>
      <c r="I125" s="5" t="s">
        <v>365</v>
      </c>
      <c r="J125" s="5"/>
      <c r="K125" s="119" t="s">
        <v>425</v>
      </c>
      <c r="L125" s="122" t="s">
        <v>725</v>
      </c>
      <c r="M125" s="20"/>
    </row>
    <row r="126" spans="1:70" ht="43.5" customHeight="1">
      <c r="A126" s="5" t="s">
        <v>51</v>
      </c>
      <c r="B126" s="23" t="s">
        <v>557</v>
      </c>
      <c r="C126" s="5" t="s">
        <v>28</v>
      </c>
      <c r="D126" s="147" t="s">
        <v>139</v>
      </c>
      <c r="E126" s="90">
        <v>56112102</v>
      </c>
      <c r="F126" s="6">
        <v>59900</v>
      </c>
      <c r="G126" s="5">
        <v>4</v>
      </c>
      <c r="H126" s="6">
        <v>239600</v>
      </c>
      <c r="I126" s="5" t="s">
        <v>365</v>
      </c>
      <c r="J126" s="5"/>
      <c r="K126" s="119" t="s">
        <v>425</v>
      </c>
      <c r="L126" s="122" t="s">
        <v>725</v>
      </c>
      <c r="M126" s="20"/>
    </row>
    <row r="127" spans="1:70" ht="27" customHeight="1">
      <c r="A127" s="49" t="s">
        <v>51</v>
      </c>
      <c r="B127" s="48" t="s">
        <v>558</v>
      </c>
      <c r="C127" s="49" t="s">
        <v>559</v>
      </c>
      <c r="D127" s="149">
        <v>21313993</v>
      </c>
      <c r="E127" s="68">
        <v>47131707</v>
      </c>
      <c r="F127" s="50">
        <v>215500</v>
      </c>
      <c r="G127" s="49">
        <v>2</v>
      </c>
      <c r="H127" s="50">
        <v>431000</v>
      </c>
      <c r="I127" s="49" t="s">
        <v>365</v>
      </c>
      <c r="J127" s="49"/>
      <c r="K127" s="62"/>
      <c r="L127" s="62" t="s">
        <v>746</v>
      </c>
      <c r="M127" s="62"/>
    </row>
    <row r="128" spans="1:70" ht="43.5" customHeight="1">
      <c r="A128" s="5" t="s">
        <v>51</v>
      </c>
      <c r="B128" s="10" t="s">
        <v>560</v>
      </c>
      <c r="C128" s="5" t="s">
        <v>73</v>
      </c>
      <c r="D128" s="147" t="s">
        <v>366</v>
      </c>
      <c r="E128" s="147" t="s">
        <v>421</v>
      </c>
      <c r="F128" s="6">
        <v>200000</v>
      </c>
      <c r="G128" s="5">
        <v>6</v>
      </c>
      <c r="H128" s="6">
        <v>1200000</v>
      </c>
      <c r="I128" s="5" t="s">
        <v>103</v>
      </c>
      <c r="J128" s="5" t="s">
        <v>701</v>
      </c>
      <c r="K128" s="20" t="s">
        <v>425</v>
      </c>
      <c r="L128" s="20" t="s">
        <v>725</v>
      </c>
      <c r="M128" s="20"/>
    </row>
    <row r="129" spans="1:70" s="17" customFormat="1" ht="39.75" customHeight="1">
      <c r="A129" s="5" t="s">
        <v>51</v>
      </c>
      <c r="B129" s="10" t="s">
        <v>561</v>
      </c>
      <c r="C129" s="5" t="s">
        <v>367</v>
      </c>
      <c r="D129" s="147" t="s">
        <v>368</v>
      </c>
      <c r="E129" s="147" t="s">
        <v>421</v>
      </c>
      <c r="F129" s="6">
        <v>145000</v>
      </c>
      <c r="G129" s="5">
        <v>9</v>
      </c>
      <c r="H129" s="6">
        <v>1305000</v>
      </c>
      <c r="I129" s="5" t="s">
        <v>103</v>
      </c>
      <c r="J129" s="5" t="s">
        <v>701</v>
      </c>
      <c r="K129" s="20" t="s">
        <v>425</v>
      </c>
      <c r="L129" s="20" t="s">
        <v>725</v>
      </c>
      <c r="M129" s="20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</row>
    <row r="130" spans="1:70" ht="34.5" customHeight="1">
      <c r="A130" s="14" t="s">
        <v>65</v>
      </c>
      <c r="B130" s="21"/>
      <c r="C130" s="14"/>
      <c r="D130" s="86"/>
      <c r="E130" s="86"/>
      <c r="F130" s="15"/>
      <c r="G130" s="14"/>
      <c r="H130" s="15">
        <f>SUM(H123:H129)</f>
        <v>4048340</v>
      </c>
      <c r="I130" s="14"/>
      <c r="J130" s="14"/>
      <c r="K130" s="14"/>
      <c r="L130" s="14"/>
      <c r="M130" s="21"/>
      <c r="BR130" s="11"/>
    </row>
    <row r="131" spans="1:70" ht="34.5" customHeight="1">
      <c r="A131" s="5" t="s">
        <v>52</v>
      </c>
      <c r="B131" s="23" t="s">
        <v>507</v>
      </c>
      <c r="C131" s="5" t="s">
        <v>508</v>
      </c>
      <c r="D131" s="199" t="s">
        <v>650</v>
      </c>
      <c r="E131" s="199" t="s">
        <v>646</v>
      </c>
      <c r="F131" s="6">
        <v>200000</v>
      </c>
      <c r="G131" s="5">
        <v>3</v>
      </c>
      <c r="H131" s="6">
        <v>600000</v>
      </c>
      <c r="I131" s="198" t="s">
        <v>103</v>
      </c>
      <c r="J131" s="198" t="s">
        <v>509</v>
      </c>
      <c r="K131" s="198" t="s">
        <v>425</v>
      </c>
      <c r="L131" s="198" t="s">
        <v>725</v>
      </c>
      <c r="M131" s="20"/>
      <c r="BR131" s="11"/>
    </row>
    <row r="132" spans="1:70" ht="34.5" customHeight="1">
      <c r="A132" s="49" t="s">
        <v>52</v>
      </c>
      <c r="B132" s="188" t="s">
        <v>510</v>
      </c>
      <c r="C132" s="49" t="s">
        <v>30</v>
      </c>
      <c r="D132" s="149" t="s">
        <v>511</v>
      </c>
      <c r="E132" s="149"/>
      <c r="F132" s="50">
        <v>390000</v>
      </c>
      <c r="G132" s="49">
        <v>1</v>
      </c>
      <c r="H132" s="50">
        <v>390000</v>
      </c>
      <c r="I132" s="49" t="s">
        <v>91</v>
      </c>
      <c r="J132" s="49" t="s">
        <v>512</v>
      </c>
      <c r="K132" s="49">
        <v>5</v>
      </c>
      <c r="L132" s="49" t="s">
        <v>725</v>
      </c>
      <c r="M132" s="62"/>
      <c r="BR132" s="11"/>
    </row>
    <row r="133" spans="1:70" ht="34.5" customHeight="1">
      <c r="A133" s="5" t="s">
        <v>52</v>
      </c>
      <c r="B133" s="23" t="s">
        <v>513</v>
      </c>
      <c r="C133" s="5" t="s">
        <v>508</v>
      </c>
      <c r="D133" s="199" t="s">
        <v>263</v>
      </c>
      <c r="E133" s="199" t="s">
        <v>646</v>
      </c>
      <c r="F133" s="6">
        <v>190000</v>
      </c>
      <c r="G133" s="5">
        <v>4</v>
      </c>
      <c r="H133" s="6">
        <v>760000</v>
      </c>
      <c r="I133" s="198" t="s">
        <v>103</v>
      </c>
      <c r="J133" s="198" t="s">
        <v>514</v>
      </c>
      <c r="K133" s="198" t="s">
        <v>425</v>
      </c>
      <c r="L133" s="198" t="s">
        <v>725</v>
      </c>
      <c r="M133" s="20"/>
      <c r="BR133" s="11"/>
    </row>
    <row r="134" spans="1:70" ht="34.5" customHeight="1">
      <c r="A134" s="5" t="s">
        <v>52</v>
      </c>
      <c r="B134" s="23" t="s">
        <v>515</v>
      </c>
      <c r="C134" s="5" t="s">
        <v>508</v>
      </c>
      <c r="D134" s="199" t="s">
        <v>516</v>
      </c>
      <c r="E134" s="199" t="s">
        <v>651</v>
      </c>
      <c r="F134" s="6">
        <v>110000</v>
      </c>
      <c r="G134" s="5">
        <v>3</v>
      </c>
      <c r="H134" s="6">
        <v>330000</v>
      </c>
      <c r="I134" s="198" t="s">
        <v>91</v>
      </c>
      <c r="J134" s="198" t="s">
        <v>517</v>
      </c>
      <c r="K134" s="198" t="s">
        <v>425</v>
      </c>
      <c r="L134" s="198" t="s">
        <v>725</v>
      </c>
      <c r="M134" s="20"/>
      <c r="BR134" s="11"/>
    </row>
    <row r="135" spans="1:70" ht="34.5" customHeight="1">
      <c r="A135" s="5" t="s">
        <v>52</v>
      </c>
      <c r="B135" s="23" t="s">
        <v>518</v>
      </c>
      <c r="C135" s="5" t="s">
        <v>508</v>
      </c>
      <c r="D135" s="199" t="s">
        <v>519</v>
      </c>
      <c r="E135" s="199" t="s">
        <v>646</v>
      </c>
      <c r="F135" s="6">
        <v>150000</v>
      </c>
      <c r="G135" s="5">
        <v>5</v>
      </c>
      <c r="H135" s="6">
        <v>750000</v>
      </c>
      <c r="I135" s="198" t="s">
        <v>103</v>
      </c>
      <c r="J135" s="198" t="s">
        <v>520</v>
      </c>
      <c r="K135" s="198" t="s">
        <v>425</v>
      </c>
      <c r="L135" s="198" t="s">
        <v>725</v>
      </c>
      <c r="M135" s="20"/>
      <c r="BR135" s="11"/>
    </row>
    <row r="136" spans="1:70" s="17" customFormat="1" ht="20.25" customHeight="1">
      <c r="A136" s="5" t="s">
        <v>52</v>
      </c>
      <c r="B136" s="23" t="s">
        <v>518</v>
      </c>
      <c r="C136" s="5" t="s">
        <v>22</v>
      </c>
      <c r="D136" s="199" t="s">
        <v>521</v>
      </c>
      <c r="E136" s="199" t="s">
        <v>417</v>
      </c>
      <c r="F136" s="6">
        <v>250000</v>
      </c>
      <c r="G136" s="5">
        <v>1</v>
      </c>
      <c r="H136" s="6">
        <v>250000</v>
      </c>
      <c r="I136" s="198" t="s">
        <v>103</v>
      </c>
      <c r="J136" s="198" t="s">
        <v>522</v>
      </c>
      <c r="K136" s="198" t="s">
        <v>425</v>
      </c>
      <c r="L136" s="198" t="s">
        <v>725</v>
      </c>
      <c r="M136" s="20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</row>
    <row r="137" spans="1:70" ht="33.75" customHeight="1">
      <c r="A137" s="14" t="s">
        <v>66</v>
      </c>
      <c r="B137" s="21"/>
      <c r="C137" s="14"/>
      <c r="D137" s="86"/>
      <c r="E137" s="86"/>
      <c r="F137" s="15"/>
      <c r="G137" s="14"/>
      <c r="H137" s="15">
        <f>SUM(H131:H136)</f>
        <v>3080000</v>
      </c>
      <c r="I137" s="14"/>
      <c r="J137" s="14"/>
      <c r="K137" s="14"/>
      <c r="L137" s="14"/>
      <c r="M137" s="21"/>
      <c r="BR137" s="11"/>
    </row>
    <row r="138" spans="1:70" ht="27" customHeight="1">
      <c r="A138" s="5" t="s">
        <v>53</v>
      </c>
      <c r="B138" s="23" t="s">
        <v>527</v>
      </c>
      <c r="C138" s="5" t="s">
        <v>39</v>
      </c>
      <c r="D138" s="147">
        <v>22354408</v>
      </c>
      <c r="E138" s="147" t="s">
        <v>437</v>
      </c>
      <c r="F138" s="6">
        <v>118000</v>
      </c>
      <c r="G138" s="5">
        <v>4</v>
      </c>
      <c r="H138" s="6">
        <v>472000</v>
      </c>
      <c r="I138" s="5" t="s">
        <v>103</v>
      </c>
      <c r="J138" s="5" t="s">
        <v>528</v>
      </c>
      <c r="K138" s="5">
        <v>7</v>
      </c>
      <c r="L138" s="5" t="s">
        <v>725</v>
      </c>
      <c r="M138" s="20"/>
      <c r="BR138" s="11"/>
    </row>
    <row r="139" spans="1:70" ht="36" customHeight="1">
      <c r="A139" s="5" t="s">
        <v>53</v>
      </c>
      <c r="B139" s="23" t="s">
        <v>527</v>
      </c>
      <c r="C139" s="5" t="s">
        <v>39</v>
      </c>
      <c r="D139" s="147">
        <v>22354409</v>
      </c>
      <c r="E139" s="147" t="s">
        <v>437</v>
      </c>
      <c r="F139" s="6">
        <v>134000</v>
      </c>
      <c r="G139" s="5">
        <v>7</v>
      </c>
      <c r="H139" s="6">
        <v>938000</v>
      </c>
      <c r="I139" s="5" t="s">
        <v>103</v>
      </c>
      <c r="J139" s="5" t="s">
        <v>528</v>
      </c>
      <c r="K139" s="5" t="s">
        <v>438</v>
      </c>
      <c r="L139" s="5" t="s">
        <v>725</v>
      </c>
      <c r="M139" s="20"/>
      <c r="BR139" s="11"/>
    </row>
    <row r="140" spans="1:70" ht="27" customHeight="1">
      <c r="A140" s="5" t="s">
        <v>53</v>
      </c>
      <c r="B140" s="23" t="s">
        <v>527</v>
      </c>
      <c r="C140" s="5" t="s">
        <v>40</v>
      </c>
      <c r="D140" s="147">
        <v>22363340</v>
      </c>
      <c r="E140" s="147" t="s">
        <v>437</v>
      </c>
      <c r="F140" s="6">
        <v>22300</v>
      </c>
      <c r="G140" s="5">
        <v>4</v>
      </c>
      <c r="H140" s="6">
        <v>89200</v>
      </c>
      <c r="I140" s="5" t="s">
        <v>103</v>
      </c>
      <c r="J140" s="5" t="s">
        <v>528</v>
      </c>
      <c r="K140" s="5">
        <v>7</v>
      </c>
      <c r="L140" s="5" t="s">
        <v>725</v>
      </c>
      <c r="M140" s="20"/>
      <c r="BR140" s="11"/>
    </row>
    <row r="141" spans="1:70" ht="30.75" customHeight="1">
      <c r="A141" s="5" t="s">
        <v>53</v>
      </c>
      <c r="B141" s="23" t="s">
        <v>527</v>
      </c>
      <c r="C141" s="5" t="s">
        <v>41</v>
      </c>
      <c r="D141" s="147">
        <v>22364153</v>
      </c>
      <c r="E141" s="147" t="s">
        <v>437</v>
      </c>
      <c r="F141" s="6">
        <v>8600</v>
      </c>
      <c r="G141" s="5">
        <v>4</v>
      </c>
      <c r="H141" s="6">
        <v>34400</v>
      </c>
      <c r="I141" s="5" t="s">
        <v>103</v>
      </c>
      <c r="J141" s="5" t="s">
        <v>528</v>
      </c>
      <c r="K141" s="5">
        <v>7</v>
      </c>
      <c r="L141" s="5" t="s">
        <v>725</v>
      </c>
      <c r="M141" s="20"/>
      <c r="BR141" s="11"/>
    </row>
    <row r="142" spans="1:70" s="17" customFormat="1" ht="20.25" customHeight="1">
      <c r="A142" s="5" t="s">
        <v>53</v>
      </c>
      <c r="B142" s="23" t="s">
        <v>527</v>
      </c>
      <c r="C142" s="5" t="s">
        <v>42</v>
      </c>
      <c r="D142" s="147">
        <v>22363352</v>
      </c>
      <c r="E142" s="147" t="s">
        <v>437</v>
      </c>
      <c r="F142" s="6">
        <v>25400</v>
      </c>
      <c r="G142" s="5">
        <v>4</v>
      </c>
      <c r="H142" s="6">
        <v>101600</v>
      </c>
      <c r="I142" s="5" t="s">
        <v>103</v>
      </c>
      <c r="J142" s="5" t="s">
        <v>528</v>
      </c>
      <c r="K142" s="5">
        <v>7</v>
      </c>
      <c r="L142" s="5" t="s">
        <v>725</v>
      </c>
      <c r="M142" s="20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</row>
    <row r="143" spans="1:70" ht="20.25" customHeight="1">
      <c r="A143" s="14" t="s">
        <v>67</v>
      </c>
      <c r="B143" s="21"/>
      <c r="C143" s="14"/>
      <c r="D143" s="86"/>
      <c r="E143" s="86"/>
      <c r="F143" s="15"/>
      <c r="G143" s="14"/>
      <c r="H143" s="15">
        <f>SUM(H138:H142)</f>
        <v>1635200</v>
      </c>
      <c r="I143" s="14"/>
      <c r="J143" s="14"/>
      <c r="K143" s="14"/>
      <c r="L143" s="14"/>
      <c r="M143" s="21"/>
    </row>
    <row r="144" spans="1:70" ht="20.25" customHeight="1">
      <c r="A144" s="5" t="s">
        <v>54</v>
      </c>
      <c r="B144" s="20" t="s">
        <v>336</v>
      </c>
      <c r="C144" s="5" t="s">
        <v>44</v>
      </c>
      <c r="D144" s="85">
        <v>21127065</v>
      </c>
      <c r="E144" s="85">
        <v>56101520</v>
      </c>
      <c r="F144" s="6">
        <v>213000</v>
      </c>
      <c r="G144" s="5">
        <v>1</v>
      </c>
      <c r="H144" s="6">
        <v>213000</v>
      </c>
      <c r="I144" s="5" t="s">
        <v>103</v>
      </c>
      <c r="J144" s="5">
        <v>2000.0415</v>
      </c>
      <c r="K144" s="5" t="s">
        <v>441</v>
      </c>
      <c r="L144" s="5" t="s">
        <v>725</v>
      </c>
      <c r="M144" s="20"/>
    </row>
    <row r="145" spans="1:70" ht="20.25" customHeight="1">
      <c r="A145" s="5" t="s">
        <v>54</v>
      </c>
      <c r="B145" s="20" t="s">
        <v>336</v>
      </c>
      <c r="C145" s="5" t="s">
        <v>44</v>
      </c>
      <c r="D145" s="85">
        <v>21127067</v>
      </c>
      <c r="E145" s="85">
        <v>56101520</v>
      </c>
      <c r="F145" s="6">
        <v>297000</v>
      </c>
      <c r="G145" s="5">
        <v>1</v>
      </c>
      <c r="H145" s="6">
        <v>297000</v>
      </c>
      <c r="I145" s="5" t="s">
        <v>103</v>
      </c>
      <c r="J145" s="5">
        <v>2000.0415</v>
      </c>
      <c r="K145" s="5" t="s">
        <v>441</v>
      </c>
      <c r="L145" s="5" t="s">
        <v>725</v>
      </c>
      <c r="M145" s="20"/>
    </row>
    <row r="146" spans="1:70" ht="20.25" customHeight="1">
      <c r="A146" s="5" t="s">
        <v>54</v>
      </c>
      <c r="B146" s="20" t="s">
        <v>335</v>
      </c>
      <c r="C146" s="5" t="s">
        <v>27</v>
      </c>
      <c r="D146" s="85">
        <v>22652900</v>
      </c>
      <c r="E146" s="90">
        <v>56112102</v>
      </c>
      <c r="F146" s="6">
        <v>125000</v>
      </c>
      <c r="G146" s="5">
        <v>4</v>
      </c>
      <c r="H146" s="6">
        <v>500000</v>
      </c>
      <c r="I146" s="5" t="s">
        <v>91</v>
      </c>
      <c r="J146" s="5"/>
      <c r="K146" s="112" t="s">
        <v>425</v>
      </c>
      <c r="L146" s="5" t="s">
        <v>725</v>
      </c>
      <c r="M146" s="20"/>
    </row>
    <row r="147" spans="1:70" s="17" customFormat="1" ht="20.25" customHeight="1">
      <c r="A147" s="5" t="s">
        <v>54</v>
      </c>
      <c r="B147" s="20" t="s">
        <v>335</v>
      </c>
      <c r="C147" s="5" t="s">
        <v>11</v>
      </c>
      <c r="D147" s="85">
        <v>20896739</v>
      </c>
      <c r="E147" s="87" t="s">
        <v>421</v>
      </c>
      <c r="F147" s="6">
        <v>121000</v>
      </c>
      <c r="G147" s="5">
        <v>3</v>
      </c>
      <c r="H147" s="6">
        <v>363000</v>
      </c>
      <c r="I147" s="10" t="s">
        <v>91</v>
      </c>
      <c r="J147" s="10"/>
      <c r="K147" s="10" t="s">
        <v>425</v>
      </c>
      <c r="L147" s="5" t="s">
        <v>725</v>
      </c>
      <c r="M147" s="20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</row>
    <row r="148" spans="1:70" ht="18.75">
      <c r="A148" s="14" t="s">
        <v>68</v>
      </c>
      <c r="B148" s="21"/>
      <c r="C148" s="14"/>
      <c r="D148" s="86"/>
      <c r="E148" s="86"/>
      <c r="F148" s="15"/>
      <c r="G148" s="14"/>
      <c r="H148" s="15">
        <f>SUM(H144:H147)</f>
        <v>1373000</v>
      </c>
      <c r="I148" s="14"/>
      <c r="J148" s="14"/>
      <c r="K148" s="14"/>
      <c r="L148" s="14"/>
      <c r="M148" s="21"/>
      <c r="BR148" s="11"/>
    </row>
    <row r="149" spans="1:70" ht="30.75" customHeight="1">
      <c r="A149" s="5" t="s">
        <v>310</v>
      </c>
      <c r="B149" s="10" t="s">
        <v>550</v>
      </c>
      <c r="C149" s="5" t="s">
        <v>73</v>
      </c>
      <c r="D149" s="147" t="s">
        <v>314</v>
      </c>
      <c r="E149" s="91" t="s">
        <v>421</v>
      </c>
      <c r="F149" s="6">
        <v>119400</v>
      </c>
      <c r="G149" s="5">
        <v>4</v>
      </c>
      <c r="H149" s="6">
        <v>477600</v>
      </c>
      <c r="I149" s="5" t="s">
        <v>103</v>
      </c>
      <c r="J149" s="5">
        <v>1999</v>
      </c>
      <c r="K149" s="5" t="s">
        <v>425</v>
      </c>
      <c r="L149" s="5" t="s">
        <v>725</v>
      </c>
      <c r="M149" s="20"/>
      <c r="BR149" s="11"/>
    </row>
    <row r="150" spans="1:70" s="59" customFormat="1" ht="20.25" customHeight="1">
      <c r="A150" s="5" t="s">
        <v>310</v>
      </c>
      <c r="B150" s="23" t="s">
        <v>551</v>
      </c>
      <c r="C150" s="5" t="s">
        <v>27</v>
      </c>
      <c r="D150" s="147" t="s">
        <v>552</v>
      </c>
      <c r="E150" s="147" t="s">
        <v>646</v>
      </c>
      <c r="F150" s="6">
        <v>155000</v>
      </c>
      <c r="G150" s="5">
        <v>5</v>
      </c>
      <c r="H150" s="6">
        <f>F150*G150</f>
        <v>775000</v>
      </c>
      <c r="I150" s="5" t="s">
        <v>103</v>
      </c>
      <c r="J150" s="10" t="s">
        <v>553</v>
      </c>
      <c r="K150" s="5" t="s">
        <v>425</v>
      </c>
      <c r="L150" s="5" t="s">
        <v>725</v>
      </c>
      <c r="M150" s="20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8"/>
      <c r="BI150" s="38"/>
      <c r="BJ150" s="38"/>
      <c r="BK150" s="38"/>
      <c r="BL150" s="38"/>
      <c r="BM150" s="38"/>
      <c r="BN150" s="38"/>
      <c r="BO150" s="38"/>
      <c r="BP150" s="38"/>
      <c r="BQ150" s="38"/>
    </row>
    <row r="151" spans="1:70" ht="27" customHeight="1">
      <c r="A151" s="56" t="s">
        <v>315</v>
      </c>
      <c r="B151" s="56"/>
      <c r="C151" s="56"/>
      <c r="D151" s="92"/>
      <c r="E151" s="92"/>
      <c r="F151" s="57"/>
      <c r="G151" s="56">
        <v>6</v>
      </c>
      <c r="H151" s="57">
        <f>SUM(H149:H150)</f>
        <v>1252600</v>
      </c>
      <c r="I151" s="56"/>
      <c r="J151" s="56"/>
      <c r="K151" s="56"/>
      <c r="L151" s="56"/>
      <c r="M151" s="58"/>
    </row>
    <row r="152" spans="1:70" ht="27" customHeight="1">
      <c r="A152" s="5" t="s">
        <v>55</v>
      </c>
      <c r="B152" s="20" t="s">
        <v>227</v>
      </c>
      <c r="C152" s="5" t="s">
        <v>9</v>
      </c>
      <c r="D152" s="85" t="s">
        <v>229</v>
      </c>
      <c r="E152" s="85">
        <v>56101520</v>
      </c>
      <c r="F152" s="6">
        <v>465000</v>
      </c>
      <c r="G152" s="5">
        <v>4</v>
      </c>
      <c r="H152" s="6">
        <f t="shared" ref="H152:H181" si="6">F152*G152</f>
        <v>1860000</v>
      </c>
      <c r="I152" s="5" t="s">
        <v>103</v>
      </c>
      <c r="J152" s="5" t="s">
        <v>217</v>
      </c>
      <c r="K152" s="5" t="s">
        <v>441</v>
      </c>
      <c r="L152" s="5" t="s">
        <v>725</v>
      </c>
      <c r="M152" s="20"/>
    </row>
    <row r="153" spans="1:70" ht="27" customHeight="1">
      <c r="A153" s="5" t="s">
        <v>55</v>
      </c>
      <c r="B153" s="20" t="s">
        <v>227</v>
      </c>
      <c r="C153" s="5" t="s">
        <v>9</v>
      </c>
      <c r="D153" s="85" t="s">
        <v>230</v>
      </c>
      <c r="E153" s="85">
        <v>56101520</v>
      </c>
      <c r="F153" s="6">
        <v>315000</v>
      </c>
      <c r="G153" s="5">
        <v>3</v>
      </c>
      <c r="H153" s="6">
        <f t="shared" si="6"/>
        <v>945000</v>
      </c>
      <c r="I153" s="5" t="s">
        <v>103</v>
      </c>
      <c r="J153" s="5" t="s">
        <v>217</v>
      </c>
      <c r="K153" s="5" t="s">
        <v>441</v>
      </c>
      <c r="L153" s="5" t="s">
        <v>725</v>
      </c>
      <c r="M153" s="20"/>
    </row>
    <row r="154" spans="1:70" ht="27" customHeight="1">
      <c r="A154" s="5" t="s">
        <v>55</v>
      </c>
      <c r="B154" s="20" t="s">
        <v>231</v>
      </c>
      <c r="C154" s="5" t="s">
        <v>96</v>
      </c>
      <c r="D154" s="85" t="s">
        <v>232</v>
      </c>
      <c r="E154" s="90">
        <v>56112102</v>
      </c>
      <c r="F154" s="6">
        <v>180000</v>
      </c>
      <c r="G154" s="5">
        <v>1</v>
      </c>
      <c r="H154" s="6">
        <f t="shared" si="6"/>
        <v>180000</v>
      </c>
      <c r="I154" s="5" t="s">
        <v>91</v>
      </c>
      <c r="J154" s="5" t="s">
        <v>233</v>
      </c>
      <c r="K154" s="112" t="s">
        <v>425</v>
      </c>
      <c r="L154" s="5" t="s">
        <v>725</v>
      </c>
      <c r="M154" s="20"/>
    </row>
    <row r="155" spans="1:70" ht="27" customHeight="1">
      <c r="A155" s="5" t="s">
        <v>55</v>
      </c>
      <c r="B155" s="20" t="s">
        <v>231</v>
      </c>
      <c r="C155" s="5" t="s">
        <v>96</v>
      </c>
      <c r="D155" s="85" t="s">
        <v>234</v>
      </c>
      <c r="E155" s="90">
        <v>56112102</v>
      </c>
      <c r="F155" s="6">
        <v>220000</v>
      </c>
      <c r="G155" s="5">
        <v>2</v>
      </c>
      <c r="H155" s="6">
        <f t="shared" si="6"/>
        <v>440000</v>
      </c>
      <c r="I155" s="5" t="s">
        <v>91</v>
      </c>
      <c r="J155" s="5" t="s">
        <v>233</v>
      </c>
      <c r="K155" s="112" t="s">
        <v>425</v>
      </c>
      <c r="L155" s="5" t="s">
        <v>725</v>
      </c>
      <c r="M155" s="20"/>
    </row>
    <row r="156" spans="1:70" s="11" customFormat="1" ht="27" customHeight="1">
      <c r="A156" s="5" t="s">
        <v>55</v>
      </c>
      <c r="B156" s="20" t="s">
        <v>231</v>
      </c>
      <c r="C156" s="5" t="s">
        <v>235</v>
      </c>
      <c r="D156" s="85" t="s">
        <v>236</v>
      </c>
      <c r="E156" s="85">
        <v>44111502</v>
      </c>
      <c r="F156" s="6">
        <v>28400</v>
      </c>
      <c r="G156" s="5">
        <v>1</v>
      </c>
      <c r="H156" s="6">
        <f t="shared" si="6"/>
        <v>28400</v>
      </c>
      <c r="I156" s="5" t="s">
        <v>91</v>
      </c>
      <c r="J156" s="5" t="s">
        <v>237</v>
      </c>
      <c r="K156" s="112" t="s">
        <v>425</v>
      </c>
      <c r="L156" s="5" t="s">
        <v>725</v>
      </c>
      <c r="M156" s="20"/>
      <c r="BR156"/>
    </row>
    <row r="157" spans="1:70" s="11" customFormat="1" ht="27" customHeight="1">
      <c r="A157" s="5" t="s">
        <v>55</v>
      </c>
      <c r="B157" s="20" t="s">
        <v>231</v>
      </c>
      <c r="C157" s="5" t="s">
        <v>11</v>
      </c>
      <c r="D157" s="85" t="s">
        <v>238</v>
      </c>
      <c r="E157" s="87" t="s">
        <v>421</v>
      </c>
      <c r="F157" s="6">
        <v>139000</v>
      </c>
      <c r="G157" s="5">
        <v>1</v>
      </c>
      <c r="H157" s="6">
        <f t="shared" si="6"/>
        <v>139000</v>
      </c>
      <c r="I157" s="5" t="s">
        <v>91</v>
      </c>
      <c r="J157" s="5" t="s">
        <v>239</v>
      </c>
      <c r="K157" s="5" t="s">
        <v>425</v>
      </c>
      <c r="L157" s="5" t="s">
        <v>725</v>
      </c>
      <c r="M157" s="20"/>
      <c r="BR157"/>
    </row>
    <row r="158" spans="1:70" s="11" customFormat="1" ht="27" customHeight="1">
      <c r="A158" s="5" t="s">
        <v>55</v>
      </c>
      <c r="B158" s="20" t="s">
        <v>231</v>
      </c>
      <c r="C158" s="5" t="s">
        <v>243</v>
      </c>
      <c r="D158" s="85" t="s">
        <v>244</v>
      </c>
      <c r="E158" s="85">
        <v>52131602</v>
      </c>
      <c r="F158" s="6">
        <v>36500</v>
      </c>
      <c r="G158" s="5">
        <v>28.5</v>
      </c>
      <c r="H158" s="6">
        <f t="shared" si="6"/>
        <v>1040250</v>
      </c>
      <c r="I158" s="5" t="s">
        <v>91</v>
      </c>
      <c r="J158" s="5" t="s">
        <v>245</v>
      </c>
      <c r="K158" s="112" t="s">
        <v>438</v>
      </c>
      <c r="L158" s="5" t="s">
        <v>725</v>
      </c>
      <c r="M158" s="20"/>
      <c r="BR158"/>
    </row>
    <row r="159" spans="1:70" s="11" customFormat="1" ht="27" customHeight="1">
      <c r="A159" s="49" t="s">
        <v>55</v>
      </c>
      <c r="B159" s="62" t="s">
        <v>231</v>
      </c>
      <c r="C159" s="49" t="s">
        <v>246</v>
      </c>
      <c r="D159" s="68" t="s">
        <v>247</v>
      </c>
      <c r="E159" s="68" t="s">
        <v>437</v>
      </c>
      <c r="F159" s="50">
        <v>175000</v>
      </c>
      <c r="G159" s="49">
        <v>1</v>
      </c>
      <c r="H159" s="50">
        <f t="shared" si="6"/>
        <v>175000</v>
      </c>
      <c r="I159" s="49" t="s">
        <v>91</v>
      </c>
      <c r="J159" s="49" t="s">
        <v>248</v>
      </c>
      <c r="K159" s="117" t="s">
        <v>438</v>
      </c>
      <c r="L159" s="62" t="s">
        <v>746</v>
      </c>
      <c r="M159" s="62"/>
      <c r="BR159"/>
    </row>
    <row r="160" spans="1:70" s="11" customFormat="1" ht="27" customHeight="1">
      <c r="A160" s="49" t="s">
        <v>55</v>
      </c>
      <c r="B160" s="62" t="s">
        <v>231</v>
      </c>
      <c r="C160" s="49" t="s">
        <v>246</v>
      </c>
      <c r="D160" s="68" t="s">
        <v>249</v>
      </c>
      <c r="E160" s="68" t="s">
        <v>437</v>
      </c>
      <c r="F160" s="50">
        <v>198000</v>
      </c>
      <c r="G160" s="49">
        <v>1</v>
      </c>
      <c r="H160" s="50">
        <f t="shared" si="6"/>
        <v>198000</v>
      </c>
      <c r="I160" s="49" t="s">
        <v>91</v>
      </c>
      <c r="J160" s="49" t="s">
        <v>248</v>
      </c>
      <c r="K160" s="117" t="s">
        <v>438</v>
      </c>
      <c r="L160" s="62" t="s">
        <v>746</v>
      </c>
      <c r="M160" s="62"/>
      <c r="BR160"/>
    </row>
    <row r="161" spans="1:70" s="11" customFormat="1" ht="27" customHeight="1">
      <c r="A161" s="49" t="s">
        <v>55</v>
      </c>
      <c r="B161" s="62" t="s">
        <v>231</v>
      </c>
      <c r="C161" s="49" t="s">
        <v>246</v>
      </c>
      <c r="D161" s="68" t="s">
        <v>250</v>
      </c>
      <c r="E161" s="68" t="s">
        <v>437</v>
      </c>
      <c r="F161" s="50">
        <v>222000</v>
      </c>
      <c r="G161" s="49">
        <v>2</v>
      </c>
      <c r="H161" s="50">
        <f t="shared" si="6"/>
        <v>444000</v>
      </c>
      <c r="I161" s="49" t="s">
        <v>91</v>
      </c>
      <c r="J161" s="49" t="s">
        <v>248</v>
      </c>
      <c r="K161" s="117" t="s">
        <v>438</v>
      </c>
      <c r="L161" s="62" t="s">
        <v>746</v>
      </c>
      <c r="M161" s="62"/>
      <c r="BR161"/>
    </row>
    <row r="162" spans="1:70" s="11" customFormat="1" ht="27" customHeight="1">
      <c r="A162" s="49" t="s">
        <v>55</v>
      </c>
      <c r="B162" s="62" t="s">
        <v>231</v>
      </c>
      <c r="C162" s="49" t="s">
        <v>251</v>
      </c>
      <c r="D162" s="68" t="s">
        <v>252</v>
      </c>
      <c r="E162" s="68" t="s">
        <v>437</v>
      </c>
      <c r="F162" s="50">
        <v>48000</v>
      </c>
      <c r="G162" s="49">
        <v>2</v>
      </c>
      <c r="H162" s="50">
        <f t="shared" si="6"/>
        <v>96000</v>
      </c>
      <c r="I162" s="49" t="s">
        <v>91</v>
      </c>
      <c r="J162" s="49" t="s">
        <v>248</v>
      </c>
      <c r="K162" s="117" t="s">
        <v>438</v>
      </c>
      <c r="L162" s="62" t="s">
        <v>746</v>
      </c>
      <c r="M162" s="62"/>
      <c r="BR162"/>
    </row>
    <row r="163" spans="1:70" s="11" customFormat="1" ht="27" customHeight="1">
      <c r="A163" s="49" t="s">
        <v>55</v>
      </c>
      <c r="B163" s="62" t="s">
        <v>231</v>
      </c>
      <c r="C163" s="49" t="s">
        <v>251</v>
      </c>
      <c r="D163" s="68" t="s">
        <v>253</v>
      </c>
      <c r="E163" s="68" t="s">
        <v>437</v>
      </c>
      <c r="F163" s="50">
        <v>26000</v>
      </c>
      <c r="G163" s="49">
        <v>1</v>
      </c>
      <c r="H163" s="50">
        <f t="shared" si="6"/>
        <v>26000</v>
      </c>
      <c r="I163" s="49" t="s">
        <v>91</v>
      </c>
      <c r="J163" s="49" t="s">
        <v>248</v>
      </c>
      <c r="K163" s="117" t="s">
        <v>438</v>
      </c>
      <c r="L163" s="62" t="s">
        <v>746</v>
      </c>
      <c r="M163" s="62"/>
      <c r="BR163"/>
    </row>
    <row r="164" spans="1:70" s="11" customFormat="1" ht="27" customHeight="1">
      <c r="A164" s="49" t="s">
        <v>55</v>
      </c>
      <c r="B164" s="62" t="s">
        <v>231</v>
      </c>
      <c r="C164" s="49" t="s">
        <v>98</v>
      </c>
      <c r="D164" s="68" t="s">
        <v>254</v>
      </c>
      <c r="E164" s="68" t="s">
        <v>437</v>
      </c>
      <c r="F164" s="50">
        <v>140000</v>
      </c>
      <c r="G164" s="49">
        <v>1</v>
      </c>
      <c r="H164" s="50">
        <f t="shared" si="6"/>
        <v>140000</v>
      </c>
      <c r="I164" s="49" t="s">
        <v>91</v>
      </c>
      <c r="J164" s="49" t="s">
        <v>248</v>
      </c>
      <c r="K164" s="117" t="s">
        <v>438</v>
      </c>
      <c r="L164" s="62" t="s">
        <v>746</v>
      </c>
      <c r="M164" s="62"/>
      <c r="BR164"/>
    </row>
    <row r="165" spans="1:70" s="11" customFormat="1" ht="27" customHeight="1">
      <c r="A165" s="49" t="s">
        <v>55</v>
      </c>
      <c r="B165" s="62" t="s">
        <v>231</v>
      </c>
      <c r="C165" s="49" t="s">
        <v>255</v>
      </c>
      <c r="D165" s="68" t="s">
        <v>256</v>
      </c>
      <c r="E165" s="68" t="s">
        <v>437</v>
      </c>
      <c r="F165" s="50">
        <v>163000</v>
      </c>
      <c r="G165" s="49">
        <v>2</v>
      </c>
      <c r="H165" s="50">
        <f t="shared" si="6"/>
        <v>326000</v>
      </c>
      <c r="I165" s="49" t="s">
        <v>91</v>
      </c>
      <c r="J165" s="49" t="s">
        <v>248</v>
      </c>
      <c r="K165" s="117" t="s">
        <v>438</v>
      </c>
      <c r="L165" s="62" t="s">
        <v>746</v>
      </c>
      <c r="M165" s="62"/>
      <c r="BR165"/>
    </row>
    <row r="166" spans="1:70" s="11" customFormat="1" ht="27" customHeight="1">
      <c r="A166" s="49" t="s">
        <v>55</v>
      </c>
      <c r="B166" s="62" t="s">
        <v>231</v>
      </c>
      <c r="C166" s="49" t="s">
        <v>257</v>
      </c>
      <c r="D166" s="68" t="s">
        <v>258</v>
      </c>
      <c r="E166" s="68" t="s">
        <v>437</v>
      </c>
      <c r="F166" s="50">
        <v>133000</v>
      </c>
      <c r="G166" s="49">
        <v>1</v>
      </c>
      <c r="H166" s="50">
        <f t="shared" si="6"/>
        <v>133000</v>
      </c>
      <c r="I166" s="49" t="s">
        <v>91</v>
      </c>
      <c r="J166" s="49" t="s">
        <v>248</v>
      </c>
      <c r="K166" s="117" t="s">
        <v>438</v>
      </c>
      <c r="L166" s="62" t="s">
        <v>746</v>
      </c>
      <c r="M166" s="62"/>
      <c r="BR166"/>
    </row>
    <row r="167" spans="1:70" s="11" customFormat="1" ht="27" customHeight="1">
      <c r="A167" s="49" t="s">
        <v>55</v>
      </c>
      <c r="B167" s="62" t="s">
        <v>231</v>
      </c>
      <c r="C167" s="49" t="s">
        <v>257</v>
      </c>
      <c r="D167" s="68" t="s">
        <v>259</v>
      </c>
      <c r="E167" s="68" t="s">
        <v>437</v>
      </c>
      <c r="F167" s="50">
        <v>154000</v>
      </c>
      <c r="G167" s="49">
        <v>5</v>
      </c>
      <c r="H167" s="50">
        <f t="shared" si="6"/>
        <v>770000</v>
      </c>
      <c r="I167" s="49" t="s">
        <v>91</v>
      </c>
      <c r="J167" s="49" t="s">
        <v>248</v>
      </c>
      <c r="K167" s="117" t="s">
        <v>438</v>
      </c>
      <c r="L167" s="62" t="s">
        <v>746</v>
      </c>
      <c r="M167" s="62"/>
      <c r="BR167"/>
    </row>
    <row r="168" spans="1:70" s="11" customFormat="1" ht="27" customHeight="1">
      <c r="A168" s="49" t="s">
        <v>55</v>
      </c>
      <c r="B168" s="62" t="s">
        <v>231</v>
      </c>
      <c r="C168" s="49" t="s">
        <v>251</v>
      </c>
      <c r="D168" s="68" t="s">
        <v>260</v>
      </c>
      <c r="E168" s="68" t="s">
        <v>437</v>
      </c>
      <c r="F168" s="50">
        <v>41000</v>
      </c>
      <c r="G168" s="49">
        <v>4</v>
      </c>
      <c r="H168" s="50">
        <f t="shared" si="6"/>
        <v>164000</v>
      </c>
      <c r="I168" s="49" t="s">
        <v>91</v>
      </c>
      <c r="J168" s="49" t="s">
        <v>248</v>
      </c>
      <c r="K168" s="117" t="s">
        <v>438</v>
      </c>
      <c r="L168" s="62" t="s">
        <v>746</v>
      </c>
      <c r="M168" s="62"/>
      <c r="BR168"/>
    </row>
    <row r="169" spans="1:70" s="11" customFormat="1" ht="27" customHeight="1">
      <c r="A169" s="49" t="s">
        <v>55</v>
      </c>
      <c r="B169" s="62" t="s">
        <v>231</v>
      </c>
      <c r="C169" s="49" t="s">
        <v>251</v>
      </c>
      <c r="D169" s="68" t="s">
        <v>261</v>
      </c>
      <c r="E169" s="68" t="s">
        <v>437</v>
      </c>
      <c r="F169" s="50">
        <v>20000</v>
      </c>
      <c r="G169" s="49">
        <v>5</v>
      </c>
      <c r="H169" s="50">
        <f t="shared" si="6"/>
        <v>100000</v>
      </c>
      <c r="I169" s="49" t="s">
        <v>91</v>
      </c>
      <c r="J169" s="49" t="s">
        <v>248</v>
      </c>
      <c r="K169" s="117" t="s">
        <v>438</v>
      </c>
      <c r="L169" s="62" t="s">
        <v>746</v>
      </c>
      <c r="M169" s="62"/>
      <c r="BR169"/>
    </row>
    <row r="170" spans="1:70" s="11" customFormat="1" ht="27" customHeight="1">
      <c r="A170" s="5" t="s">
        <v>55</v>
      </c>
      <c r="B170" s="20" t="s">
        <v>262</v>
      </c>
      <c r="C170" s="5" t="s">
        <v>27</v>
      </c>
      <c r="D170" s="85" t="s">
        <v>263</v>
      </c>
      <c r="E170" s="90">
        <v>56112102</v>
      </c>
      <c r="F170" s="6">
        <v>182000</v>
      </c>
      <c r="G170" s="5">
        <v>6</v>
      </c>
      <c r="H170" s="6">
        <f t="shared" si="6"/>
        <v>1092000</v>
      </c>
      <c r="I170" s="5" t="s">
        <v>103</v>
      </c>
      <c r="J170" s="5" t="s">
        <v>264</v>
      </c>
      <c r="K170" s="112" t="s">
        <v>425</v>
      </c>
      <c r="L170" s="5" t="s">
        <v>725</v>
      </c>
      <c r="M170" s="20"/>
      <c r="BR170"/>
    </row>
    <row r="171" spans="1:70" s="11" customFormat="1" ht="27" customHeight="1">
      <c r="A171" s="168" t="s">
        <v>55</v>
      </c>
      <c r="B171" s="169" t="s">
        <v>262</v>
      </c>
      <c r="C171" s="168" t="s">
        <v>9</v>
      </c>
      <c r="D171" s="170" t="s">
        <v>229</v>
      </c>
      <c r="E171" s="85">
        <v>56101520</v>
      </c>
      <c r="F171" s="171">
        <v>465000</v>
      </c>
      <c r="G171" s="168">
        <v>2</v>
      </c>
      <c r="H171" s="171">
        <f t="shared" si="6"/>
        <v>930000</v>
      </c>
      <c r="I171" s="168" t="s">
        <v>103</v>
      </c>
      <c r="J171" s="168" t="s">
        <v>572</v>
      </c>
      <c r="K171" s="5" t="s">
        <v>441</v>
      </c>
      <c r="L171" s="5" t="s">
        <v>725</v>
      </c>
      <c r="M171" s="20"/>
      <c r="BR171"/>
    </row>
    <row r="172" spans="1:70" s="11" customFormat="1" ht="27" customHeight="1">
      <c r="A172" s="5" t="s">
        <v>55</v>
      </c>
      <c r="B172" s="20" t="s">
        <v>269</v>
      </c>
      <c r="C172" s="5" t="s">
        <v>270</v>
      </c>
      <c r="D172" s="85" t="s">
        <v>271</v>
      </c>
      <c r="E172" s="90">
        <v>56112105</v>
      </c>
      <c r="F172" s="6">
        <v>405000</v>
      </c>
      <c r="G172" s="5">
        <v>1</v>
      </c>
      <c r="H172" s="6">
        <f t="shared" si="6"/>
        <v>405000</v>
      </c>
      <c r="I172" s="5" t="s">
        <v>103</v>
      </c>
      <c r="J172" s="5" t="s">
        <v>272</v>
      </c>
      <c r="K172" s="112" t="s">
        <v>425</v>
      </c>
      <c r="L172" s="5" t="s">
        <v>725</v>
      </c>
      <c r="M172" s="20" t="s">
        <v>273</v>
      </c>
      <c r="BR172"/>
    </row>
    <row r="173" spans="1:70" s="11" customFormat="1" ht="27" customHeight="1">
      <c r="A173" s="5" t="s">
        <v>55</v>
      </c>
      <c r="B173" s="20" t="s">
        <v>269</v>
      </c>
      <c r="C173" s="5" t="s">
        <v>274</v>
      </c>
      <c r="D173" s="85" t="s">
        <v>275</v>
      </c>
      <c r="E173" s="90">
        <v>56112105</v>
      </c>
      <c r="F173" s="6">
        <v>272000</v>
      </c>
      <c r="G173" s="5">
        <v>5</v>
      </c>
      <c r="H173" s="6">
        <f t="shared" si="6"/>
        <v>1360000</v>
      </c>
      <c r="I173" s="5" t="s">
        <v>103</v>
      </c>
      <c r="J173" s="5" t="s">
        <v>272</v>
      </c>
      <c r="K173" s="112" t="s">
        <v>425</v>
      </c>
      <c r="L173" s="5" t="s">
        <v>725</v>
      </c>
      <c r="M173" s="20" t="s">
        <v>273</v>
      </c>
      <c r="BR173"/>
    </row>
    <row r="174" spans="1:70" s="11" customFormat="1" ht="27" customHeight="1">
      <c r="A174" s="5" t="s">
        <v>55</v>
      </c>
      <c r="B174" s="23" t="s">
        <v>276</v>
      </c>
      <c r="C174" s="5" t="s">
        <v>279</v>
      </c>
      <c r="D174" s="85" t="s">
        <v>280</v>
      </c>
      <c r="E174" s="85" t="s">
        <v>439</v>
      </c>
      <c r="F174" s="6">
        <v>138000</v>
      </c>
      <c r="G174" s="5">
        <v>5</v>
      </c>
      <c r="H174" s="6">
        <f t="shared" si="6"/>
        <v>690000</v>
      </c>
      <c r="I174" s="5" t="s">
        <v>103</v>
      </c>
      <c r="J174" s="5" t="s">
        <v>741</v>
      </c>
      <c r="K174" s="112" t="s">
        <v>425</v>
      </c>
      <c r="L174" s="5" t="s">
        <v>725</v>
      </c>
      <c r="M174" s="20"/>
      <c r="BR174"/>
    </row>
    <row r="175" spans="1:70" ht="27" customHeight="1">
      <c r="A175" s="5" t="s">
        <v>55</v>
      </c>
      <c r="B175" s="23" t="s">
        <v>276</v>
      </c>
      <c r="C175" s="5" t="s">
        <v>281</v>
      </c>
      <c r="D175" s="85" t="s">
        <v>282</v>
      </c>
      <c r="E175" s="85">
        <v>56101519</v>
      </c>
      <c r="F175" s="6">
        <v>209000</v>
      </c>
      <c r="G175" s="5">
        <v>1</v>
      </c>
      <c r="H175" s="6">
        <f t="shared" si="6"/>
        <v>209000</v>
      </c>
      <c r="I175" s="5" t="s">
        <v>103</v>
      </c>
      <c r="J175" s="5" t="s">
        <v>283</v>
      </c>
      <c r="K175" s="112" t="s">
        <v>425</v>
      </c>
      <c r="L175" s="5" t="s">
        <v>725</v>
      </c>
      <c r="M175" s="20"/>
    </row>
    <row r="176" spans="1:70" ht="27" customHeight="1">
      <c r="A176" s="5" t="s">
        <v>55</v>
      </c>
      <c r="B176" s="23" t="s">
        <v>276</v>
      </c>
      <c r="C176" s="5" t="s">
        <v>95</v>
      </c>
      <c r="D176" s="85" t="s">
        <v>294</v>
      </c>
      <c r="E176" s="85" t="s">
        <v>440</v>
      </c>
      <c r="F176" s="6">
        <v>86000</v>
      </c>
      <c r="G176" s="5">
        <v>2</v>
      </c>
      <c r="H176" s="6">
        <f t="shared" si="6"/>
        <v>172000</v>
      </c>
      <c r="I176" s="5" t="s">
        <v>91</v>
      </c>
      <c r="J176" s="5"/>
      <c r="K176" s="5" t="s">
        <v>425</v>
      </c>
      <c r="L176" s="5" t="s">
        <v>725</v>
      </c>
      <c r="M176" s="20" t="s">
        <v>295</v>
      </c>
    </row>
    <row r="177" spans="1:70" ht="27" customHeight="1">
      <c r="A177" s="5" t="s">
        <v>55</v>
      </c>
      <c r="B177" s="20" t="s">
        <v>296</v>
      </c>
      <c r="C177" s="5" t="s">
        <v>44</v>
      </c>
      <c r="D177" s="85" t="s">
        <v>297</v>
      </c>
      <c r="E177" s="85">
        <v>56101530</v>
      </c>
      <c r="F177" s="6">
        <v>115000</v>
      </c>
      <c r="G177" s="5">
        <v>1</v>
      </c>
      <c r="H177" s="6">
        <f t="shared" si="6"/>
        <v>115000</v>
      </c>
      <c r="I177" s="5" t="s">
        <v>103</v>
      </c>
      <c r="J177" s="5" t="s">
        <v>228</v>
      </c>
      <c r="K177" s="112" t="s">
        <v>425</v>
      </c>
      <c r="L177" s="5" t="s">
        <v>725</v>
      </c>
      <c r="M177" s="20" t="s">
        <v>397</v>
      </c>
    </row>
    <row r="178" spans="1:70" ht="27" customHeight="1">
      <c r="A178" s="5" t="s">
        <v>55</v>
      </c>
      <c r="B178" s="20" t="s">
        <v>296</v>
      </c>
      <c r="C178" s="5" t="s">
        <v>44</v>
      </c>
      <c r="D178" s="85" t="s">
        <v>298</v>
      </c>
      <c r="E178" s="85">
        <v>56101530</v>
      </c>
      <c r="F178" s="6">
        <v>214000</v>
      </c>
      <c r="G178" s="5">
        <v>1</v>
      </c>
      <c r="H178" s="6">
        <f t="shared" si="6"/>
        <v>214000</v>
      </c>
      <c r="I178" s="5" t="s">
        <v>103</v>
      </c>
      <c r="J178" s="5" t="s">
        <v>228</v>
      </c>
      <c r="K178" s="112" t="s">
        <v>425</v>
      </c>
      <c r="L178" s="5" t="s">
        <v>725</v>
      </c>
      <c r="M178" s="20"/>
    </row>
    <row r="179" spans="1:70" ht="27" customHeight="1">
      <c r="A179" s="5" t="s">
        <v>55</v>
      </c>
      <c r="B179" s="20" t="s">
        <v>299</v>
      </c>
      <c r="C179" s="5" t="s">
        <v>300</v>
      </c>
      <c r="D179" s="85" t="s">
        <v>301</v>
      </c>
      <c r="E179" s="85">
        <v>52131602</v>
      </c>
      <c r="F179" s="6">
        <v>30000</v>
      </c>
      <c r="G179" s="5">
        <v>20</v>
      </c>
      <c r="H179" s="6">
        <f t="shared" si="6"/>
        <v>600000</v>
      </c>
      <c r="I179" s="5" t="s">
        <v>103</v>
      </c>
      <c r="J179" s="5" t="s">
        <v>302</v>
      </c>
      <c r="K179" s="112" t="s">
        <v>438</v>
      </c>
      <c r="L179" s="5" t="s">
        <v>725</v>
      </c>
      <c r="M179" s="20"/>
    </row>
    <row r="180" spans="1:70" ht="27" customHeight="1">
      <c r="A180" s="5" t="s">
        <v>55</v>
      </c>
      <c r="B180" s="23" t="s">
        <v>303</v>
      </c>
      <c r="C180" s="5" t="s">
        <v>11</v>
      </c>
      <c r="D180" s="85" t="s">
        <v>304</v>
      </c>
      <c r="E180" s="87" t="s">
        <v>421</v>
      </c>
      <c r="F180" s="6">
        <v>169400</v>
      </c>
      <c r="G180" s="5">
        <v>3</v>
      </c>
      <c r="H180" s="6">
        <f t="shared" si="6"/>
        <v>508200</v>
      </c>
      <c r="I180" s="5" t="s">
        <v>103</v>
      </c>
      <c r="J180" s="5" t="s">
        <v>305</v>
      </c>
      <c r="K180" s="5" t="s">
        <v>425</v>
      </c>
      <c r="L180" s="5" t="s">
        <v>725</v>
      </c>
      <c r="M180" s="20"/>
    </row>
    <row r="181" spans="1:70" s="17" customFormat="1" ht="20.25" customHeight="1">
      <c r="A181" s="5" t="s">
        <v>55</v>
      </c>
      <c r="B181" s="23" t="s">
        <v>306</v>
      </c>
      <c r="C181" s="5" t="s">
        <v>96</v>
      </c>
      <c r="D181" s="85" t="s">
        <v>307</v>
      </c>
      <c r="E181" s="85" t="s">
        <v>439</v>
      </c>
      <c r="F181" s="6">
        <v>181000</v>
      </c>
      <c r="G181" s="5">
        <v>4</v>
      </c>
      <c r="H181" s="6">
        <f t="shared" si="6"/>
        <v>724000</v>
      </c>
      <c r="I181" s="5" t="s">
        <v>103</v>
      </c>
      <c r="J181" s="5"/>
      <c r="K181" s="112" t="s">
        <v>425</v>
      </c>
      <c r="L181" s="5" t="s">
        <v>725</v>
      </c>
      <c r="M181" s="20" t="s">
        <v>308</v>
      </c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</row>
    <row r="182" spans="1:70" s="30" customFormat="1" ht="20.25" customHeight="1">
      <c r="A182" s="14" t="s">
        <v>69</v>
      </c>
      <c r="B182" s="21"/>
      <c r="C182" s="14"/>
      <c r="D182" s="86"/>
      <c r="E182" s="86"/>
      <c r="F182" s="15"/>
      <c r="G182" s="14"/>
      <c r="H182" s="15">
        <f>SUM(H152:H181)</f>
        <v>14223850</v>
      </c>
      <c r="I182" s="14"/>
      <c r="J182" s="14"/>
      <c r="K182" s="14"/>
      <c r="L182" s="14"/>
      <c r="M182" s="21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</row>
    <row r="183" spans="1:70" s="30" customFormat="1" ht="20.25" customHeight="1">
      <c r="A183" s="5" t="s">
        <v>319</v>
      </c>
      <c r="B183" s="5" t="s">
        <v>319</v>
      </c>
      <c r="C183" s="28" t="s">
        <v>36</v>
      </c>
      <c r="D183" s="156" t="s">
        <v>331</v>
      </c>
      <c r="E183" s="94" t="s">
        <v>437</v>
      </c>
      <c r="F183" s="29">
        <v>90000</v>
      </c>
      <c r="G183" s="28">
        <v>3</v>
      </c>
      <c r="H183" s="29">
        <v>270000</v>
      </c>
      <c r="I183" s="28" t="s">
        <v>91</v>
      </c>
      <c r="J183" s="28" t="s">
        <v>330</v>
      </c>
      <c r="K183" s="115" t="s">
        <v>116</v>
      </c>
      <c r="L183" s="115" t="s">
        <v>725</v>
      </c>
      <c r="M183" s="60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</row>
    <row r="184" spans="1:70" s="30" customFormat="1" ht="20.25" customHeight="1">
      <c r="A184" s="5" t="s">
        <v>319</v>
      </c>
      <c r="B184" s="20" t="s">
        <v>327</v>
      </c>
      <c r="C184" s="5" t="s">
        <v>70</v>
      </c>
      <c r="D184" s="147">
        <v>20857022</v>
      </c>
      <c r="E184" s="85" t="s">
        <v>417</v>
      </c>
      <c r="F184" s="6">
        <v>199900</v>
      </c>
      <c r="G184" s="5">
        <v>9</v>
      </c>
      <c r="H184" s="6">
        <v>1799100</v>
      </c>
      <c r="I184" s="5" t="s">
        <v>103</v>
      </c>
      <c r="J184" s="5" t="s">
        <v>329</v>
      </c>
      <c r="K184" s="112" t="s">
        <v>425</v>
      </c>
      <c r="L184" s="115" t="s">
        <v>725</v>
      </c>
      <c r="M184" s="20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</row>
    <row r="185" spans="1:70" s="30" customFormat="1" ht="20.25" customHeight="1">
      <c r="A185" s="5" t="s">
        <v>319</v>
      </c>
      <c r="B185" s="20" t="s">
        <v>327</v>
      </c>
      <c r="C185" s="5" t="s">
        <v>71</v>
      </c>
      <c r="D185" s="147">
        <v>20857025</v>
      </c>
      <c r="E185" s="85" t="s">
        <v>417</v>
      </c>
      <c r="F185" s="6">
        <v>299200</v>
      </c>
      <c r="G185" s="5">
        <v>2</v>
      </c>
      <c r="H185" s="6">
        <v>598400</v>
      </c>
      <c r="I185" s="5" t="s">
        <v>103</v>
      </c>
      <c r="J185" s="5" t="s">
        <v>329</v>
      </c>
      <c r="K185" s="112" t="s">
        <v>425</v>
      </c>
      <c r="L185" s="115" t="s">
        <v>725</v>
      </c>
      <c r="M185" s="20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</row>
    <row r="186" spans="1:70" s="30" customFormat="1" ht="20.25" customHeight="1">
      <c r="A186" s="5" t="s">
        <v>319</v>
      </c>
      <c r="B186" s="20" t="s">
        <v>327</v>
      </c>
      <c r="C186" s="5" t="s">
        <v>44</v>
      </c>
      <c r="D186" s="147">
        <v>20545576</v>
      </c>
      <c r="E186" s="85">
        <v>56101520</v>
      </c>
      <c r="F186" s="6">
        <v>250000</v>
      </c>
      <c r="G186" s="5">
        <v>9</v>
      </c>
      <c r="H186" s="6">
        <v>2250000</v>
      </c>
      <c r="I186" s="5" t="s">
        <v>103</v>
      </c>
      <c r="J186" s="5" t="s">
        <v>328</v>
      </c>
      <c r="K186" s="5" t="s">
        <v>441</v>
      </c>
      <c r="L186" s="115" t="s">
        <v>725</v>
      </c>
      <c r="M186" s="20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</row>
    <row r="187" spans="1:70" s="30" customFormat="1" ht="20.25" customHeight="1">
      <c r="A187" s="5" t="s">
        <v>319</v>
      </c>
      <c r="B187" s="20" t="s">
        <v>327</v>
      </c>
      <c r="C187" s="5" t="s">
        <v>72</v>
      </c>
      <c r="D187" s="147">
        <v>21379472</v>
      </c>
      <c r="E187" s="85">
        <v>56101703</v>
      </c>
      <c r="F187" s="6">
        <v>299000</v>
      </c>
      <c r="G187" s="5">
        <v>2</v>
      </c>
      <c r="H187" s="6">
        <v>598000</v>
      </c>
      <c r="I187" s="5" t="s">
        <v>103</v>
      </c>
      <c r="J187" s="5" t="s">
        <v>326</v>
      </c>
      <c r="K187" s="5" t="s">
        <v>425</v>
      </c>
      <c r="L187" s="115" t="s">
        <v>725</v>
      </c>
      <c r="M187" s="20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</row>
    <row r="188" spans="1:70" s="30" customFormat="1" ht="20.25" customHeight="1">
      <c r="A188" s="5" t="s">
        <v>319</v>
      </c>
      <c r="B188" s="20" t="s">
        <v>327</v>
      </c>
      <c r="C188" s="5" t="s">
        <v>73</v>
      </c>
      <c r="D188" s="147">
        <v>22136301</v>
      </c>
      <c r="E188" s="85" t="s">
        <v>421</v>
      </c>
      <c r="F188" s="6">
        <v>200000</v>
      </c>
      <c r="G188" s="5">
        <v>2</v>
      </c>
      <c r="H188" s="6">
        <v>400000</v>
      </c>
      <c r="I188" s="5" t="s">
        <v>103</v>
      </c>
      <c r="J188" s="5" t="s">
        <v>326</v>
      </c>
      <c r="K188" s="5" t="s">
        <v>425</v>
      </c>
      <c r="L188" s="115" t="s">
        <v>725</v>
      </c>
      <c r="M188" s="20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</row>
    <row r="189" spans="1:70" s="30" customFormat="1" ht="20.25" customHeight="1">
      <c r="A189" s="5" t="s">
        <v>319</v>
      </c>
      <c r="B189" s="20" t="s">
        <v>324</v>
      </c>
      <c r="C189" s="5" t="s">
        <v>15</v>
      </c>
      <c r="D189" s="147" t="s">
        <v>325</v>
      </c>
      <c r="E189" s="85" t="s">
        <v>439</v>
      </c>
      <c r="F189" s="6">
        <v>250000</v>
      </c>
      <c r="G189" s="5">
        <v>1</v>
      </c>
      <c r="H189" s="6">
        <v>250000</v>
      </c>
      <c r="I189" s="5" t="s">
        <v>91</v>
      </c>
      <c r="J189" s="5" t="s">
        <v>316</v>
      </c>
      <c r="K189" s="112" t="s">
        <v>425</v>
      </c>
      <c r="L189" s="115" t="s">
        <v>725</v>
      </c>
      <c r="M189" s="20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</row>
    <row r="190" spans="1:70" s="30" customFormat="1" ht="20.25" customHeight="1">
      <c r="A190" s="5" t="s">
        <v>319</v>
      </c>
      <c r="B190" s="20" t="s">
        <v>322</v>
      </c>
      <c r="C190" s="5" t="s">
        <v>0</v>
      </c>
      <c r="D190" s="147" t="s">
        <v>321</v>
      </c>
      <c r="E190" s="85" t="s">
        <v>439</v>
      </c>
      <c r="F190" s="6">
        <v>130000</v>
      </c>
      <c r="G190" s="5">
        <v>2</v>
      </c>
      <c r="H190" s="6">
        <v>260000</v>
      </c>
      <c r="I190" s="5" t="s">
        <v>103</v>
      </c>
      <c r="J190" s="5" t="s">
        <v>316</v>
      </c>
      <c r="K190" s="112" t="s">
        <v>425</v>
      </c>
      <c r="L190" s="115" t="s">
        <v>725</v>
      </c>
      <c r="M190" s="20" t="s">
        <v>320</v>
      </c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</row>
    <row r="191" spans="1:70" s="17" customFormat="1" ht="20.25" customHeight="1">
      <c r="A191" s="5" t="s">
        <v>319</v>
      </c>
      <c r="B191" s="20" t="s">
        <v>318</v>
      </c>
      <c r="C191" s="5" t="s">
        <v>85</v>
      </c>
      <c r="D191" s="147" t="s">
        <v>317</v>
      </c>
      <c r="E191" s="85" t="s">
        <v>439</v>
      </c>
      <c r="F191" s="6">
        <v>135000</v>
      </c>
      <c r="G191" s="5">
        <v>6</v>
      </c>
      <c r="H191" s="6">
        <v>810000</v>
      </c>
      <c r="I191" s="5" t="s">
        <v>91</v>
      </c>
      <c r="J191" s="5" t="s">
        <v>316</v>
      </c>
      <c r="K191" s="112" t="s">
        <v>425</v>
      </c>
      <c r="L191" s="115" t="s">
        <v>725</v>
      </c>
      <c r="M191" s="20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</row>
    <row r="192" spans="1:70" ht="20.100000000000001" customHeight="1">
      <c r="A192" s="14" t="s">
        <v>74</v>
      </c>
      <c r="B192" s="21"/>
      <c r="C192" s="14"/>
      <c r="D192" s="86"/>
      <c r="E192" s="86"/>
      <c r="F192" s="15"/>
      <c r="G192" s="14"/>
      <c r="H192" s="15">
        <f>SUM(H183:H191)</f>
        <v>7235500</v>
      </c>
      <c r="I192" s="14"/>
      <c r="J192" s="14"/>
      <c r="K192" s="14"/>
      <c r="L192" s="14"/>
      <c r="M192" s="21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</row>
    <row r="193" spans="1:69" ht="20.100000000000001" customHeight="1">
      <c r="A193" s="5" t="s">
        <v>88</v>
      </c>
      <c r="B193" s="5" t="s">
        <v>88</v>
      </c>
      <c r="C193" s="5" t="s">
        <v>403</v>
      </c>
      <c r="D193" s="85">
        <v>22454419</v>
      </c>
      <c r="E193" s="85">
        <v>56101542</v>
      </c>
      <c r="F193" s="27">
        <v>166000</v>
      </c>
      <c r="G193" s="5">
        <v>1</v>
      </c>
      <c r="H193" s="27">
        <f t="shared" ref="H193:H218" si="7">F193*G193</f>
        <v>166000</v>
      </c>
      <c r="I193" s="5" t="s">
        <v>91</v>
      </c>
      <c r="J193" s="34"/>
      <c r="K193" s="112" t="s">
        <v>438</v>
      </c>
      <c r="L193" s="112" t="s">
        <v>725</v>
      </c>
      <c r="M193" s="5" t="s">
        <v>138</v>
      </c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</row>
    <row r="194" spans="1:69" ht="20.100000000000001" customHeight="1">
      <c r="A194" s="5" t="s">
        <v>88</v>
      </c>
      <c r="B194" s="5" t="s">
        <v>131</v>
      </c>
      <c r="C194" s="5" t="s">
        <v>404</v>
      </c>
      <c r="D194" s="85">
        <v>20682449</v>
      </c>
      <c r="E194" s="85">
        <v>56101702</v>
      </c>
      <c r="F194" s="27">
        <v>200000</v>
      </c>
      <c r="G194" s="5">
        <v>3</v>
      </c>
      <c r="H194" s="27">
        <f t="shared" si="7"/>
        <v>600000</v>
      </c>
      <c r="I194" s="5" t="s">
        <v>91</v>
      </c>
      <c r="J194" s="34"/>
      <c r="K194" s="112" t="s">
        <v>424</v>
      </c>
      <c r="L194" s="112" t="s">
        <v>725</v>
      </c>
      <c r="M194" s="5" t="s">
        <v>130</v>
      </c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</row>
    <row r="195" spans="1:69" ht="39" customHeight="1">
      <c r="A195" s="5" t="s">
        <v>88</v>
      </c>
      <c r="B195" s="5" t="s">
        <v>131</v>
      </c>
      <c r="C195" s="5" t="s">
        <v>92</v>
      </c>
      <c r="D195" s="94">
        <v>22218623</v>
      </c>
      <c r="E195" s="94">
        <v>56101520</v>
      </c>
      <c r="F195" s="36">
        <v>240000</v>
      </c>
      <c r="G195" s="5">
        <v>1</v>
      </c>
      <c r="H195" s="27">
        <f t="shared" si="7"/>
        <v>240000</v>
      </c>
      <c r="I195" s="35" t="s">
        <v>91</v>
      </c>
      <c r="J195" s="34"/>
      <c r="K195" s="5" t="s">
        <v>441</v>
      </c>
      <c r="L195" s="112" t="s">
        <v>725</v>
      </c>
      <c r="M195" s="5" t="s">
        <v>130</v>
      </c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</row>
    <row r="196" spans="1:69" ht="20.100000000000001" customHeight="1">
      <c r="A196" s="5" t="s">
        <v>88</v>
      </c>
      <c r="B196" s="10" t="s">
        <v>704</v>
      </c>
      <c r="C196" s="28" t="s">
        <v>406</v>
      </c>
      <c r="D196" s="85">
        <v>21019364</v>
      </c>
      <c r="E196" s="85" t="s">
        <v>417</v>
      </c>
      <c r="F196" s="6">
        <v>292200</v>
      </c>
      <c r="G196" s="5">
        <v>4</v>
      </c>
      <c r="H196" s="27">
        <f t="shared" si="7"/>
        <v>1168800</v>
      </c>
      <c r="I196" s="5" t="s">
        <v>103</v>
      </c>
      <c r="J196" s="26" t="s">
        <v>152</v>
      </c>
      <c r="K196" s="112" t="s">
        <v>425</v>
      </c>
      <c r="L196" s="112" t="s">
        <v>725</v>
      </c>
      <c r="M196" s="5" t="s">
        <v>125</v>
      </c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</row>
    <row r="197" spans="1:69" ht="20.100000000000001" customHeight="1">
      <c r="A197" s="5" t="s">
        <v>88</v>
      </c>
      <c r="B197" s="5" t="s">
        <v>126</v>
      </c>
      <c r="C197" s="28" t="s">
        <v>407</v>
      </c>
      <c r="D197" s="85" t="s">
        <v>128</v>
      </c>
      <c r="E197" s="87" t="s">
        <v>421</v>
      </c>
      <c r="F197" s="6">
        <v>153000</v>
      </c>
      <c r="G197" s="5">
        <v>5</v>
      </c>
      <c r="H197" s="27">
        <f t="shared" si="7"/>
        <v>765000</v>
      </c>
      <c r="I197" s="5" t="s">
        <v>103</v>
      </c>
      <c r="J197" s="26" t="s">
        <v>155</v>
      </c>
      <c r="K197" s="5" t="s">
        <v>127</v>
      </c>
      <c r="L197" s="112" t="s">
        <v>725</v>
      </c>
      <c r="M197" s="5" t="s">
        <v>125</v>
      </c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</row>
    <row r="198" spans="1:69" ht="20.100000000000001" customHeight="1">
      <c r="A198" s="5" t="s">
        <v>88</v>
      </c>
      <c r="B198" s="5" t="s">
        <v>126</v>
      </c>
      <c r="C198" s="33" t="s">
        <v>16</v>
      </c>
      <c r="D198" s="87">
        <v>20857199</v>
      </c>
      <c r="E198" s="87" t="s">
        <v>421</v>
      </c>
      <c r="F198" s="2">
        <v>197000</v>
      </c>
      <c r="G198" s="31">
        <v>2</v>
      </c>
      <c r="H198" s="27">
        <f t="shared" si="7"/>
        <v>394000</v>
      </c>
      <c r="I198" s="5" t="s">
        <v>103</v>
      </c>
      <c r="J198" s="26" t="s">
        <v>152</v>
      </c>
      <c r="K198" s="5" t="s">
        <v>127</v>
      </c>
      <c r="L198" s="112" t="s">
        <v>725</v>
      </c>
      <c r="M198" s="5" t="s">
        <v>125</v>
      </c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</row>
    <row r="199" spans="1:69" ht="20.100000000000001" customHeight="1">
      <c r="A199" s="5" t="s">
        <v>88</v>
      </c>
      <c r="B199" s="5" t="s">
        <v>126</v>
      </c>
      <c r="C199" s="32" t="s">
        <v>85</v>
      </c>
      <c r="D199" s="87">
        <v>22651232</v>
      </c>
      <c r="E199" s="87" t="s">
        <v>439</v>
      </c>
      <c r="F199" s="2">
        <v>173000</v>
      </c>
      <c r="G199" s="31">
        <v>4</v>
      </c>
      <c r="H199" s="27">
        <f t="shared" si="7"/>
        <v>692000</v>
      </c>
      <c r="I199" s="5" t="s">
        <v>91</v>
      </c>
      <c r="J199" s="26"/>
      <c r="K199" s="112" t="s">
        <v>425</v>
      </c>
      <c r="L199" s="112" t="s">
        <v>725</v>
      </c>
      <c r="M199" s="5" t="s">
        <v>125</v>
      </c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</row>
    <row r="200" spans="1:69" ht="20.25" customHeight="1">
      <c r="A200" s="5" t="s">
        <v>88</v>
      </c>
      <c r="B200" s="5" t="s">
        <v>126</v>
      </c>
      <c r="C200" s="32" t="s">
        <v>35</v>
      </c>
      <c r="D200" s="87">
        <v>21012300</v>
      </c>
      <c r="E200" s="87">
        <v>56121508</v>
      </c>
      <c r="F200" s="2">
        <v>206000</v>
      </c>
      <c r="G200" s="31">
        <v>2</v>
      </c>
      <c r="H200" s="27">
        <f t="shared" si="7"/>
        <v>412000</v>
      </c>
      <c r="I200" s="5" t="s">
        <v>91</v>
      </c>
      <c r="J200" s="26"/>
      <c r="K200" s="112" t="s">
        <v>425</v>
      </c>
      <c r="L200" s="112" t="s">
        <v>725</v>
      </c>
      <c r="M200" s="5" t="s">
        <v>125</v>
      </c>
    </row>
    <row r="201" spans="1:69" ht="20.25" customHeight="1">
      <c r="A201" s="5" t="s">
        <v>88</v>
      </c>
      <c r="B201" s="20" t="s">
        <v>113</v>
      </c>
      <c r="C201" s="5" t="s">
        <v>409</v>
      </c>
      <c r="D201" s="85" t="s">
        <v>124</v>
      </c>
      <c r="E201" s="85">
        <v>56121505</v>
      </c>
      <c r="F201" s="6">
        <v>64200</v>
      </c>
      <c r="G201" s="5">
        <v>1</v>
      </c>
      <c r="H201" s="27">
        <f t="shared" si="7"/>
        <v>64200</v>
      </c>
      <c r="I201" s="5" t="s">
        <v>91</v>
      </c>
      <c r="J201" s="5"/>
      <c r="K201" s="112" t="s">
        <v>425</v>
      </c>
      <c r="L201" s="112" t="s">
        <v>725</v>
      </c>
      <c r="M201" s="20" t="s">
        <v>110</v>
      </c>
    </row>
    <row r="202" spans="1:69" ht="20.25" customHeight="1">
      <c r="A202" s="5" t="s">
        <v>88</v>
      </c>
      <c r="B202" s="20" t="s">
        <v>113</v>
      </c>
      <c r="C202" s="7" t="s">
        <v>23</v>
      </c>
      <c r="D202" s="85" t="s">
        <v>123</v>
      </c>
      <c r="E202" s="85" t="s">
        <v>439</v>
      </c>
      <c r="F202" s="6">
        <v>68000</v>
      </c>
      <c r="G202" s="5">
        <v>2</v>
      </c>
      <c r="H202" s="27">
        <f t="shared" si="7"/>
        <v>136000</v>
      </c>
      <c r="I202" s="5" t="s">
        <v>91</v>
      </c>
      <c r="J202" s="5"/>
      <c r="K202" s="112" t="s">
        <v>425</v>
      </c>
      <c r="L202" s="112" t="s">
        <v>725</v>
      </c>
      <c r="M202" s="20" t="s">
        <v>110</v>
      </c>
    </row>
    <row r="203" spans="1:69" ht="20.25" customHeight="1">
      <c r="A203" s="49" t="s">
        <v>88</v>
      </c>
      <c r="B203" s="62" t="s">
        <v>113</v>
      </c>
      <c r="C203" s="49" t="s">
        <v>23</v>
      </c>
      <c r="D203" s="68" t="s">
        <v>122</v>
      </c>
      <c r="E203" s="68" t="s">
        <v>439</v>
      </c>
      <c r="F203" s="50">
        <v>339000</v>
      </c>
      <c r="G203" s="49">
        <v>5</v>
      </c>
      <c r="H203" s="78">
        <f t="shared" si="7"/>
        <v>1695000</v>
      </c>
      <c r="I203" s="49" t="s">
        <v>103</v>
      </c>
      <c r="J203" s="64" t="s">
        <v>153</v>
      </c>
      <c r="K203" s="117" t="s">
        <v>425</v>
      </c>
      <c r="L203" s="117"/>
      <c r="M203" s="62" t="s">
        <v>110</v>
      </c>
    </row>
    <row r="204" spans="1:69" ht="20.25" customHeight="1">
      <c r="A204" s="5" t="s">
        <v>88</v>
      </c>
      <c r="B204" s="20" t="s">
        <v>113</v>
      </c>
      <c r="C204" s="5" t="s">
        <v>92</v>
      </c>
      <c r="D204" s="85" t="s">
        <v>121</v>
      </c>
      <c r="E204" s="85" t="s">
        <v>422</v>
      </c>
      <c r="F204" s="6">
        <v>285000</v>
      </c>
      <c r="G204" s="5">
        <v>2</v>
      </c>
      <c r="H204" s="27">
        <f t="shared" si="7"/>
        <v>570000</v>
      </c>
      <c r="I204" s="5" t="s">
        <v>91</v>
      </c>
      <c r="J204" s="26"/>
      <c r="K204" s="5" t="s">
        <v>441</v>
      </c>
      <c r="L204" s="112" t="s">
        <v>725</v>
      </c>
      <c r="M204" s="20" t="s">
        <v>110</v>
      </c>
    </row>
    <row r="205" spans="1:69" ht="20.25" customHeight="1">
      <c r="A205" s="5" t="s">
        <v>88</v>
      </c>
      <c r="B205" s="20" t="s">
        <v>113</v>
      </c>
      <c r="C205" s="5" t="s">
        <v>120</v>
      </c>
      <c r="D205" s="85" t="s">
        <v>119</v>
      </c>
      <c r="E205" s="85">
        <v>56101531</v>
      </c>
      <c r="F205" s="6">
        <v>144000</v>
      </c>
      <c r="G205" s="5">
        <v>1</v>
      </c>
      <c r="H205" s="27">
        <f t="shared" si="7"/>
        <v>144000</v>
      </c>
      <c r="I205" s="5" t="s">
        <v>91</v>
      </c>
      <c r="J205" s="26"/>
      <c r="K205" s="112" t="s">
        <v>425</v>
      </c>
      <c r="L205" s="112" t="s">
        <v>725</v>
      </c>
      <c r="M205" s="20" t="s">
        <v>110</v>
      </c>
    </row>
    <row r="206" spans="1:69" ht="20.25" customHeight="1">
      <c r="A206" s="5" t="s">
        <v>88</v>
      </c>
      <c r="B206" s="20" t="s">
        <v>113</v>
      </c>
      <c r="C206" s="5" t="s">
        <v>408</v>
      </c>
      <c r="D206" s="85" t="s">
        <v>118</v>
      </c>
      <c r="E206" s="85">
        <v>56101703</v>
      </c>
      <c r="F206" s="6">
        <v>269000</v>
      </c>
      <c r="G206" s="5">
        <v>1</v>
      </c>
      <c r="H206" s="27">
        <f t="shared" si="7"/>
        <v>269000</v>
      </c>
      <c r="I206" s="5" t="s">
        <v>103</v>
      </c>
      <c r="J206" s="26" t="s">
        <v>117</v>
      </c>
      <c r="K206" s="5" t="s">
        <v>425</v>
      </c>
      <c r="L206" s="112" t="s">
        <v>725</v>
      </c>
      <c r="M206" s="20" t="s">
        <v>110</v>
      </c>
    </row>
    <row r="207" spans="1:69" s="30" customFormat="1" ht="20.25" customHeight="1">
      <c r="A207" s="5" t="s">
        <v>88</v>
      </c>
      <c r="B207" s="20" t="s">
        <v>113</v>
      </c>
      <c r="C207" s="5" t="s">
        <v>115</v>
      </c>
      <c r="D207" s="85" t="s">
        <v>114</v>
      </c>
      <c r="E207" s="87" t="s">
        <v>421</v>
      </c>
      <c r="F207" s="6">
        <v>173000</v>
      </c>
      <c r="G207" s="5">
        <v>2</v>
      </c>
      <c r="H207" s="27">
        <f t="shared" si="7"/>
        <v>346000</v>
      </c>
      <c r="I207" s="5" t="s">
        <v>91</v>
      </c>
      <c r="J207" s="26"/>
      <c r="K207" s="5" t="s">
        <v>425</v>
      </c>
      <c r="L207" s="112" t="s">
        <v>725</v>
      </c>
      <c r="M207" s="20" t="s">
        <v>110</v>
      </c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</row>
    <row r="208" spans="1:69" ht="20.100000000000001" customHeight="1">
      <c r="A208" s="5" t="s">
        <v>88</v>
      </c>
      <c r="B208" s="20" t="s">
        <v>107</v>
      </c>
      <c r="C208" s="5" t="s">
        <v>410</v>
      </c>
      <c r="D208" s="85" t="s">
        <v>106</v>
      </c>
      <c r="E208" s="85">
        <v>56101520</v>
      </c>
      <c r="F208" s="6">
        <v>85000</v>
      </c>
      <c r="G208" s="5">
        <v>2</v>
      </c>
      <c r="H208" s="27">
        <f t="shared" si="7"/>
        <v>170000</v>
      </c>
      <c r="I208" s="5" t="s">
        <v>91</v>
      </c>
      <c r="J208" s="26"/>
      <c r="K208" s="5" t="s">
        <v>441</v>
      </c>
      <c r="L208" s="112" t="s">
        <v>725</v>
      </c>
      <c r="M208" s="20" t="s">
        <v>105</v>
      </c>
    </row>
    <row r="209" spans="1:70">
      <c r="A209" s="28" t="s">
        <v>88</v>
      </c>
      <c r="B209" s="28" t="s">
        <v>102</v>
      </c>
      <c r="C209" s="28" t="s">
        <v>411</v>
      </c>
      <c r="D209" s="94" t="s">
        <v>101</v>
      </c>
      <c r="E209" s="94">
        <v>52131602</v>
      </c>
      <c r="F209" s="29">
        <v>21000</v>
      </c>
      <c r="G209" s="28">
        <v>27</v>
      </c>
      <c r="H209" s="27">
        <f t="shared" si="7"/>
        <v>567000</v>
      </c>
      <c r="I209" s="28" t="s">
        <v>100</v>
      </c>
      <c r="J209" s="26" t="s">
        <v>108</v>
      </c>
      <c r="K209" s="112" t="s">
        <v>438</v>
      </c>
      <c r="L209" s="112" t="s">
        <v>725</v>
      </c>
      <c r="M209" s="5" t="s">
        <v>99</v>
      </c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</row>
    <row r="210" spans="1:70" ht="28.5">
      <c r="A210" s="5" t="s">
        <v>88</v>
      </c>
      <c r="B210" s="10" t="s">
        <v>545</v>
      </c>
      <c r="C210" s="5" t="s">
        <v>98</v>
      </c>
      <c r="D210" s="147" t="s">
        <v>97</v>
      </c>
      <c r="E210" s="85" t="s">
        <v>437</v>
      </c>
      <c r="F210" s="6">
        <v>105000</v>
      </c>
      <c r="G210" s="5">
        <v>3</v>
      </c>
      <c r="H210" s="155">
        <f t="shared" si="7"/>
        <v>315000</v>
      </c>
      <c r="I210" s="5" t="s">
        <v>91</v>
      </c>
      <c r="J210" s="26" t="s">
        <v>546</v>
      </c>
      <c r="K210" s="112" t="s">
        <v>127</v>
      </c>
      <c r="L210" s="112" t="s">
        <v>725</v>
      </c>
      <c r="M210" s="5"/>
      <c r="BR210" s="11"/>
    </row>
    <row r="211" spans="1:70" ht="28.5">
      <c r="A211" s="5" t="s">
        <v>88</v>
      </c>
      <c r="B211" s="10" t="s">
        <v>545</v>
      </c>
      <c r="C211" s="5" t="s">
        <v>37</v>
      </c>
      <c r="D211" s="147" t="s">
        <v>547</v>
      </c>
      <c r="E211" s="85" t="s">
        <v>437</v>
      </c>
      <c r="F211" s="6">
        <v>15000</v>
      </c>
      <c r="G211" s="5">
        <v>2</v>
      </c>
      <c r="H211" s="155">
        <f t="shared" si="7"/>
        <v>30000</v>
      </c>
      <c r="I211" s="5" t="s">
        <v>91</v>
      </c>
      <c r="J211" s="26" t="s">
        <v>546</v>
      </c>
      <c r="K211" s="112" t="s">
        <v>549</v>
      </c>
      <c r="L211" s="112" t="s">
        <v>725</v>
      </c>
      <c r="M211" s="5"/>
      <c r="BR211" s="11"/>
    </row>
    <row r="212" spans="1:70" ht="20.100000000000001" customHeight="1">
      <c r="A212" s="5" t="s">
        <v>88</v>
      </c>
      <c r="B212" s="10" t="s">
        <v>545</v>
      </c>
      <c r="C212" s="5" t="s">
        <v>38</v>
      </c>
      <c r="D212" s="147" t="s">
        <v>548</v>
      </c>
      <c r="E212" s="85" t="s">
        <v>437</v>
      </c>
      <c r="F212" s="6">
        <v>27000</v>
      </c>
      <c r="G212" s="5">
        <v>3</v>
      </c>
      <c r="H212" s="155">
        <f t="shared" si="7"/>
        <v>81000</v>
      </c>
      <c r="I212" s="5" t="s">
        <v>91</v>
      </c>
      <c r="J212" s="26" t="s">
        <v>546</v>
      </c>
      <c r="K212" s="112" t="s">
        <v>167</v>
      </c>
      <c r="L212" s="112" t="s">
        <v>725</v>
      </c>
      <c r="M212" s="5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</row>
    <row r="213" spans="1:70" ht="20.100000000000001" customHeight="1">
      <c r="A213" s="49" t="s">
        <v>88</v>
      </c>
      <c r="B213" s="49" t="s">
        <v>93</v>
      </c>
      <c r="C213" s="49" t="s">
        <v>96</v>
      </c>
      <c r="D213" s="68" t="s">
        <v>86</v>
      </c>
      <c r="E213" s="68" t="s">
        <v>439</v>
      </c>
      <c r="F213" s="50">
        <v>271000</v>
      </c>
      <c r="G213" s="49">
        <v>6</v>
      </c>
      <c r="H213" s="78">
        <f t="shared" si="7"/>
        <v>1626000</v>
      </c>
      <c r="I213" s="49" t="s">
        <v>91</v>
      </c>
      <c r="J213" s="64"/>
      <c r="K213" s="117" t="s">
        <v>425</v>
      </c>
      <c r="L213" s="112" t="s">
        <v>725</v>
      </c>
      <c r="M213" s="49" t="s">
        <v>90</v>
      </c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</row>
    <row r="214" spans="1:70" ht="20.100000000000001" customHeight="1">
      <c r="A214" s="49" t="s">
        <v>88</v>
      </c>
      <c r="B214" s="49" t="s">
        <v>93</v>
      </c>
      <c r="C214" s="49" t="s">
        <v>95</v>
      </c>
      <c r="D214" s="68" t="s">
        <v>94</v>
      </c>
      <c r="E214" s="68" t="s">
        <v>440</v>
      </c>
      <c r="F214" s="50">
        <v>70000</v>
      </c>
      <c r="G214" s="49">
        <v>3</v>
      </c>
      <c r="H214" s="78">
        <f t="shared" si="7"/>
        <v>210000</v>
      </c>
      <c r="I214" s="49" t="s">
        <v>91</v>
      </c>
      <c r="J214" s="64"/>
      <c r="K214" s="49" t="s">
        <v>425</v>
      </c>
      <c r="L214" s="112" t="s">
        <v>725</v>
      </c>
      <c r="M214" s="49" t="s">
        <v>90</v>
      </c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</row>
    <row r="215" spans="1:70" ht="20.100000000000001" customHeight="1">
      <c r="A215" s="49" t="s">
        <v>88</v>
      </c>
      <c r="B215" s="49" t="s">
        <v>93</v>
      </c>
      <c r="C215" s="49" t="s">
        <v>11</v>
      </c>
      <c r="D215" s="68">
        <v>22178434</v>
      </c>
      <c r="E215" s="96" t="s">
        <v>421</v>
      </c>
      <c r="F215" s="78">
        <v>145000</v>
      </c>
      <c r="G215" s="49">
        <v>4</v>
      </c>
      <c r="H215" s="78">
        <f t="shared" si="7"/>
        <v>580000</v>
      </c>
      <c r="I215" s="49" t="s">
        <v>91</v>
      </c>
      <c r="J215" s="64"/>
      <c r="K215" s="49" t="s">
        <v>425</v>
      </c>
      <c r="L215" s="112" t="s">
        <v>725</v>
      </c>
      <c r="M215" s="49" t="s">
        <v>90</v>
      </c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</row>
    <row r="216" spans="1:70" ht="20.100000000000001" customHeight="1">
      <c r="A216" s="49" t="s">
        <v>88</v>
      </c>
      <c r="B216" s="49" t="s">
        <v>93</v>
      </c>
      <c r="C216" s="49" t="s">
        <v>92</v>
      </c>
      <c r="D216" s="68">
        <v>22218637</v>
      </c>
      <c r="E216" s="68">
        <v>56101520</v>
      </c>
      <c r="F216" s="78">
        <v>153000</v>
      </c>
      <c r="G216" s="49">
        <v>2</v>
      </c>
      <c r="H216" s="78">
        <f t="shared" si="7"/>
        <v>306000</v>
      </c>
      <c r="I216" s="49" t="s">
        <v>91</v>
      </c>
      <c r="J216" s="64"/>
      <c r="K216" s="49" t="s">
        <v>441</v>
      </c>
      <c r="L216" s="112" t="s">
        <v>725</v>
      </c>
      <c r="M216" s="49" t="s">
        <v>90</v>
      </c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</row>
    <row r="217" spans="1:70" s="79" customFormat="1" ht="20.100000000000001" customHeight="1">
      <c r="A217" s="5" t="s">
        <v>88</v>
      </c>
      <c r="B217" s="5" t="s">
        <v>87</v>
      </c>
      <c r="C217" s="5" t="s">
        <v>89</v>
      </c>
      <c r="D217" s="87">
        <v>20857199</v>
      </c>
      <c r="E217" s="87" t="s">
        <v>421</v>
      </c>
      <c r="F217" s="2">
        <v>197000</v>
      </c>
      <c r="G217" s="5">
        <v>4</v>
      </c>
      <c r="H217" s="27">
        <f t="shared" si="7"/>
        <v>788000</v>
      </c>
      <c r="I217" s="5" t="s">
        <v>103</v>
      </c>
      <c r="J217" s="26" t="s">
        <v>152</v>
      </c>
      <c r="K217" s="5" t="s">
        <v>127</v>
      </c>
      <c r="L217" s="112" t="s">
        <v>725</v>
      </c>
      <c r="M217" s="5" t="s">
        <v>151</v>
      </c>
    </row>
    <row r="218" spans="1:70" s="30" customFormat="1" ht="20.25" customHeight="1">
      <c r="A218" s="49" t="s">
        <v>88</v>
      </c>
      <c r="B218" s="49" t="s">
        <v>133</v>
      </c>
      <c r="C218" s="49" t="s">
        <v>137</v>
      </c>
      <c r="D218" s="96">
        <v>20857199</v>
      </c>
      <c r="E218" s="96" t="s">
        <v>421</v>
      </c>
      <c r="F218" s="80">
        <v>197000</v>
      </c>
      <c r="G218" s="49">
        <v>4</v>
      </c>
      <c r="H218" s="78">
        <f t="shared" si="7"/>
        <v>788000</v>
      </c>
      <c r="I218" s="49" t="s">
        <v>103</v>
      </c>
      <c r="J218" s="81" t="s">
        <v>413</v>
      </c>
      <c r="K218" s="49" t="s">
        <v>127</v>
      </c>
      <c r="L218" s="112" t="s">
        <v>725</v>
      </c>
      <c r="M218" s="49" t="s">
        <v>132</v>
      </c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  <c r="BI218" s="16"/>
      <c r="BJ218" s="16"/>
      <c r="BK218" s="16"/>
      <c r="BL218" s="16"/>
      <c r="BM218" s="16"/>
      <c r="BN218" s="16"/>
      <c r="BO218" s="16"/>
      <c r="BP218" s="16"/>
      <c r="BQ218" s="16"/>
    </row>
    <row r="219" spans="1:70" s="106" customFormat="1" ht="33.950000000000003" customHeight="1">
      <c r="A219" s="42" t="s">
        <v>150</v>
      </c>
      <c r="B219" s="41"/>
      <c r="C219" s="46"/>
      <c r="D219" s="97"/>
      <c r="E219" s="97"/>
      <c r="F219" s="44"/>
      <c r="G219" s="43"/>
      <c r="H219" s="43">
        <f>SUM(H193:H218)</f>
        <v>13123000</v>
      </c>
      <c r="I219" s="41"/>
      <c r="J219" s="42"/>
      <c r="K219" s="41"/>
      <c r="L219" s="41"/>
      <c r="M219" s="40"/>
    </row>
    <row r="220" spans="1:70" s="106" customFormat="1" ht="37.5" customHeight="1">
      <c r="A220" s="235" t="s">
        <v>430</v>
      </c>
      <c r="B220" s="158" t="s">
        <v>565</v>
      </c>
      <c r="C220" s="159" t="s">
        <v>72</v>
      </c>
      <c r="D220" s="109" t="s">
        <v>436</v>
      </c>
      <c r="E220" s="110">
        <v>56101703</v>
      </c>
      <c r="F220" s="161">
        <v>177000</v>
      </c>
      <c r="G220" s="159">
        <v>1</v>
      </c>
      <c r="H220" s="162">
        <f>+F220*G220</f>
        <v>177000</v>
      </c>
      <c r="I220" s="163" t="s">
        <v>91</v>
      </c>
      <c r="J220" s="163"/>
      <c r="K220" s="108" t="s">
        <v>425</v>
      </c>
      <c r="L220" s="108" t="s">
        <v>725</v>
      </c>
      <c r="M220" s="107"/>
    </row>
    <row r="221" spans="1:70" s="106" customFormat="1" ht="37.5" customHeight="1">
      <c r="A221" s="235" t="s">
        <v>430</v>
      </c>
      <c r="B221" s="158" t="s">
        <v>566</v>
      </c>
      <c r="C221" s="159" t="s">
        <v>33</v>
      </c>
      <c r="D221" s="160" t="s">
        <v>735</v>
      </c>
      <c r="E221" s="160"/>
      <c r="F221" s="161">
        <v>880000</v>
      </c>
      <c r="G221" s="159">
        <v>1</v>
      </c>
      <c r="H221" s="162">
        <v>800000</v>
      </c>
      <c r="I221" s="163" t="s">
        <v>103</v>
      </c>
      <c r="J221" s="164" t="s">
        <v>567</v>
      </c>
      <c r="K221" s="108" t="s">
        <v>544</v>
      </c>
      <c r="L221" s="108" t="s">
        <v>725</v>
      </c>
      <c r="M221" s="107"/>
    </row>
    <row r="222" spans="1:70" s="106" customFormat="1" ht="37.5" customHeight="1">
      <c r="A222" s="235" t="s">
        <v>430</v>
      </c>
      <c r="B222" s="158" t="s">
        <v>568</v>
      </c>
      <c r="C222" s="159" t="s">
        <v>0</v>
      </c>
      <c r="D222" s="160" t="s">
        <v>435</v>
      </c>
      <c r="E222" s="110">
        <v>56112105</v>
      </c>
      <c r="F222" s="161">
        <v>400000</v>
      </c>
      <c r="G222" s="159">
        <v>2</v>
      </c>
      <c r="H222" s="162">
        <f t="shared" ref="H222:H229" si="8">+F222*G222</f>
        <v>800000</v>
      </c>
      <c r="I222" s="163" t="s">
        <v>91</v>
      </c>
      <c r="J222" s="165"/>
      <c r="K222" s="120" t="s">
        <v>425</v>
      </c>
      <c r="L222" s="108" t="s">
        <v>725</v>
      </c>
      <c r="M222" s="107"/>
    </row>
    <row r="223" spans="1:70" s="106" customFormat="1" ht="37.5" customHeight="1">
      <c r="A223" s="235" t="s">
        <v>430</v>
      </c>
      <c r="B223" s="242" t="s">
        <v>569</v>
      </c>
      <c r="C223" s="159" t="s">
        <v>15</v>
      </c>
      <c r="D223" s="160" t="s">
        <v>434</v>
      </c>
      <c r="E223" s="110">
        <v>56112102</v>
      </c>
      <c r="F223" s="161">
        <v>280000</v>
      </c>
      <c r="G223" s="159">
        <v>1</v>
      </c>
      <c r="H223" s="162">
        <f t="shared" si="8"/>
        <v>280000</v>
      </c>
      <c r="I223" s="163" t="s">
        <v>103</v>
      </c>
      <c r="J223" s="166" t="s">
        <v>432</v>
      </c>
      <c r="K223" s="120" t="s">
        <v>425</v>
      </c>
      <c r="L223" s="108" t="s">
        <v>725</v>
      </c>
      <c r="M223" s="107"/>
    </row>
    <row r="224" spans="1:70" s="106" customFormat="1" ht="37.5" customHeight="1">
      <c r="A224" s="235" t="s">
        <v>430</v>
      </c>
      <c r="B224" s="242" t="s">
        <v>569</v>
      </c>
      <c r="C224" s="159" t="s">
        <v>15</v>
      </c>
      <c r="D224" s="160" t="s">
        <v>433</v>
      </c>
      <c r="E224" s="110">
        <v>56112102</v>
      </c>
      <c r="F224" s="161">
        <v>147000</v>
      </c>
      <c r="G224" s="159">
        <v>6</v>
      </c>
      <c r="H224" s="162">
        <f t="shared" si="8"/>
        <v>882000</v>
      </c>
      <c r="I224" s="163" t="s">
        <v>103</v>
      </c>
      <c r="J224" s="166" t="s">
        <v>432</v>
      </c>
      <c r="K224" s="120" t="s">
        <v>425</v>
      </c>
      <c r="L224" s="108" t="s">
        <v>725</v>
      </c>
      <c r="M224" s="107"/>
    </row>
    <row r="225" spans="1:70" s="106" customFormat="1" ht="37.5" customHeight="1">
      <c r="A225" s="235" t="s">
        <v>430</v>
      </c>
      <c r="B225" s="242" t="s">
        <v>569</v>
      </c>
      <c r="C225" s="159" t="s">
        <v>72</v>
      </c>
      <c r="D225" s="160" t="s">
        <v>431</v>
      </c>
      <c r="E225" s="110">
        <v>56101703</v>
      </c>
      <c r="F225" s="161">
        <v>168000</v>
      </c>
      <c r="G225" s="159">
        <v>1</v>
      </c>
      <c r="H225" s="162">
        <f t="shared" si="8"/>
        <v>168000</v>
      </c>
      <c r="I225" s="163" t="s">
        <v>91</v>
      </c>
      <c r="J225" s="163"/>
      <c r="K225" s="120" t="s">
        <v>425</v>
      </c>
      <c r="L225" s="108" t="s">
        <v>725</v>
      </c>
      <c r="M225" s="107"/>
    </row>
    <row r="226" spans="1:70" s="106" customFormat="1" ht="37.5" customHeight="1">
      <c r="A226" s="235" t="s">
        <v>430</v>
      </c>
      <c r="B226" s="242" t="s">
        <v>569</v>
      </c>
      <c r="C226" s="159" t="s">
        <v>11</v>
      </c>
      <c r="D226" s="160" t="s">
        <v>429</v>
      </c>
      <c r="E226" s="110">
        <v>56101708</v>
      </c>
      <c r="F226" s="161">
        <v>132000</v>
      </c>
      <c r="G226" s="159">
        <v>2</v>
      </c>
      <c r="H226" s="162">
        <f t="shared" si="8"/>
        <v>264000</v>
      </c>
      <c r="I226" s="163" t="s">
        <v>91</v>
      </c>
      <c r="J226" s="163"/>
      <c r="K226" s="108" t="s">
        <v>425</v>
      </c>
      <c r="L226" s="108" t="s">
        <v>725</v>
      </c>
      <c r="M226" s="107"/>
    </row>
    <row r="227" spans="1:70" s="106" customFormat="1" ht="33.950000000000003" customHeight="1">
      <c r="A227" s="235" t="s">
        <v>430</v>
      </c>
      <c r="B227" s="243" t="s">
        <v>570</v>
      </c>
      <c r="C227" s="159" t="s">
        <v>15</v>
      </c>
      <c r="D227" s="160" t="s">
        <v>434</v>
      </c>
      <c r="E227" s="160" t="s">
        <v>646</v>
      </c>
      <c r="F227" s="161">
        <v>280000</v>
      </c>
      <c r="G227" s="159">
        <v>1</v>
      </c>
      <c r="H227" s="162">
        <f t="shared" si="8"/>
        <v>280000</v>
      </c>
      <c r="I227" s="163" t="s">
        <v>103</v>
      </c>
      <c r="J227" s="164" t="s">
        <v>567</v>
      </c>
      <c r="K227" s="108" t="s">
        <v>127</v>
      </c>
      <c r="L227" s="108" t="s">
        <v>725</v>
      </c>
      <c r="M227" s="107"/>
    </row>
    <row r="228" spans="1:70" s="106" customFormat="1" ht="33.950000000000003" customHeight="1">
      <c r="A228" s="235" t="s">
        <v>430</v>
      </c>
      <c r="B228" s="243" t="s">
        <v>570</v>
      </c>
      <c r="C228" s="159" t="s">
        <v>15</v>
      </c>
      <c r="D228" s="160" t="s">
        <v>571</v>
      </c>
      <c r="E228" s="160" t="s">
        <v>646</v>
      </c>
      <c r="F228" s="161">
        <v>165000</v>
      </c>
      <c r="G228" s="159">
        <v>6</v>
      </c>
      <c r="H228" s="162">
        <f t="shared" si="8"/>
        <v>990000</v>
      </c>
      <c r="I228" s="163" t="s">
        <v>103</v>
      </c>
      <c r="J228" s="164" t="s">
        <v>567</v>
      </c>
      <c r="K228" s="108" t="s">
        <v>127</v>
      </c>
      <c r="L228" s="108" t="s">
        <v>725</v>
      </c>
      <c r="M228" s="107"/>
    </row>
    <row r="229" spans="1:70" s="30" customFormat="1" ht="20.25" customHeight="1">
      <c r="A229" s="235" t="s">
        <v>430</v>
      </c>
      <c r="B229" s="243" t="s">
        <v>570</v>
      </c>
      <c r="C229" s="159" t="s">
        <v>33</v>
      </c>
      <c r="D229" s="160"/>
      <c r="E229" s="160"/>
      <c r="F229" s="161">
        <v>935000</v>
      </c>
      <c r="G229" s="159">
        <v>2</v>
      </c>
      <c r="H229" s="162">
        <f t="shared" si="8"/>
        <v>1870000</v>
      </c>
      <c r="I229" s="163" t="s">
        <v>103</v>
      </c>
      <c r="J229" s="164" t="s">
        <v>567</v>
      </c>
      <c r="K229" s="108" t="s">
        <v>574</v>
      </c>
      <c r="L229" s="108" t="s">
        <v>725</v>
      </c>
      <c r="M229" s="107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  <c r="BJ229" s="16"/>
      <c r="BK229" s="16"/>
      <c r="BL229" s="16"/>
      <c r="BM229" s="16"/>
      <c r="BN229" s="16"/>
      <c r="BO229" s="16"/>
      <c r="BP229" s="16"/>
    </row>
    <row r="230" spans="1:70" s="11" customFormat="1" ht="24" customHeight="1">
      <c r="A230" s="41" t="s">
        <v>428</v>
      </c>
      <c r="B230" s="40"/>
      <c r="C230" s="41"/>
      <c r="D230" s="45"/>
      <c r="E230" s="111"/>
      <c r="F230" s="41"/>
      <c r="G230" s="43">
        <f>SUM(G220:G229)</f>
        <v>23</v>
      </c>
      <c r="H230" s="167">
        <f>SUM(H220:H229)</f>
        <v>6511000</v>
      </c>
      <c r="I230" s="41"/>
      <c r="J230" s="41"/>
      <c r="K230" s="40"/>
      <c r="L230" s="40"/>
      <c r="M230" s="40"/>
    </row>
    <row r="231" spans="1:70" s="11" customFormat="1" ht="24" customHeight="1">
      <c r="A231" s="49" t="s">
        <v>205</v>
      </c>
      <c r="B231" s="51" t="s">
        <v>713</v>
      </c>
      <c r="C231" s="47" t="s">
        <v>207</v>
      </c>
      <c r="D231" s="88" t="s">
        <v>208</v>
      </c>
      <c r="E231" s="88">
        <v>56101529</v>
      </c>
      <c r="F231" s="52">
        <v>156200</v>
      </c>
      <c r="G231" s="53">
        <v>2</v>
      </c>
      <c r="H231" s="50">
        <f t="shared" ref="H231:H236" si="9">F231*G231</f>
        <v>312400</v>
      </c>
      <c r="I231" s="49" t="s">
        <v>103</v>
      </c>
      <c r="J231" s="48" t="s">
        <v>209</v>
      </c>
      <c r="K231" s="113" t="s">
        <v>425</v>
      </c>
      <c r="L231" s="113" t="s">
        <v>725</v>
      </c>
      <c r="M231" s="47"/>
    </row>
    <row r="232" spans="1:70" s="1" customFormat="1" ht="20.25" customHeight="1">
      <c r="A232" s="5" t="s">
        <v>205</v>
      </c>
      <c r="B232" s="51" t="s">
        <v>206</v>
      </c>
      <c r="C232" s="47" t="s">
        <v>211</v>
      </c>
      <c r="D232" s="88" t="s">
        <v>212</v>
      </c>
      <c r="E232" s="88">
        <v>56101542</v>
      </c>
      <c r="F232" s="52">
        <v>58900</v>
      </c>
      <c r="G232" s="54">
        <v>2</v>
      </c>
      <c r="H232" s="6">
        <f t="shared" si="9"/>
        <v>117800</v>
      </c>
      <c r="I232" s="5" t="s">
        <v>91</v>
      </c>
      <c r="J232" s="48"/>
      <c r="K232" s="113" t="s">
        <v>438</v>
      </c>
      <c r="L232" s="113" t="s">
        <v>725</v>
      </c>
      <c r="M232" s="47" t="s">
        <v>213</v>
      </c>
    </row>
    <row r="233" spans="1:70" s="1" customFormat="1" ht="20.25" customHeight="1">
      <c r="A233" s="5" t="s">
        <v>205</v>
      </c>
      <c r="B233" s="5" t="s">
        <v>222</v>
      </c>
      <c r="C233" s="24" t="s">
        <v>223</v>
      </c>
      <c r="D233" s="87" t="s">
        <v>224</v>
      </c>
      <c r="E233" s="87">
        <v>56112105</v>
      </c>
      <c r="F233" s="2">
        <v>369000</v>
      </c>
      <c r="G233" s="55">
        <v>2</v>
      </c>
      <c r="H233" s="6">
        <f t="shared" si="9"/>
        <v>738000</v>
      </c>
      <c r="I233" s="3" t="s">
        <v>91</v>
      </c>
      <c r="J233" s="3"/>
      <c r="K233" s="121" t="s">
        <v>425</v>
      </c>
      <c r="L233" s="113" t="s">
        <v>725</v>
      </c>
      <c r="M233" s="3"/>
    </row>
    <row r="234" spans="1:70" s="1" customFormat="1" ht="20.25" customHeight="1">
      <c r="A234" s="5" t="s">
        <v>205</v>
      </c>
      <c r="B234" s="5" t="s">
        <v>222</v>
      </c>
      <c r="C234" s="47" t="s">
        <v>207</v>
      </c>
      <c r="D234" s="87" t="s">
        <v>208</v>
      </c>
      <c r="E234" s="87">
        <v>56101529</v>
      </c>
      <c r="F234" s="2">
        <v>156200</v>
      </c>
      <c r="G234" s="55">
        <v>1</v>
      </c>
      <c r="H234" s="6">
        <f t="shared" si="9"/>
        <v>156200</v>
      </c>
      <c r="I234" s="3" t="s">
        <v>91</v>
      </c>
      <c r="J234" s="3"/>
      <c r="K234" s="121" t="s">
        <v>425</v>
      </c>
      <c r="L234" s="113" t="s">
        <v>725</v>
      </c>
      <c r="M234" s="3"/>
    </row>
    <row r="235" spans="1:70" s="1" customFormat="1" ht="20.25" customHeight="1">
      <c r="A235" s="5" t="s">
        <v>205</v>
      </c>
      <c r="B235" s="5" t="s">
        <v>222</v>
      </c>
      <c r="C235" s="3" t="s">
        <v>225</v>
      </c>
      <c r="D235" s="87" t="s">
        <v>226</v>
      </c>
      <c r="E235" s="87">
        <v>56101706</v>
      </c>
      <c r="F235" s="2">
        <v>175000</v>
      </c>
      <c r="G235" s="55">
        <v>1</v>
      </c>
      <c r="H235" s="6">
        <f t="shared" si="9"/>
        <v>175000</v>
      </c>
      <c r="I235" s="3" t="s">
        <v>91</v>
      </c>
      <c r="J235" s="3"/>
      <c r="K235" s="121" t="s">
        <v>425</v>
      </c>
      <c r="L235" s="113" t="s">
        <v>725</v>
      </c>
      <c r="M235" s="3"/>
    </row>
    <row r="236" spans="1:70" ht="20.25" customHeight="1">
      <c r="A236" s="5" t="s">
        <v>205</v>
      </c>
      <c r="B236" s="5" t="s">
        <v>222</v>
      </c>
      <c r="C236" s="3" t="s">
        <v>743</v>
      </c>
      <c r="D236" s="88" t="s">
        <v>212</v>
      </c>
      <c r="E236" s="88">
        <v>56101542</v>
      </c>
      <c r="F236" s="52">
        <v>58900</v>
      </c>
      <c r="G236" s="55">
        <v>5</v>
      </c>
      <c r="H236" s="6">
        <f t="shared" si="9"/>
        <v>294500</v>
      </c>
      <c r="I236" s="3" t="s">
        <v>103</v>
      </c>
      <c r="J236" s="3" t="s">
        <v>209</v>
      </c>
      <c r="K236" s="121" t="s">
        <v>438</v>
      </c>
      <c r="L236" s="113" t="s">
        <v>725</v>
      </c>
      <c r="M236" s="3"/>
    </row>
    <row r="237" spans="1:70" s="30" customFormat="1" ht="20.25" customHeight="1">
      <c r="A237" s="5" t="s">
        <v>205</v>
      </c>
      <c r="B237" s="5" t="s">
        <v>214</v>
      </c>
      <c r="C237" s="5" t="s">
        <v>215</v>
      </c>
      <c r="D237" s="89" t="s">
        <v>216</v>
      </c>
      <c r="E237" s="89">
        <v>56101706</v>
      </c>
      <c r="F237" s="6">
        <v>217260</v>
      </c>
      <c r="G237" s="53">
        <v>1</v>
      </c>
      <c r="H237" s="6">
        <f>F237*G237</f>
        <v>217260</v>
      </c>
      <c r="I237" s="5" t="s">
        <v>103</v>
      </c>
      <c r="J237" s="5" t="s">
        <v>217</v>
      </c>
      <c r="K237" s="112" t="s">
        <v>425</v>
      </c>
      <c r="L237" s="113" t="s">
        <v>725</v>
      </c>
      <c r="M237" s="20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  <c r="BJ237" s="16"/>
      <c r="BK237" s="16"/>
      <c r="BL237" s="16"/>
      <c r="BM237" s="16"/>
      <c r="BN237" s="16"/>
      <c r="BO237" s="16"/>
      <c r="BP237" s="16"/>
      <c r="BQ237" s="16"/>
    </row>
    <row r="238" spans="1:70" ht="26.25" customHeight="1">
      <c r="A238" s="42" t="s">
        <v>309</v>
      </c>
      <c r="B238" s="41"/>
      <c r="C238" s="46"/>
      <c r="D238" s="97"/>
      <c r="E238" s="97"/>
      <c r="F238" s="44"/>
      <c r="G238" s="43"/>
      <c r="H238" s="43">
        <f>SUM(H231:H237)</f>
        <v>2011160</v>
      </c>
      <c r="I238" s="41"/>
      <c r="J238" s="42"/>
      <c r="K238" s="41"/>
      <c r="L238" s="41"/>
      <c r="M238" s="40"/>
      <c r="BR238" s="11"/>
    </row>
    <row r="239" spans="1:70" ht="26.25" customHeight="1">
      <c r="A239" s="5" t="s">
        <v>467</v>
      </c>
      <c r="B239" s="23" t="s">
        <v>468</v>
      </c>
      <c r="C239" s="5" t="s">
        <v>469</v>
      </c>
      <c r="D239" s="147" t="s">
        <v>470</v>
      </c>
      <c r="E239" s="147" t="s">
        <v>417</v>
      </c>
      <c r="F239" s="6">
        <v>206000</v>
      </c>
      <c r="G239" s="5">
        <v>4</v>
      </c>
      <c r="H239" s="6">
        <f>F239*G239</f>
        <v>824000</v>
      </c>
      <c r="I239" s="5" t="s">
        <v>103</v>
      </c>
      <c r="J239" s="5" t="s">
        <v>471</v>
      </c>
      <c r="K239" s="5" t="s">
        <v>425</v>
      </c>
      <c r="L239" s="5" t="s">
        <v>725</v>
      </c>
      <c r="M239" s="20" t="s">
        <v>643</v>
      </c>
      <c r="BR239" s="11"/>
    </row>
    <row r="240" spans="1:70" ht="26.25" customHeight="1">
      <c r="A240" s="5" t="s">
        <v>467</v>
      </c>
      <c r="B240" s="23" t="s">
        <v>468</v>
      </c>
      <c r="C240" s="10" t="s">
        <v>472</v>
      </c>
      <c r="D240" s="147" t="s">
        <v>473</v>
      </c>
      <c r="E240" s="147" t="s">
        <v>651</v>
      </c>
      <c r="F240" s="6">
        <v>107100</v>
      </c>
      <c r="G240" s="5">
        <v>2</v>
      </c>
      <c r="H240" s="6">
        <f>F240*G240</f>
        <v>214200</v>
      </c>
      <c r="I240" s="5" t="s">
        <v>103</v>
      </c>
      <c r="J240" s="5" t="s">
        <v>471</v>
      </c>
      <c r="K240" s="5" t="s">
        <v>425</v>
      </c>
      <c r="L240" s="5" t="s">
        <v>725</v>
      </c>
      <c r="M240" s="20" t="s">
        <v>643</v>
      </c>
      <c r="BR240" s="11"/>
    </row>
    <row r="241" spans="1:70" ht="26.25" customHeight="1">
      <c r="A241" s="5" t="s">
        <v>467</v>
      </c>
      <c r="B241" s="23" t="s">
        <v>639</v>
      </c>
      <c r="C241" s="5" t="s">
        <v>218</v>
      </c>
      <c r="D241" s="147" t="s">
        <v>642</v>
      </c>
      <c r="E241" s="147" t="s">
        <v>646</v>
      </c>
      <c r="F241" s="6">
        <v>50000</v>
      </c>
      <c r="G241" s="5">
        <v>3</v>
      </c>
      <c r="H241" s="6">
        <f>F241*G241</f>
        <v>150000</v>
      </c>
      <c r="I241" s="5" t="s">
        <v>103</v>
      </c>
      <c r="J241" s="5" t="s">
        <v>471</v>
      </c>
      <c r="K241" s="5" t="s">
        <v>425</v>
      </c>
      <c r="L241" s="5" t="s">
        <v>725</v>
      </c>
      <c r="M241" s="20" t="s">
        <v>353</v>
      </c>
      <c r="BR241" s="11"/>
    </row>
    <row r="242" spans="1:70" ht="26.25" customHeight="1">
      <c r="A242" s="5" t="s">
        <v>467</v>
      </c>
      <c r="B242" s="23" t="s">
        <v>639</v>
      </c>
      <c r="C242" s="10" t="s">
        <v>36</v>
      </c>
      <c r="D242" s="147" t="s">
        <v>641</v>
      </c>
      <c r="E242" s="147" t="s">
        <v>437</v>
      </c>
      <c r="F242" s="6">
        <v>150000</v>
      </c>
      <c r="G242" s="5">
        <v>1</v>
      </c>
      <c r="H242" s="6">
        <f>F242*G242</f>
        <v>150000</v>
      </c>
      <c r="I242" s="5" t="s">
        <v>103</v>
      </c>
      <c r="J242" s="5" t="s">
        <v>471</v>
      </c>
      <c r="K242" s="5" t="s">
        <v>438</v>
      </c>
      <c r="L242" s="5" t="s">
        <v>725</v>
      </c>
      <c r="M242" s="20" t="s">
        <v>640</v>
      </c>
      <c r="BR242" s="11"/>
    </row>
    <row r="243" spans="1:70" ht="26.25" customHeight="1">
      <c r="A243" s="5" t="s">
        <v>467</v>
      </c>
      <c r="B243" s="23" t="s">
        <v>639</v>
      </c>
      <c r="C243" s="3" t="s">
        <v>37</v>
      </c>
      <c r="D243" s="152">
        <v>20992174</v>
      </c>
      <c r="E243" s="152" t="s">
        <v>437</v>
      </c>
      <c r="F243" s="2">
        <v>6100</v>
      </c>
      <c r="G243" s="2">
        <v>2</v>
      </c>
      <c r="H243" s="2">
        <f>+F243*G243</f>
        <v>12200</v>
      </c>
      <c r="I243" s="5" t="s">
        <v>103</v>
      </c>
      <c r="J243" s="5" t="s">
        <v>471</v>
      </c>
      <c r="K243" s="5"/>
      <c r="L243" s="5" t="s">
        <v>725</v>
      </c>
      <c r="M243" s="20" t="s">
        <v>353</v>
      </c>
      <c r="BR243" s="11"/>
    </row>
    <row r="244" spans="1:70" ht="26.25" customHeight="1">
      <c r="A244" s="5" t="s">
        <v>467</v>
      </c>
      <c r="B244" s="23" t="s">
        <v>639</v>
      </c>
      <c r="C244" s="3" t="s">
        <v>38</v>
      </c>
      <c r="D244" s="152">
        <v>20992178</v>
      </c>
      <c r="E244" s="152" t="s">
        <v>437</v>
      </c>
      <c r="F244" s="2">
        <v>18400</v>
      </c>
      <c r="G244" s="2">
        <v>2</v>
      </c>
      <c r="H244" s="2">
        <f>+F244*G244</f>
        <v>36800</v>
      </c>
      <c r="I244" s="5" t="s">
        <v>103</v>
      </c>
      <c r="J244" s="5" t="s">
        <v>471</v>
      </c>
      <c r="K244" s="5"/>
      <c r="L244" s="5" t="s">
        <v>725</v>
      </c>
      <c r="M244" s="20" t="s">
        <v>353</v>
      </c>
      <c r="BR244" s="11"/>
    </row>
    <row r="245" spans="1:70" ht="26.25" customHeight="1">
      <c r="A245" s="5" t="s">
        <v>467</v>
      </c>
      <c r="B245" s="23" t="s">
        <v>635</v>
      </c>
      <c r="C245" s="5" t="s">
        <v>10</v>
      </c>
      <c r="D245" s="147" t="s">
        <v>732</v>
      </c>
      <c r="E245" s="147"/>
      <c r="F245" s="6">
        <v>550000</v>
      </c>
      <c r="G245" s="5">
        <v>1</v>
      </c>
      <c r="H245" s="6">
        <f>F245*G245</f>
        <v>550000</v>
      </c>
      <c r="I245" s="5" t="s">
        <v>103</v>
      </c>
      <c r="J245" s="5" t="s">
        <v>638</v>
      </c>
      <c r="K245" s="5" t="s">
        <v>574</v>
      </c>
      <c r="L245" s="5" t="s">
        <v>725</v>
      </c>
      <c r="M245" s="20" t="s">
        <v>353</v>
      </c>
      <c r="BR245" s="11"/>
    </row>
    <row r="246" spans="1:70" s="30" customFormat="1" ht="20.25" customHeight="1">
      <c r="A246" s="5" t="s">
        <v>467</v>
      </c>
      <c r="B246" s="23" t="s">
        <v>632</v>
      </c>
      <c r="C246" s="5" t="s">
        <v>469</v>
      </c>
      <c r="D246" s="147" t="s">
        <v>631</v>
      </c>
      <c r="E246" s="147" t="s">
        <v>417</v>
      </c>
      <c r="F246" s="6">
        <v>232050</v>
      </c>
      <c r="G246" s="5">
        <v>5</v>
      </c>
      <c r="H246" s="6">
        <f>F246*G246</f>
        <v>1160250</v>
      </c>
      <c r="I246" s="5" t="s">
        <v>103</v>
      </c>
      <c r="J246" s="5" t="s">
        <v>471</v>
      </c>
      <c r="K246" s="5" t="s">
        <v>425</v>
      </c>
      <c r="L246" s="5" t="s">
        <v>725</v>
      </c>
      <c r="M246" s="20" t="s">
        <v>353</v>
      </c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  <c r="AT246" s="16"/>
      <c r="AU246" s="16"/>
      <c r="AV246" s="16"/>
      <c r="AW246" s="16"/>
      <c r="AX246" s="16"/>
      <c r="AY246" s="16"/>
      <c r="AZ246" s="16"/>
      <c r="BA246" s="16"/>
      <c r="BB246" s="16"/>
      <c r="BC246" s="16"/>
      <c r="BD246" s="16"/>
      <c r="BE246" s="16"/>
      <c r="BF246" s="16"/>
      <c r="BG246" s="16"/>
      <c r="BH246" s="16"/>
      <c r="BI246" s="16"/>
      <c r="BJ246" s="16"/>
      <c r="BK246" s="16"/>
      <c r="BL246" s="16"/>
      <c r="BM246" s="16"/>
      <c r="BN246" s="16"/>
      <c r="BO246" s="16"/>
      <c r="BP246" s="16"/>
      <c r="BQ246" s="16"/>
      <c r="BR246" s="16"/>
    </row>
    <row r="247" spans="1:70" ht="30.75" customHeight="1">
      <c r="A247" s="41" t="s">
        <v>716</v>
      </c>
      <c r="B247" s="40"/>
      <c r="C247" s="41"/>
      <c r="D247" s="45"/>
      <c r="E247" s="45"/>
      <c r="F247" s="43"/>
      <c r="G247" s="41"/>
      <c r="H247" s="43">
        <f>SUM(H239:H246)</f>
        <v>3097450</v>
      </c>
      <c r="I247" s="41"/>
      <c r="J247" s="41"/>
      <c r="K247" s="41"/>
      <c r="L247" s="41"/>
      <c r="M247" s="40"/>
      <c r="BR247" s="11"/>
    </row>
    <row r="248" spans="1:70" ht="29.25" customHeight="1">
      <c r="A248" s="5" t="s">
        <v>575</v>
      </c>
      <c r="B248" s="244" t="s">
        <v>630</v>
      </c>
      <c r="C248" s="5" t="s">
        <v>43</v>
      </c>
      <c r="D248" s="147" t="s">
        <v>720</v>
      </c>
      <c r="E248" s="147" t="s">
        <v>417</v>
      </c>
      <c r="F248" s="6">
        <v>380000</v>
      </c>
      <c r="G248" s="5">
        <v>3</v>
      </c>
      <c r="H248" s="6">
        <f>F248*G248</f>
        <v>1140000</v>
      </c>
      <c r="I248" s="5" t="s">
        <v>103</v>
      </c>
      <c r="J248" s="5" t="s">
        <v>723</v>
      </c>
      <c r="K248" s="5" t="s">
        <v>425</v>
      </c>
      <c r="L248" s="5" t="s">
        <v>725</v>
      </c>
      <c r="M248" s="20"/>
      <c r="BR248" s="11"/>
    </row>
    <row r="249" spans="1:70" ht="34.5" customHeight="1">
      <c r="A249" s="5" t="s">
        <v>575</v>
      </c>
      <c r="B249" s="244" t="s">
        <v>630</v>
      </c>
      <c r="C249" s="5" t="s">
        <v>576</v>
      </c>
      <c r="D249" s="147" t="s">
        <v>721</v>
      </c>
      <c r="E249" s="147" t="s">
        <v>722</v>
      </c>
      <c r="F249" s="6">
        <v>25500</v>
      </c>
      <c r="G249" s="5">
        <v>35</v>
      </c>
      <c r="H249" s="6">
        <f>F249*G249</f>
        <v>892500</v>
      </c>
      <c r="I249" s="5" t="s">
        <v>103</v>
      </c>
      <c r="J249" s="5" t="s">
        <v>724</v>
      </c>
      <c r="K249" s="5" t="s">
        <v>438</v>
      </c>
      <c r="L249" s="5" t="s">
        <v>725</v>
      </c>
      <c r="M249" s="20"/>
      <c r="BR249" s="11"/>
    </row>
    <row r="250" spans="1:70" ht="34.5" customHeight="1">
      <c r="A250" s="5" t="s">
        <v>575</v>
      </c>
      <c r="B250" s="244" t="s">
        <v>717</v>
      </c>
      <c r="C250" s="5" t="s">
        <v>577</v>
      </c>
      <c r="D250" s="147" t="s">
        <v>733</v>
      </c>
      <c r="E250" s="147"/>
      <c r="F250" s="6">
        <v>240000</v>
      </c>
      <c r="G250" s="5">
        <v>1</v>
      </c>
      <c r="H250" s="6">
        <f>F250*G250</f>
        <v>240000</v>
      </c>
      <c r="I250" s="5" t="s">
        <v>103</v>
      </c>
      <c r="J250" s="5" t="s">
        <v>578</v>
      </c>
      <c r="K250" s="5">
        <v>7</v>
      </c>
      <c r="L250" s="5" t="s">
        <v>725</v>
      </c>
      <c r="M250" s="20"/>
      <c r="BR250" s="11"/>
    </row>
    <row r="251" spans="1:70" s="30" customFormat="1" ht="28.5" customHeight="1">
      <c r="A251" s="5" t="s">
        <v>575</v>
      </c>
      <c r="B251" s="185" t="s">
        <v>582</v>
      </c>
      <c r="C251" s="5" t="s">
        <v>43</v>
      </c>
      <c r="D251" s="147"/>
      <c r="E251" s="147"/>
      <c r="F251" s="6">
        <v>350000</v>
      </c>
      <c r="G251" s="5">
        <v>2</v>
      </c>
      <c r="H251" s="6">
        <v>700000</v>
      </c>
      <c r="I251" s="5" t="s">
        <v>103</v>
      </c>
      <c r="J251" s="10" t="s">
        <v>583</v>
      </c>
      <c r="K251" s="5" t="s">
        <v>425</v>
      </c>
      <c r="L251" s="5" t="s">
        <v>725</v>
      </c>
      <c r="M251" s="23" t="s">
        <v>584</v>
      </c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6"/>
      <c r="AP251" s="16"/>
      <c r="AQ251" s="16"/>
      <c r="AR251" s="16"/>
      <c r="AS251" s="16"/>
      <c r="AT251" s="16"/>
      <c r="AU251" s="16"/>
      <c r="AV251" s="16"/>
      <c r="AW251" s="16"/>
      <c r="AX251" s="16"/>
      <c r="AY251" s="16"/>
      <c r="AZ251" s="16"/>
      <c r="BA251" s="16"/>
      <c r="BB251" s="16"/>
      <c r="BC251" s="16"/>
      <c r="BD251" s="16"/>
      <c r="BE251" s="16"/>
      <c r="BF251" s="16"/>
      <c r="BG251" s="16"/>
      <c r="BH251" s="16"/>
      <c r="BI251" s="16"/>
      <c r="BJ251" s="16"/>
      <c r="BK251" s="16"/>
      <c r="BL251" s="16"/>
      <c r="BM251" s="16"/>
      <c r="BN251" s="16"/>
      <c r="BO251" s="16"/>
      <c r="BP251" s="16"/>
      <c r="BQ251" s="16"/>
      <c r="BR251" s="16"/>
    </row>
    <row r="252" spans="1:70" ht="27.75" customHeight="1">
      <c r="A252" s="41" t="s">
        <v>715</v>
      </c>
      <c r="B252" s="40"/>
      <c r="C252" s="41"/>
      <c r="D252" s="45"/>
      <c r="E252" s="45"/>
      <c r="F252" s="43"/>
      <c r="G252" s="41"/>
      <c r="H252" s="43">
        <f>SUM(H248:H251)</f>
        <v>2972500</v>
      </c>
      <c r="I252" s="41"/>
      <c r="J252" s="41"/>
      <c r="K252" s="41"/>
      <c r="L252" s="41"/>
      <c r="M252" s="40"/>
    </row>
    <row r="253" spans="1:70" ht="25.5" customHeight="1">
      <c r="A253" s="18" t="s">
        <v>56</v>
      </c>
      <c r="B253" s="22"/>
      <c r="C253" s="12"/>
      <c r="D253" s="98"/>
      <c r="E253" s="98"/>
      <c r="F253" s="13"/>
      <c r="G253" s="12"/>
      <c r="H253" s="19">
        <f>SUM(H17+H34+H49+H70+H90+H97+H117+H122+H130+H137+H143+H148+H151+H182+H192+H219+H230+H238+H247+H252)</f>
        <v>111147470</v>
      </c>
      <c r="I253" s="12"/>
      <c r="J253" s="12"/>
      <c r="K253" s="12"/>
      <c r="L253" s="12"/>
      <c r="M253" s="22"/>
    </row>
    <row r="254" spans="1:70">
      <c r="E254" s="99" t="s">
        <v>747</v>
      </c>
      <c r="K254" s="116"/>
      <c r="L254" s="116"/>
    </row>
    <row r="255" spans="1:70">
      <c r="K255" s="116"/>
      <c r="L255" s="116"/>
    </row>
    <row r="256" spans="1:70">
      <c r="K256" s="116"/>
      <c r="L256" s="116"/>
    </row>
    <row r="257" spans="4:70">
      <c r="K257" s="116"/>
      <c r="L257" s="116"/>
    </row>
    <row r="258" spans="4:70">
      <c r="K258" s="116"/>
      <c r="L258" s="116"/>
    </row>
    <row r="259" spans="4:70">
      <c r="K259" s="116"/>
      <c r="L259" s="116"/>
    </row>
    <row r="260" spans="4:70">
      <c r="K260" s="116"/>
      <c r="L260" s="116"/>
    </row>
    <row r="261" spans="4:70">
      <c r="K261" s="116"/>
      <c r="L261" s="116"/>
    </row>
    <row r="262" spans="4:70">
      <c r="K262" s="116"/>
      <c r="L262" s="116"/>
    </row>
    <row r="263" spans="4:70">
      <c r="K263" s="116"/>
      <c r="L263" s="116"/>
    </row>
    <row r="264" spans="4:70">
      <c r="K264" s="116"/>
      <c r="L264" s="116"/>
    </row>
    <row r="265" spans="4:70">
      <c r="K265" s="116"/>
      <c r="L265" s="116"/>
    </row>
    <row r="266" spans="4:70">
      <c r="K266" s="116"/>
      <c r="L266" s="116"/>
    </row>
    <row r="267" spans="4:70" s="7" customFormat="1">
      <c r="D267" s="99"/>
      <c r="E267" s="99"/>
      <c r="F267" s="8"/>
      <c r="H267" s="8"/>
      <c r="K267" s="116"/>
      <c r="L267" s="116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  <c r="AO267" s="11"/>
      <c r="AP267" s="11"/>
      <c r="AQ267" s="11"/>
      <c r="AR267" s="11"/>
      <c r="AS267" s="11"/>
      <c r="AT267" s="11"/>
      <c r="AU267" s="11"/>
      <c r="AV267" s="11"/>
      <c r="AW267" s="11"/>
      <c r="AX267" s="11"/>
      <c r="AY267" s="11"/>
      <c r="AZ267" s="11"/>
      <c r="BA267" s="11"/>
      <c r="BB267" s="11"/>
      <c r="BC267" s="11"/>
      <c r="BD267" s="11"/>
      <c r="BE267" s="11"/>
      <c r="BF267" s="11"/>
      <c r="BG267" s="11"/>
      <c r="BH267" s="11"/>
      <c r="BI267" s="11"/>
      <c r="BJ267" s="11"/>
      <c r="BK267" s="11"/>
      <c r="BL267" s="11"/>
      <c r="BM267" s="11"/>
      <c r="BN267" s="11"/>
      <c r="BO267" s="11"/>
      <c r="BP267" s="11"/>
      <c r="BQ267" s="11"/>
      <c r="BR267"/>
    </row>
    <row r="268" spans="4:70" s="7" customFormat="1">
      <c r="D268" s="99"/>
      <c r="E268" s="99"/>
      <c r="F268" s="8"/>
      <c r="H268" s="8"/>
      <c r="K268" s="116"/>
      <c r="L268" s="116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  <c r="AN268" s="11"/>
      <c r="AO268" s="11"/>
      <c r="AP268" s="11"/>
      <c r="AQ268" s="11"/>
      <c r="AR268" s="11"/>
      <c r="AS268" s="11"/>
      <c r="AT268" s="11"/>
      <c r="AU268" s="11"/>
      <c r="AV268" s="11"/>
      <c r="AW268" s="11"/>
      <c r="AX268" s="11"/>
      <c r="AY268" s="11"/>
      <c r="AZ268" s="11"/>
      <c r="BA268" s="11"/>
      <c r="BB268" s="11"/>
      <c r="BC268" s="11"/>
      <c r="BD268" s="11"/>
      <c r="BE268" s="11"/>
      <c r="BF268" s="11"/>
      <c r="BG268" s="11"/>
      <c r="BH268" s="11"/>
      <c r="BI268" s="11"/>
      <c r="BJ268" s="11"/>
      <c r="BK268" s="11"/>
      <c r="BL268" s="11"/>
      <c r="BM268" s="11"/>
      <c r="BN268" s="11"/>
      <c r="BO268" s="11"/>
      <c r="BP268" s="11"/>
      <c r="BQ268" s="11"/>
      <c r="BR268"/>
    </row>
    <row r="269" spans="4:70" s="7" customFormat="1">
      <c r="D269" s="99"/>
      <c r="E269" s="99"/>
      <c r="F269" s="8"/>
      <c r="H269" s="8"/>
      <c r="K269" s="116"/>
      <c r="L269" s="116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  <c r="AO269" s="11"/>
      <c r="AP269" s="11"/>
      <c r="AQ269" s="11"/>
      <c r="AR269" s="11"/>
      <c r="AS269" s="11"/>
      <c r="AT269" s="11"/>
      <c r="AU269" s="11"/>
      <c r="AV269" s="11"/>
      <c r="AW269" s="11"/>
      <c r="AX269" s="11"/>
      <c r="AY269" s="11"/>
      <c r="AZ269" s="11"/>
      <c r="BA269" s="11"/>
      <c r="BB269" s="11"/>
      <c r="BC269" s="11"/>
      <c r="BD269" s="11"/>
      <c r="BE269" s="11"/>
      <c r="BF269" s="11"/>
      <c r="BG269" s="11"/>
      <c r="BH269" s="11"/>
      <c r="BI269" s="11"/>
      <c r="BJ269" s="11"/>
      <c r="BK269" s="11"/>
      <c r="BL269" s="11"/>
      <c r="BM269" s="11"/>
      <c r="BN269" s="11"/>
      <c r="BO269" s="11"/>
      <c r="BP269" s="11"/>
      <c r="BQ269" s="11"/>
      <c r="BR269"/>
    </row>
    <row r="270" spans="4:70" s="7" customFormat="1">
      <c r="D270" s="99"/>
      <c r="E270" s="99"/>
      <c r="F270" s="8"/>
      <c r="H270" s="8"/>
      <c r="K270" s="116"/>
      <c r="L270" s="116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  <c r="AN270" s="11"/>
      <c r="AO270" s="11"/>
      <c r="AP270" s="11"/>
      <c r="AQ270" s="11"/>
      <c r="AR270" s="11"/>
      <c r="AS270" s="11"/>
      <c r="AT270" s="11"/>
      <c r="AU270" s="11"/>
      <c r="AV270" s="11"/>
      <c r="AW270" s="11"/>
      <c r="AX270" s="11"/>
      <c r="AY270" s="11"/>
      <c r="AZ270" s="11"/>
      <c r="BA270" s="11"/>
      <c r="BB270" s="11"/>
      <c r="BC270" s="11"/>
      <c r="BD270" s="11"/>
      <c r="BE270" s="11"/>
      <c r="BF270" s="11"/>
      <c r="BG270" s="11"/>
      <c r="BH270" s="11"/>
      <c r="BI270" s="11"/>
      <c r="BJ270" s="11"/>
      <c r="BK270" s="11"/>
      <c r="BL270" s="11"/>
      <c r="BM270" s="11"/>
      <c r="BN270" s="11"/>
      <c r="BO270" s="11"/>
      <c r="BP270" s="11"/>
      <c r="BQ270" s="11"/>
      <c r="BR270"/>
    </row>
    <row r="271" spans="4:70" s="7" customFormat="1">
      <c r="D271" s="99"/>
      <c r="E271" s="99"/>
      <c r="F271" s="8"/>
      <c r="H271" s="8"/>
      <c r="K271" s="116"/>
      <c r="L271" s="116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  <c r="AO271" s="11"/>
      <c r="AP271" s="11"/>
      <c r="AQ271" s="11"/>
      <c r="AR271" s="11"/>
      <c r="AS271" s="11"/>
      <c r="AT271" s="11"/>
      <c r="AU271" s="11"/>
      <c r="AV271" s="11"/>
      <c r="AW271" s="11"/>
      <c r="AX271" s="11"/>
      <c r="AY271" s="11"/>
      <c r="AZ271" s="11"/>
      <c r="BA271" s="11"/>
      <c r="BB271" s="11"/>
      <c r="BC271" s="11"/>
      <c r="BD271" s="11"/>
      <c r="BE271" s="11"/>
      <c r="BF271" s="11"/>
      <c r="BG271" s="11"/>
      <c r="BH271" s="11"/>
      <c r="BI271" s="11"/>
      <c r="BJ271" s="11"/>
      <c r="BK271" s="11"/>
      <c r="BL271" s="11"/>
      <c r="BM271" s="11"/>
      <c r="BN271" s="11"/>
      <c r="BO271" s="11"/>
      <c r="BP271" s="11"/>
      <c r="BQ271" s="11"/>
      <c r="BR271"/>
    </row>
    <row r="272" spans="4:70" s="7" customFormat="1">
      <c r="D272" s="99"/>
      <c r="E272" s="99"/>
      <c r="F272" s="8"/>
      <c r="H272" s="8"/>
      <c r="K272" s="116"/>
      <c r="L272" s="116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  <c r="AN272" s="11"/>
      <c r="AO272" s="11"/>
      <c r="AP272" s="11"/>
      <c r="AQ272" s="11"/>
      <c r="AR272" s="11"/>
      <c r="AS272" s="11"/>
      <c r="AT272" s="11"/>
      <c r="AU272" s="11"/>
      <c r="AV272" s="11"/>
      <c r="AW272" s="11"/>
      <c r="AX272" s="11"/>
      <c r="AY272" s="11"/>
      <c r="AZ272" s="11"/>
      <c r="BA272" s="11"/>
      <c r="BB272" s="11"/>
      <c r="BC272" s="11"/>
      <c r="BD272" s="11"/>
      <c r="BE272" s="11"/>
      <c r="BF272" s="11"/>
      <c r="BG272" s="11"/>
      <c r="BH272" s="11"/>
      <c r="BI272" s="11"/>
      <c r="BJ272" s="11"/>
      <c r="BK272" s="11"/>
      <c r="BL272" s="11"/>
      <c r="BM272" s="11"/>
      <c r="BN272" s="11"/>
      <c r="BO272" s="11"/>
      <c r="BP272" s="11"/>
      <c r="BQ272" s="11"/>
      <c r="BR272"/>
    </row>
    <row r="273" spans="4:70" s="7" customFormat="1">
      <c r="D273" s="99"/>
      <c r="E273" s="99"/>
      <c r="F273" s="8"/>
      <c r="H273" s="8"/>
      <c r="K273" s="116"/>
      <c r="L273" s="116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  <c r="AO273" s="11"/>
      <c r="AP273" s="11"/>
      <c r="AQ273" s="11"/>
      <c r="AR273" s="11"/>
      <c r="AS273" s="11"/>
      <c r="AT273" s="11"/>
      <c r="AU273" s="11"/>
      <c r="AV273" s="11"/>
      <c r="AW273" s="11"/>
      <c r="AX273" s="11"/>
      <c r="AY273" s="11"/>
      <c r="AZ273" s="11"/>
      <c r="BA273" s="11"/>
      <c r="BB273" s="11"/>
      <c r="BC273" s="11"/>
      <c r="BD273" s="11"/>
      <c r="BE273" s="11"/>
      <c r="BF273" s="11"/>
      <c r="BG273" s="11"/>
      <c r="BH273" s="11"/>
      <c r="BI273" s="11"/>
      <c r="BJ273" s="11"/>
      <c r="BK273" s="11"/>
      <c r="BL273" s="11"/>
      <c r="BM273" s="11"/>
      <c r="BN273" s="11"/>
      <c r="BO273" s="11"/>
      <c r="BP273" s="11"/>
      <c r="BQ273" s="11"/>
      <c r="BR273"/>
    </row>
    <row r="274" spans="4:70" s="7" customFormat="1">
      <c r="D274" s="99"/>
      <c r="E274" s="99"/>
      <c r="F274" s="8"/>
      <c r="H274" s="8"/>
      <c r="K274" s="116"/>
      <c r="L274" s="116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  <c r="AN274" s="11"/>
      <c r="AO274" s="11"/>
      <c r="AP274" s="11"/>
      <c r="AQ274" s="11"/>
      <c r="AR274" s="11"/>
      <c r="AS274" s="11"/>
      <c r="AT274" s="11"/>
      <c r="AU274" s="11"/>
      <c r="AV274" s="11"/>
      <c r="AW274" s="11"/>
      <c r="AX274" s="11"/>
      <c r="AY274" s="11"/>
      <c r="AZ274" s="11"/>
      <c r="BA274" s="11"/>
      <c r="BB274" s="11"/>
      <c r="BC274" s="11"/>
      <c r="BD274" s="11"/>
      <c r="BE274" s="11"/>
      <c r="BF274" s="11"/>
      <c r="BG274" s="11"/>
      <c r="BH274" s="11"/>
      <c r="BI274" s="11"/>
      <c r="BJ274" s="11"/>
      <c r="BK274" s="11"/>
      <c r="BL274" s="11"/>
      <c r="BM274" s="11"/>
      <c r="BN274" s="11"/>
      <c r="BO274" s="11"/>
      <c r="BP274" s="11"/>
      <c r="BQ274" s="11"/>
      <c r="BR274"/>
    </row>
    <row r="275" spans="4:70" s="7" customFormat="1">
      <c r="D275" s="99"/>
      <c r="E275" s="99"/>
      <c r="F275" s="8"/>
      <c r="H275" s="8"/>
      <c r="K275" s="116"/>
      <c r="L275" s="116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  <c r="AN275" s="11"/>
      <c r="AO275" s="11"/>
      <c r="AP275" s="11"/>
      <c r="AQ275" s="11"/>
      <c r="AR275" s="11"/>
      <c r="AS275" s="11"/>
      <c r="AT275" s="11"/>
      <c r="AU275" s="11"/>
      <c r="AV275" s="11"/>
      <c r="AW275" s="11"/>
      <c r="AX275" s="11"/>
      <c r="AY275" s="11"/>
      <c r="AZ275" s="11"/>
      <c r="BA275" s="11"/>
      <c r="BB275" s="11"/>
      <c r="BC275" s="11"/>
      <c r="BD275" s="11"/>
      <c r="BE275" s="11"/>
      <c r="BF275" s="11"/>
      <c r="BG275" s="11"/>
      <c r="BH275" s="11"/>
      <c r="BI275" s="11"/>
      <c r="BJ275" s="11"/>
      <c r="BK275" s="11"/>
      <c r="BL275" s="11"/>
      <c r="BM275" s="11"/>
      <c r="BN275" s="11"/>
      <c r="BO275" s="11"/>
      <c r="BP275" s="11"/>
      <c r="BQ275" s="11"/>
      <c r="BR275"/>
    </row>
    <row r="276" spans="4:70" s="7" customFormat="1">
      <c r="D276" s="99"/>
      <c r="E276" s="99"/>
      <c r="F276" s="8"/>
      <c r="H276" s="8"/>
      <c r="K276" s="116"/>
      <c r="L276" s="116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  <c r="AN276" s="11"/>
      <c r="AO276" s="11"/>
      <c r="AP276" s="11"/>
      <c r="AQ276" s="11"/>
      <c r="AR276" s="11"/>
      <c r="AS276" s="11"/>
      <c r="AT276" s="11"/>
      <c r="AU276" s="11"/>
      <c r="AV276" s="11"/>
      <c r="AW276" s="11"/>
      <c r="AX276" s="11"/>
      <c r="AY276" s="11"/>
      <c r="AZ276" s="11"/>
      <c r="BA276" s="11"/>
      <c r="BB276" s="11"/>
      <c r="BC276" s="11"/>
      <c r="BD276" s="11"/>
      <c r="BE276" s="11"/>
      <c r="BF276" s="11"/>
      <c r="BG276" s="11"/>
      <c r="BH276" s="11"/>
      <c r="BI276" s="11"/>
      <c r="BJ276" s="11"/>
      <c r="BK276" s="11"/>
      <c r="BL276" s="11"/>
      <c r="BM276" s="11"/>
      <c r="BN276" s="11"/>
      <c r="BO276" s="11"/>
      <c r="BP276" s="11"/>
      <c r="BQ276" s="11"/>
      <c r="BR276"/>
    </row>
    <row r="277" spans="4:70" s="7" customFormat="1">
      <c r="D277" s="99"/>
      <c r="E277" s="99"/>
      <c r="F277" s="8"/>
      <c r="H277" s="8"/>
      <c r="K277" s="116"/>
      <c r="L277" s="116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  <c r="AN277" s="11"/>
      <c r="AO277" s="11"/>
      <c r="AP277" s="11"/>
      <c r="AQ277" s="11"/>
      <c r="AR277" s="11"/>
      <c r="AS277" s="11"/>
      <c r="AT277" s="11"/>
      <c r="AU277" s="11"/>
      <c r="AV277" s="11"/>
      <c r="AW277" s="11"/>
      <c r="AX277" s="11"/>
      <c r="AY277" s="11"/>
      <c r="AZ277" s="11"/>
      <c r="BA277" s="11"/>
      <c r="BB277" s="11"/>
      <c r="BC277" s="11"/>
      <c r="BD277" s="11"/>
      <c r="BE277" s="11"/>
      <c r="BF277" s="11"/>
      <c r="BG277" s="11"/>
      <c r="BH277" s="11"/>
      <c r="BI277" s="11"/>
      <c r="BJ277" s="11"/>
      <c r="BK277" s="11"/>
      <c r="BL277" s="11"/>
      <c r="BM277" s="11"/>
      <c r="BN277" s="11"/>
      <c r="BO277" s="11"/>
      <c r="BP277" s="11"/>
      <c r="BQ277" s="11"/>
      <c r="BR277"/>
    </row>
    <row r="278" spans="4:70" s="7" customFormat="1">
      <c r="D278" s="99"/>
      <c r="E278" s="99"/>
      <c r="F278" s="8"/>
      <c r="H278" s="8"/>
      <c r="K278" s="116"/>
      <c r="L278" s="116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  <c r="AO278" s="11"/>
      <c r="AP278" s="11"/>
      <c r="AQ278" s="11"/>
      <c r="AR278" s="11"/>
      <c r="AS278" s="11"/>
      <c r="AT278" s="11"/>
      <c r="AU278" s="11"/>
      <c r="AV278" s="11"/>
      <c r="AW278" s="11"/>
      <c r="AX278" s="11"/>
      <c r="AY278" s="11"/>
      <c r="AZ278" s="11"/>
      <c r="BA278" s="11"/>
      <c r="BB278" s="11"/>
      <c r="BC278" s="11"/>
      <c r="BD278" s="11"/>
      <c r="BE278" s="11"/>
      <c r="BF278" s="11"/>
      <c r="BG278" s="11"/>
      <c r="BH278" s="11"/>
      <c r="BI278" s="11"/>
      <c r="BJ278" s="11"/>
      <c r="BK278" s="11"/>
      <c r="BL278" s="11"/>
      <c r="BM278" s="11"/>
      <c r="BN278" s="11"/>
      <c r="BO278" s="11"/>
      <c r="BP278" s="11"/>
      <c r="BQ278" s="11"/>
      <c r="BR278"/>
    </row>
    <row r="279" spans="4:70" s="7" customFormat="1">
      <c r="D279" s="99"/>
      <c r="E279" s="99"/>
      <c r="F279" s="8"/>
      <c r="H279" s="8"/>
      <c r="K279" s="116"/>
      <c r="L279" s="116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  <c r="AN279" s="11"/>
      <c r="AO279" s="11"/>
      <c r="AP279" s="11"/>
      <c r="AQ279" s="11"/>
      <c r="AR279" s="11"/>
      <c r="AS279" s="11"/>
      <c r="AT279" s="11"/>
      <c r="AU279" s="11"/>
      <c r="AV279" s="11"/>
      <c r="AW279" s="11"/>
      <c r="AX279" s="11"/>
      <c r="AY279" s="11"/>
      <c r="AZ279" s="11"/>
      <c r="BA279" s="11"/>
      <c r="BB279" s="11"/>
      <c r="BC279" s="11"/>
      <c r="BD279" s="11"/>
      <c r="BE279" s="11"/>
      <c r="BF279" s="11"/>
      <c r="BG279" s="11"/>
      <c r="BH279" s="11"/>
      <c r="BI279" s="11"/>
      <c r="BJ279" s="11"/>
      <c r="BK279" s="11"/>
      <c r="BL279" s="11"/>
      <c r="BM279" s="11"/>
      <c r="BN279" s="11"/>
      <c r="BO279" s="11"/>
      <c r="BP279" s="11"/>
      <c r="BQ279" s="11"/>
      <c r="BR279"/>
    </row>
    <row r="280" spans="4:70" s="7" customFormat="1">
      <c r="D280" s="99"/>
      <c r="E280" s="99"/>
      <c r="F280" s="8"/>
      <c r="H280" s="8"/>
      <c r="K280" s="116"/>
      <c r="L280" s="116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  <c r="AN280" s="11"/>
      <c r="AO280" s="11"/>
      <c r="AP280" s="11"/>
      <c r="AQ280" s="11"/>
      <c r="AR280" s="11"/>
      <c r="AS280" s="11"/>
      <c r="AT280" s="11"/>
      <c r="AU280" s="11"/>
      <c r="AV280" s="11"/>
      <c r="AW280" s="11"/>
      <c r="AX280" s="11"/>
      <c r="AY280" s="11"/>
      <c r="AZ280" s="11"/>
      <c r="BA280" s="11"/>
      <c r="BB280" s="11"/>
      <c r="BC280" s="11"/>
      <c r="BD280" s="11"/>
      <c r="BE280" s="11"/>
      <c r="BF280" s="11"/>
      <c r="BG280" s="11"/>
      <c r="BH280" s="11"/>
      <c r="BI280" s="11"/>
      <c r="BJ280" s="11"/>
      <c r="BK280" s="11"/>
      <c r="BL280" s="11"/>
      <c r="BM280" s="11"/>
      <c r="BN280" s="11"/>
      <c r="BO280" s="11"/>
      <c r="BP280" s="11"/>
      <c r="BQ280" s="11"/>
      <c r="BR280"/>
    </row>
    <row r="281" spans="4:70" s="7" customFormat="1">
      <c r="D281" s="99"/>
      <c r="E281" s="99"/>
      <c r="F281" s="8"/>
      <c r="H281" s="8"/>
      <c r="K281" s="116"/>
      <c r="L281" s="116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  <c r="AO281" s="11"/>
      <c r="AP281" s="11"/>
      <c r="AQ281" s="11"/>
      <c r="AR281" s="11"/>
      <c r="AS281" s="11"/>
      <c r="AT281" s="11"/>
      <c r="AU281" s="11"/>
      <c r="AV281" s="11"/>
      <c r="AW281" s="11"/>
      <c r="AX281" s="11"/>
      <c r="AY281" s="11"/>
      <c r="AZ281" s="11"/>
      <c r="BA281" s="11"/>
      <c r="BB281" s="11"/>
      <c r="BC281" s="11"/>
      <c r="BD281" s="11"/>
      <c r="BE281" s="11"/>
      <c r="BF281" s="11"/>
      <c r="BG281" s="11"/>
      <c r="BH281" s="11"/>
      <c r="BI281" s="11"/>
      <c r="BJ281" s="11"/>
      <c r="BK281" s="11"/>
      <c r="BL281" s="11"/>
      <c r="BM281" s="11"/>
      <c r="BN281" s="11"/>
      <c r="BO281" s="11"/>
      <c r="BP281" s="11"/>
      <c r="BQ281" s="11"/>
      <c r="BR281"/>
    </row>
    <row r="282" spans="4:70" s="7" customFormat="1">
      <c r="D282" s="99"/>
      <c r="E282" s="99"/>
      <c r="F282" s="8"/>
      <c r="H282" s="8"/>
      <c r="K282" s="116"/>
      <c r="L282" s="116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  <c r="AN282" s="11"/>
      <c r="AO282" s="11"/>
      <c r="AP282" s="11"/>
      <c r="AQ282" s="11"/>
      <c r="AR282" s="11"/>
      <c r="AS282" s="11"/>
      <c r="AT282" s="11"/>
      <c r="AU282" s="11"/>
      <c r="AV282" s="11"/>
      <c r="AW282" s="11"/>
      <c r="AX282" s="11"/>
      <c r="AY282" s="11"/>
      <c r="AZ282" s="11"/>
      <c r="BA282" s="11"/>
      <c r="BB282" s="11"/>
      <c r="BC282" s="11"/>
      <c r="BD282" s="11"/>
      <c r="BE282" s="11"/>
      <c r="BF282" s="11"/>
      <c r="BG282" s="11"/>
      <c r="BH282" s="11"/>
      <c r="BI282" s="11"/>
      <c r="BJ282" s="11"/>
      <c r="BK282" s="11"/>
      <c r="BL282" s="11"/>
      <c r="BM282" s="11"/>
      <c r="BN282" s="11"/>
      <c r="BO282" s="11"/>
      <c r="BP282" s="11"/>
      <c r="BQ282" s="11"/>
      <c r="BR282"/>
    </row>
    <row r="283" spans="4:70" s="7" customFormat="1">
      <c r="D283" s="99"/>
      <c r="E283" s="99"/>
      <c r="F283" s="8"/>
      <c r="H283" s="8"/>
      <c r="K283" s="116"/>
      <c r="L283" s="116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1"/>
      <c r="AP283" s="11"/>
      <c r="AQ283" s="11"/>
      <c r="AR283" s="11"/>
      <c r="AS283" s="11"/>
      <c r="AT283" s="11"/>
      <c r="AU283" s="11"/>
      <c r="AV283" s="11"/>
      <c r="AW283" s="11"/>
      <c r="AX283" s="11"/>
      <c r="AY283" s="11"/>
      <c r="AZ283" s="11"/>
      <c r="BA283" s="11"/>
      <c r="BB283" s="11"/>
      <c r="BC283" s="11"/>
      <c r="BD283" s="11"/>
      <c r="BE283" s="11"/>
      <c r="BF283" s="11"/>
      <c r="BG283" s="11"/>
      <c r="BH283" s="11"/>
      <c r="BI283" s="11"/>
      <c r="BJ283" s="11"/>
      <c r="BK283" s="11"/>
      <c r="BL283" s="11"/>
      <c r="BM283" s="11"/>
      <c r="BN283" s="11"/>
      <c r="BO283" s="11"/>
      <c r="BP283" s="11"/>
      <c r="BQ283" s="11"/>
      <c r="BR283"/>
    </row>
    <row r="284" spans="4:70" s="7" customFormat="1">
      <c r="D284" s="99"/>
      <c r="E284" s="99"/>
      <c r="F284" s="8"/>
      <c r="H284" s="8"/>
      <c r="K284" s="116"/>
      <c r="L284" s="116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  <c r="AN284" s="11"/>
      <c r="AO284" s="11"/>
      <c r="AP284" s="11"/>
      <c r="AQ284" s="11"/>
      <c r="AR284" s="11"/>
      <c r="AS284" s="11"/>
      <c r="AT284" s="11"/>
      <c r="AU284" s="11"/>
      <c r="AV284" s="11"/>
      <c r="AW284" s="11"/>
      <c r="AX284" s="11"/>
      <c r="AY284" s="11"/>
      <c r="AZ284" s="11"/>
      <c r="BA284" s="11"/>
      <c r="BB284" s="11"/>
      <c r="BC284" s="11"/>
      <c r="BD284" s="11"/>
      <c r="BE284" s="11"/>
      <c r="BF284" s="11"/>
      <c r="BG284" s="11"/>
      <c r="BH284" s="11"/>
      <c r="BI284" s="11"/>
      <c r="BJ284" s="11"/>
      <c r="BK284" s="11"/>
      <c r="BL284" s="11"/>
      <c r="BM284" s="11"/>
      <c r="BN284" s="11"/>
      <c r="BO284" s="11"/>
      <c r="BP284" s="11"/>
      <c r="BQ284" s="11"/>
      <c r="BR284"/>
    </row>
    <row r="285" spans="4:70" s="7" customFormat="1">
      <c r="D285" s="99"/>
      <c r="E285" s="99"/>
      <c r="F285" s="8"/>
      <c r="H285" s="8"/>
      <c r="K285" s="116"/>
      <c r="L285" s="116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  <c r="AO285" s="11"/>
      <c r="AP285" s="11"/>
      <c r="AQ285" s="11"/>
      <c r="AR285" s="11"/>
      <c r="AS285" s="11"/>
      <c r="AT285" s="11"/>
      <c r="AU285" s="11"/>
      <c r="AV285" s="11"/>
      <c r="AW285" s="11"/>
      <c r="AX285" s="11"/>
      <c r="AY285" s="11"/>
      <c r="AZ285" s="11"/>
      <c r="BA285" s="11"/>
      <c r="BB285" s="11"/>
      <c r="BC285" s="11"/>
      <c r="BD285" s="11"/>
      <c r="BE285" s="11"/>
      <c r="BF285" s="11"/>
      <c r="BG285" s="11"/>
      <c r="BH285" s="11"/>
      <c r="BI285" s="11"/>
      <c r="BJ285" s="11"/>
      <c r="BK285" s="11"/>
      <c r="BL285" s="11"/>
      <c r="BM285" s="11"/>
      <c r="BN285" s="11"/>
      <c r="BO285" s="11"/>
      <c r="BP285" s="11"/>
      <c r="BQ285" s="11"/>
      <c r="BR285"/>
    </row>
    <row r="286" spans="4:70" s="7" customFormat="1">
      <c r="D286" s="99"/>
      <c r="E286" s="99"/>
      <c r="F286" s="8"/>
      <c r="H286" s="8"/>
      <c r="K286" s="116"/>
      <c r="L286" s="116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  <c r="AO286" s="11"/>
      <c r="AP286" s="11"/>
      <c r="AQ286" s="11"/>
      <c r="AR286" s="11"/>
      <c r="AS286" s="11"/>
      <c r="AT286" s="11"/>
      <c r="AU286" s="11"/>
      <c r="AV286" s="11"/>
      <c r="AW286" s="11"/>
      <c r="AX286" s="11"/>
      <c r="AY286" s="11"/>
      <c r="AZ286" s="11"/>
      <c r="BA286" s="11"/>
      <c r="BB286" s="11"/>
      <c r="BC286" s="11"/>
      <c r="BD286" s="11"/>
      <c r="BE286" s="11"/>
      <c r="BF286" s="11"/>
      <c r="BG286" s="11"/>
      <c r="BH286" s="11"/>
      <c r="BI286" s="11"/>
      <c r="BJ286" s="11"/>
      <c r="BK286" s="11"/>
      <c r="BL286" s="11"/>
      <c r="BM286" s="11"/>
      <c r="BN286" s="11"/>
      <c r="BO286" s="11"/>
      <c r="BP286" s="11"/>
      <c r="BQ286" s="11"/>
      <c r="BR286"/>
    </row>
    <row r="287" spans="4:70" s="7" customFormat="1">
      <c r="D287" s="99"/>
      <c r="E287" s="99"/>
      <c r="F287" s="8"/>
      <c r="H287" s="8"/>
      <c r="K287" s="116"/>
      <c r="L287" s="116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  <c r="AN287" s="11"/>
      <c r="AO287" s="11"/>
      <c r="AP287" s="11"/>
      <c r="AQ287" s="11"/>
      <c r="AR287" s="11"/>
      <c r="AS287" s="11"/>
      <c r="AT287" s="11"/>
      <c r="AU287" s="11"/>
      <c r="AV287" s="11"/>
      <c r="AW287" s="11"/>
      <c r="AX287" s="11"/>
      <c r="AY287" s="11"/>
      <c r="AZ287" s="11"/>
      <c r="BA287" s="11"/>
      <c r="BB287" s="11"/>
      <c r="BC287" s="11"/>
      <c r="BD287" s="11"/>
      <c r="BE287" s="11"/>
      <c r="BF287" s="11"/>
      <c r="BG287" s="11"/>
      <c r="BH287" s="11"/>
      <c r="BI287" s="11"/>
      <c r="BJ287" s="11"/>
      <c r="BK287" s="11"/>
      <c r="BL287" s="11"/>
      <c r="BM287" s="11"/>
      <c r="BN287" s="11"/>
      <c r="BO287" s="11"/>
      <c r="BP287" s="11"/>
      <c r="BQ287" s="11"/>
      <c r="BR287"/>
    </row>
    <row r="288" spans="4:70" s="7" customFormat="1">
      <c r="D288" s="99"/>
      <c r="E288" s="99"/>
      <c r="F288" s="8"/>
      <c r="H288" s="8"/>
      <c r="K288" s="116"/>
      <c r="L288" s="116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  <c r="AN288" s="11"/>
      <c r="AO288" s="11"/>
      <c r="AP288" s="11"/>
      <c r="AQ288" s="11"/>
      <c r="AR288" s="11"/>
      <c r="AS288" s="11"/>
      <c r="AT288" s="11"/>
      <c r="AU288" s="11"/>
      <c r="AV288" s="11"/>
      <c r="AW288" s="11"/>
      <c r="AX288" s="11"/>
      <c r="AY288" s="11"/>
      <c r="AZ288" s="11"/>
      <c r="BA288" s="11"/>
      <c r="BB288" s="11"/>
      <c r="BC288" s="11"/>
      <c r="BD288" s="11"/>
      <c r="BE288" s="11"/>
      <c r="BF288" s="11"/>
      <c r="BG288" s="11"/>
      <c r="BH288" s="11"/>
      <c r="BI288" s="11"/>
      <c r="BJ288" s="11"/>
      <c r="BK288" s="11"/>
      <c r="BL288" s="11"/>
      <c r="BM288" s="11"/>
      <c r="BN288" s="11"/>
      <c r="BO288" s="11"/>
      <c r="BP288" s="11"/>
      <c r="BQ288" s="11"/>
      <c r="BR288"/>
    </row>
    <row r="289" spans="4:70" s="7" customFormat="1">
      <c r="D289" s="99"/>
      <c r="E289" s="99"/>
      <c r="F289" s="8"/>
      <c r="H289" s="8"/>
      <c r="K289" s="116"/>
      <c r="L289" s="116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  <c r="AN289" s="11"/>
      <c r="AO289" s="11"/>
      <c r="AP289" s="11"/>
      <c r="AQ289" s="11"/>
      <c r="AR289" s="11"/>
      <c r="AS289" s="11"/>
      <c r="AT289" s="11"/>
      <c r="AU289" s="11"/>
      <c r="AV289" s="11"/>
      <c r="AW289" s="11"/>
      <c r="AX289" s="11"/>
      <c r="AY289" s="11"/>
      <c r="AZ289" s="11"/>
      <c r="BA289" s="11"/>
      <c r="BB289" s="11"/>
      <c r="BC289" s="11"/>
      <c r="BD289" s="11"/>
      <c r="BE289" s="11"/>
      <c r="BF289" s="11"/>
      <c r="BG289" s="11"/>
      <c r="BH289" s="11"/>
      <c r="BI289" s="11"/>
      <c r="BJ289" s="11"/>
      <c r="BK289" s="11"/>
      <c r="BL289" s="11"/>
      <c r="BM289" s="11"/>
      <c r="BN289" s="11"/>
      <c r="BO289" s="11"/>
      <c r="BP289" s="11"/>
      <c r="BQ289" s="11"/>
      <c r="BR289"/>
    </row>
    <row r="290" spans="4:70" s="7" customFormat="1">
      <c r="D290" s="99"/>
      <c r="E290" s="99"/>
      <c r="F290" s="8"/>
      <c r="H290" s="8"/>
      <c r="K290" s="116"/>
      <c r="L290" s="116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  <c r="AN290" s="11"/>
      <c r="AO290" s="11"/>
      <c r="AP290" s="11"/>
      <c r="AQ290" s="11"/>
      <c r="AR290" s="11"/>
      <c r="AS290" s="11"/>
      <c r="AT290" s="11"/>
      <c r="AU290" s="11"/>
      <c r="AV290" s="11"/>
      <c r="AW290" s="11"/>
      <c r="AX290" s="11"/>
      <c r="AY290" s="11"/>
      <c r="AZ290" s="11"/>
      <c r="BA290" s="11"/>
      <c r="BB290" s="11"/>
      <c r="BC290" s="11"/>
      <c r="BD290" s="11"/>
      <c r="BE290" s="11"/>
      <c r="BF290" s="11"/>
      <c r="BG290" s="11"/>
      <c r="BH290" s="11"/>
      <c r="BI290" s="11"/>
      <c r="BJ290" s="11"/>
      <c r="BK290" s="11"/>
      <c r="BL290" s="11"/>
      <c r="BM290" s="11"/>
      <c r="BN290" s="11"/>
      <c r="BO290" s="11"/>
      <c r="BP290" s="11"/>
      <c r="BQ290" s="11"/>
      <c r="BR290"/>
    </row>
    <row r="291" spans="4:70" s="7" customFormat="1">
      <c r="D291" s="99"/>
      <c r="E291" s="99"/>
      <c r="F291" s="8"/>
      <c r="H291" s="8"/>
      <c r="K291" s="116"/>
      <c r="L291" s="116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  <c r="AN291" s="11"/>
      <c r="AO291" s="11"/>
      <c r="AP291" s="11"/>
      <c r="AQ291" s="11"/>
      <c r="AR291" s="11"/>
      <c r="AS291" s="11"/>
      <c r="AT291" s="11"/>
      <c r="AU291" s="11"/>
      <c r="AV291" s="11"/>
      <c r="AW291" s="11"/>
      <c r="AX291" s="11"/>
      <c r="AY291" s="11"/>
      <c r="AZ291" s="11"/>
      <c r="BA291" s="11"/>
      <c r="BB291" s="11"/>
      <c r="BC291" s="11"/>
      <c r="BD291" s="11"/>
      <c r="BE291" s="11"/>
      <c r="BF291" s="11"/>
      <c r="BG291" s="11"/>
      <c r="BH291" s="11"/>
      <c r="BI291" s="11"/>
      <c r="BJ291" s="11"/>
      <c r="BK291" s="11"/>
      <c r="BL291" s="11"/>
      <c r="BM291" s="11"/>
      <c r="BN291" s="11"/>
      <c r="BO291" s="11"/>
      <c r="BP291" s="11"/>
      <c r="BQ291" s="11"/>
      <c r="BR291"/>
    </row>
    <row r="292" spans="4:70" s="7" customFormat="1">
      <c r="D292" s="99"/>
      <c r="E292" s="99"/>
      <c r="F292" s="8"/>
      <c r="H292" s="8"/>
      <c r="K292" s="116"/>
      <c r="L292" s="116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  <c r="AN292" s="11"/>
      <c r="AO292" s="11"/>
      <c r="AP292" s="11"/>
      <c r="AQ292" s="11"/>
      <c r="AR292" s="11"/>
      <c r="AS292" s="11"/>
      <c r="AT292" s="11"/>
      <c r="AU292" s="11"/>
      <c r="AV292" s="11"/>
      <c r="AW292" s="11"/>
      <c r="AX292" s="11"/>
      <c r="AY292" s="11"/>
      <c r="AZ292" s="11"/>
      <c r="BA292" s="11"/>
      <c r="BB292" s="11"/>
      <c r="BC292" s="11"/>
      <c r="BD292" s="11"/>
      <c r="BE292" s="11"/>
      <c r="BF292" s="11"/>
      <c r="BG292" s="11"/>
      <c r="BH292" s="11"/>
      <c r="BI292" s="11"/>
      <c r="BJ292" s="11"/>
      <c r="BK292" s="11"/>
      <c r="BL292" s="11"/>
      <c r="BM292" s="11"/>
      <c r="BN292" s="11"/>
      <c r="BO292" s="11"/>
      <c r="BP292" s="11"/>
      <c r="BQ292" s="11"/>
      <c r="BR292"/>
    </row>
    <row r="293" spans="4:70" s="7" customFormat="1">
      <c r="D293" s="99"/>
      <c r="E293" s="99"/>
      <c r="F293" s="8"/>
      <c r="H293" s="8"/>
      <c r="K293" s="116"/>
      <c r="L293" s="116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  <c r="AN293" s="11"/>
      <c r="AO293" s="11"/>
      <c r="AP293" s="11"/>
      <c r="AQ293" s="11"/>
      <c r="AR293" s="11"/>
      <c r="AS293" s="11"/>
      <c r="AT293" s="11"/>
      <c r="AU293" s="11"/>
      <c r="AV293" s="11"/>
      <c r="AW293" s="11"/>
      <c r="AX293" s="11"/>
      <c r="AY293" s="11"/>
      <c r="AZ293" s="11"/>
      <c r="BA293" s="11"/>
      <c r="BB293" s="11"/>
      <c r="BC293" s="11"/>
      <c r="BD293" s="11"/>
      <c r="BE293" s="11"/>
      <c r="BF293" s="11"/>
      <c r="BG293" s="11"/>
      <c r="BH293" s="11"/>
      <c r="BI293" s="11"/>
      <c r="BJ293" s="11"/>
      <c r="BK293" s="11"/>
      <c r="BL293" s="11"/>
      <c r="BM293" s="11"/>
      <c r="BN293" s="11"/>
      <c r="BO293" s="11"/>
      <c r="BP293" s="11"/>
      <c r="BQ293" s="11"/>
      <c r="BR293"/>
    </row>
    <row r="294" spans="4:70" s="7" customFormat="1">
      <c r="D294" s="99"/>
      <c r="E294" s="99"/>
      <c r="F294" s="8"/>
      <c r="H294" s="8"/>
      <c r="K294" s="116"/>
      <c r="L294" s="116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  <c r="AN294" s="11"/>
      <c r="AO294" s="11"/>
      <c r="AP294" s="11"/>
      <c r="AQ294" s="11"/>
      <c r="AR294" s="11"/>
      <c r="AS294" s="11"/>
      <c r="AT294" s="11"/>
      <c r="AU294" s="11"/>
      <c r="AV294" s="11"/>
      <c r="AW294" s="11"/>
      <c r="AX294" s="11"/>
      <c r="AY294" s="11"/>
      <c r="AZ294" s="11"/>
      <c r="BA294" s="11"/>
      <c r="BB294" s="11"/>
      <c r="BC294" s="11"/>
      <c r="BD294" s="11"/>
      <c r="BE294" s="11"/>
      <c r="BF294" s="11"/>
      <c r="BG294" s="11"/>
      <c r="BH294" s="11"/>
      <c r="BI294" s="11"/>
      <c r="BJ294" s="11"/>
      <c r="BK294" s="11"/>
      <c r="BL294" s="11"/>
      <c r="BM294" s="11"/>
      <c r="BN294" s="11"/>
      <c r="BO294" s="11"/>
      <c r="BP294" s="11"/>
      <c r="BQ294" s="11"/>
      <c r="BR294"/>
    </row>
    <row r="295" spans="4:70" s="7" customFormat="1">
      <c r="D295" s="99"/>
      <c r="E295" s="99"/>
      <c r="F295" s="8"/>
      <c r="H295" s="8"/>
      <c r="K295" s="116"/>
      <c r="L295" s="116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  <c r="AN295" s="11"/>
      <c r="AO295" s="11"/>
      <c r="AP295" s="11"/>
      <c r="AQ295" s="11"/>
      <c r="AR295" s="11"/>
      <c r="AS295" s="11"/>
      <c r="AT295" s="11"/>
      <c r="AU295" s="11"/>
      <c r="AV295" s="11"/>
      <c r="AW295" s="11"/>
      <c r="AX295" s="11"/>
      <c r="AY295" s="11"/>
      <c r="AZ295" s="11"/>
      <c r="BA295" s="11"/>
      <c r="BB295" s="11"/>
      <c r="BC295" s="11"/>
      <c r="BD295" s="11"/>
      <c r="BE295" s="11"/>
      <c r="BF295" s="11"/>
      <c r="BG295" s="11"/>
      <c r="BH295" s="11"/>
      <c r="BI295" s="11"/>
      <c r="BJ295" s="11"/>
      <c r="BK295" s="11"/>
      <c r="BL295" s="11"/>
      <c r="BM295" s="11"/>
      <c r="BN295" s="11"/>
      <c r="BO295" s="11"/>
      <c r="BP295" s="11"/>
      <c r="BQ295" s="11"/>
      <c r="BR295"/>
    </row>
    <row r="296" spans="4:70" s="7" customFormat="1">
      <c r="D296" s="99"/>
      <c r="E296" s="99"/>
      <c r="F296" s="8"/>
      <c r="H296" s="8"/>
      <c r="K296" s="116"/>
      <c r="L296" s="116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  <c r="AN296" s="11"/>
      <c r="AO296" s="11"/>
      <c r="AP296" s="11"/>
      <c r="AQ296" s="11"/>
      <c r="AR296" s="11"/>
      <c r="AS296" s="11"/>
      <c r="AT296" s="11"/>
      <c r="AU296" s="11"/>
      <c r="AV296" s="11"/>
      <c r="AW296" s="11"/>
      <c r="AX296" s="11"/>
      <c r="AY296" s="11"/>
      <c r="AZ296" s="11"/>
      <c r="BA296" s="11"/>
      <c r="BB296" s="11"/>
      <c r="BC296" s="11"/>
      <c r="BD296" s="11"/>
      <c r="BE296" s="11"/>
      <c r="BF296" s="11"/>
      <c r="BG296" s="11"/>
      <c r="BH296" s="11"/>
      <c r="BI296" s="11"/>
      <c r="BJ296" s="11"/>
      <c r="BK296" s="11"/>
      <c r="BL296" s="11"/>
      <c r="BM296" s="11"/>
      <c r="BN296" s="11"/>
      <c r="BO296" s="11"/>
      <c r="BP296" s="11"/>
      <c r="BQ296" s="11"/>
      <c r="BR296"/>
    </row>
    <row r="297" spans="4:70" s="7" customFormat="1">
      <c r="D297" s="99"/>
      <c r="E297" s="99"/>
      <c r="F297" s="8"/>
      <c r="H297" s="8"/>
      <c r="K297" s="116"/>
      <c r="L297" s="116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  <c r="AN297" s="11"/>
      <c r="AO297" s="11"/>
      <c r="AP297" s="11"/>
      <c r="AQ297" s="11"/>
      <c r="AR297" s="11"/>
      <c r="AS297" s="11"/>
      <c r="AT297" s="11"/>
      <c r="AU297" s="11"/>
      <c r="AV297" s="11"/>
      <c r="AW297" s="11"/>
      <c r="AX297" s="11"/>
      <c r="AY297" s="11"/>
      <c r="AZ297" s="11"/>
      <c r="BA297" s="11"/>
      <c r="BB297" s="11"/>
      <c r="BC297" s="11"/>
      <c r="BD297" s="11"/>
      <c r="BE297" s="11"/>
      <c r="BF297" s="11"/>
      <c r="BG297" s="11"/>
      <c r="BH297" s="11"/>
      <c r="BI297" s="11"/>
      <c r="BJ297" s="11"/>
      <c r="BK297" s="11"/>
      <c r="BL297" s="11"/>
      <c r="BM297" s="11"/>
      <c r="BN297" s="11"/>
      <c r="BO297" s="11"/>
      <c r="BP297" s="11"/>
      <c r="BQ297" s="11"/>
      <c r="BR297"/>
    </row>
    <row r="298" spans="4:70" s="7" customFormat="1">
      <c r="D298" s="99"/>
      <c r="E298" s="99"/>
      <c r="F298" s="8"/>
      <c r="H298" s="8"/>
      <c r="K298" s="116"/>
      <c r="L298" s="116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  <c r="AN298" s="11"/>
      <c r="AO298" s="11"/>
      <c r="AP298" s="11"/>
      <c r="AQ298" s="11"/>
      <c r="AR298" s="11"/>
      <c r="AS298" s="11"/>
      <c r="AT298" s="11"/>
      <c r="AU298" s="11"/>
      <c r="AV298" s="11"/>
      <c r="AW298" s="11"/>
      <c r="AX298" s="11"/>
      <c r="AY298" s="11"/>
      <c r="AZ298" s="11"/>
      <c r="BA298" s="11"/>
      <c r="BB298" s="11"/>
      <c r="BC298" s="11"/>
      <c r="BD298" s="11"/>
      <c r="BE298" s="11"/>
      <c r="BF298" s="11"/>
      <c r="BG298" s="11"/>
      <c r="BH298" s="11"/>
      <c r="BI298" s="11"/>
      <c r="BJ298" s="11"/>
      <c r="BK298" s="11"/>
      <c r="BL298" s="11"/>
      <c r="BM298" s="11"/>
      <c r="BN298" s="11"/>
      <c r="BO298" s="11"/>
      <c r="BP298" s="11"/>
      <c r="BQ298" s="11"/>
      <c r="BR298"/>
    </row>
    <row r="299" spans="4:70" s="7" customFormat="1">
      <c r="D299" s="99"/>
      <c r="E299" s="99"/>
      <c r="F299" s="8"/>
      <c r="H299" s="8"/>
      <c r="K299" s="116"/>
      <c r="L299" s="116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  <c r="AN299" s="11"/>
      <c r="AO299" s="11"/>
      <c r="AP299" s="11"/>
      <c r="AQ299" s="11"/>
      <c r="AR299" s="11"/>
      <c r="AS299" s="11"/>
      <c r="AT299" s="11"/>
      <c r="AU299" s="11"/>
      <c r="AV299" s="11"/>
      <c r="AW299" s="11"/>
      <c r="AX299" s="11"/>
      <c r="AY299" s="11"/>
      <c r="AZ299" s="11"/>
      <c r="BA299" s="11"/>
      <c r="BB299" s="11"/>
      <c r="BC299" s="11"/>
      <c r="BD299" s="11"/>
      <c r="BE299" s="11"/>
      <c r="BF299" s="11"/>
      <c r="BG299" s="11"/>
      <c r="BH299" s="11"/>
      <c r="BI299" s="11"/>
      <c r="BJ299" s="11"/>
      <c r="BK299" s="11"/>
      <c r="BL299" s="11"/>
      <c r="BM299" s="11"/>
      <c r="BN299" s="11"/>
      <c r="BO299" s="11"/>
      <c r="BP299" s="11"/>
      <c r="BQ299" s="11"/>
      <c r="BR299"/>
    </row>
    <row r="300" spans="4:70" s="7" customFormat="1">
      <c r="D300" s="99"/>
      <c r="E300" s="99"/>
      <c r="F300" s="8"/>
      <c r="H300" s="8"/>
      <c r="K300" s="116"/>
      <c r="L300" s="116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  <c r="AN300" s="11"/>
      <c r="AO300" s="11"/>
      <c r="AP300" s="11"/>
      <c r="AQ300" s="11"/>
      <c r="AR300" s="11"/>
      <c r="AS300" s="11"/>
      <c r="AT300" s="11"/>
      <c r="AU300" s="11"/>
      <c r="AV300" s="11"/>
      <c r="AW300" s="11"/>
      <c r="AX300" s="11"/>
      <c r="AY300" s="11"/>
      <c r="AZ300" s="11"/>
      <c r="BA300" s="11"/>
      <c r="BB300" s="11"/>
      <c r="BC300" s="11"/>
      <c r="BD300" s="11"/>
      <c r="BE300" s="11"/>
      <c r="BF300" s="11"/>
      <c r="BG300" s="11"/>
      <c r="BH300" s="11"/>
      <c r="BI300" s="11"/>
      <c r="BJ300" s="11"/>
      <c r="BK300" s="11"/>
      <c r="BL300" s="11"/>
      <c r="BM300" s="11"/>
      <c r="BN300" s="11"/>
      <c r="BO300" s="11"/>
      <c r="BP300" s="11"/>
      <c r="BQ300" s="11"/>
      <c r="BR300"/>
    </row>
    <row r="301" spans="4:70" s="7" customFormat="1">
      <c r="D301" s="99"/>
      <c r="E301" s="99"/>
      <c r="F301" s="8"/>
      <c r="H301" s="8"/>
      <c r="K301" s="116"/>
      <c r="L301" s="116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  <c r="AN301" s="11"/>
      <c r="AO301" s="11"/>
      <c r="AP301" s="11"/>
      <c r="AQ301" s="11"/>
      <c r="AR301" s="11"/>
      <c r="AS301" s="11"/>
      <c r="AT301" s="11"/>
      <c r="AU301" s="11"/>
      <c r="AV301" s="11"/>
      <c r="AW301" s="11"/>
      <c r="AX301" s="11"/>
      <c r="AY301" s="11"/>
      <c r="AZ301" s="11"/>
      <c r="BA301" s="11"/>
      <c r="BB301" s="11"/>
      <c r="BC301" s="11"/>
      <c r="BD301" s="11"/>
      <c r="BE301" s="11"/>
      <c r="BF301" s="11"/>
      <c r="BG301" s="11"/>
      <c r="BH301" s="11"/>
      <c r="BI301" s="11"/>
      <c r="BJ301" s="11"/>
      <c r="BK301" s="11"/>
      <c r="BL301" s="11"/>
      <c r="BM301" s="11"/>
      <c r="BN301" s="11"/>
      <c r="BO301" s="11"/>
      <c r="BP301" s="11"/>
      <c r="BQ301" s="11"/>
      <c r="BR301"/>
    </row>
    <row r="302" spans="4:70" s="7" customFormat="1">
      <c r="D302" s="99"/>
      <c r="E302" s="99"/>
      <c r="F302" s="8"/>
      <c r="H302" s="8"/>
      <c r="K302" s="116"/>
      <c r="L302" s="116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  <c r="AN302" s="11"/>
      <c r="AO302" s="11"/>
      <c r="AP302" s="11"/>
      <c r="AQ302" s="11"/>
      <c r="AR302" s="11"/>
      <c r="AS302" s="11"/>
      <c r="AT302" s="11"/>
      <c r="AU302" s="11"/>
      <c r="AV302" s="11"/>
      <c r="AW302" s="11"/>
      <c r="AX302" s="11"/>
      <c r="AY302" s="11"/>
      <c r="AZ302" s="11"/>
      <c r="BA302" s="11"/>
      <c r="BB302" s="11"/>
      <c r="BC302" s="11"/>
      <c r="BD302" s="11"/>
      <c r="BE302" s="11"/>
      <c r="BF302" s="11"/>
      <c r="BG302" s="11"/>
      <c r="BH302" s="11"/>
      <c r="BI302" s="11"/>
      <c r="BJ302" s="11"/>
      <c r="BK302" s="11"/>
      <c r="BL302" s="11"/>
      <c r="BM302" s="11"/>
      <c r="BN302" s="11"/>
      <c r="BO302" s="11"/>
      <c r="BP302" s="11"/>
      <c r="BQ302" s="11"/>
      <c r="BR302"/>
    </row>
    <row r="303" spans="4:70" s="7" customFormat="1">
      <c r="D303" s="99"/>
      <c r="E303" s="99"/>
      <c r="F303" s="8"/>
      <c r="H303" s="8"/>
      <c r="K303" s="116"/>
      <c r="L303" s="116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  <c r="AN303" s="11"/>
      <c r="AO303" s="11"/>
      <c r="AP303" s="11"/>
      <c r="AQ303" s="11"/>
      <c r="AR303" s="11"/>
      <c r="AS303" s="11"/>
      <c r="AT303" s="11"/>
      <c r="AU303" s="11"/>
      <c r="AV303" s="11"/>
      <c r="AW303" s="11"/>
      <c r="AX303" s="11"/>
      <c r="AY303" s="11"/>
      <c r="AZ303" s="11"/>
      <c r="BA303" s="11"/>
      <c r="BB303" s="11"/>
      <c r="BC303" s="11"/>
      <c r="BD303" s="11"/>
      <c r="BE303" s="11"/>
      <c r="BF303" s="11"/>
      <c r="BG303" s="11"/>
      <c r="BH303" s="11"/>
      <c r="BI303" s="11"/>
      <c r="BJ303" s="11"/>
      <c r="BK303" s="11"/>
      <c r="BL303" s="11"/>
      <c r="BM303" s="11"/>
      <c r="BN303" s="11"/>
      <c r="BO303" s="11"/>
      <c r="BP303" s="11"/>
      <c r="BQ303" s="11"/>
      <c r="BR303"/>
    </row>
    <row r="304" spans="4:70" s="7" customFormat="1">
      <c r="D304" s="99"/>
      <c r="E304" s="99"/>
      <c r="F304" s="8"/>
      <c r="H304" s="8"/>
      <c r="K304" s="116"/>
      <c r="L304" s="116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  <c r="AN304" s="11"/>
      <c r="AO304" s="11"/>
      <c r="AP304" s="11"/>
      <c r="AQ304" s="11"/>
      <c r="AR304" s="11"/>
      <c r="AS304" s="11"/>
      <c r="AT304" s="11"/>
      <c r="AU304" s="11"/>
      <c r="AV304" s="11"/>
      <c r="AW304" s="11"/>
      <c r="AX304" s="11"/>
      <c r="AY304" s="11"/>
      <c r="AZ304" s="11"/>
      <c r="BA304" s="11"/>
      <c r="BB304" s="11"/>
      <c r="BC304" s="11"/>
      <c r="BD304" s="11"/>
      <c r="BE304" s="11"/>
      <c r="BF304" s="11"/>
      <c r="BG304" s="11"/>
      <c r="BH304" s="11"/>
      <c r="BI304" s="11"/>
      <c r="BJ304" s="11"/>
      <c r="BK304" s="11"/>
      <c r="BL304" s="11"/>
      <c r="BM304" s="11"/>
      <c r="BN304" s="11"/>
      <c r="BO304" s="11"/>
      <c r="BP304" s="11"/>
      <c r="BQ304" s="11"/>
      <c r="BR304"/>
    </row>
    <row r="305" spans="4:70" s="7" customFormat="1">
      <c r="D305" s="99"/>
      <c r="E305" s="99"/>
      <c r="F305" s="8"/>
      <c r="H305" s="8"/>
      <c r="K305" s="116"/>
      <c r="L305" s="116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  <c r="AN305" s="11"/>
      <c r="AO305" s="11"/>
      <c r="AP305" s="11"/>
      <c r="AQ305" s="11"/>
      <c r="AR305" s="11"/>
      <c r="AS305" s="11"/>
      <c r="AT305" s="11"/>
      <c r="AU305" s="11"/>
      <c r="AV305" s="11"/>
      <c r="AW305" s="11"/>
      <c r="AX305" s="11"/>
      <c r="AY305" s="11"/>
      <c r="AZ305" s="11"/>
      <c r="BA305" s="11"/>
      <c r="BB305" s="11"/>
      <c r="BC305" s="11"/>
      <c r="BD305" s="11"/>
      <c r="BE305" s="11"/>
      <c r="BF305" s="11"/>
      <c r="BG305" s="11"/>
      <c r="BH305" s="11"/>
      <c r="BI305" s="11"/>
      <c r="BJ305" s="11"/>
      <c r="BK305" s="11"/>
      <c r="BL305" s="11"/>
      <c r="BM305" s="11"/>
      <c r="BN305" s="11"/>
      <c r="BO305" s="11"/>
      <c r="BP305" s="11"/>
      <c r="BQ305" s="11"/>
      <c r="BR305"/>
    </row>
    <row r="306" spans="4:70" s="7" customFormat="1">
      <c r="D306" s="99"/>
      <c r="E306" s="99"/>
      <c r="F306" s="8"/>
      <c r="H306" s="8"/>
      <c r="K306" s="116"/>
      <c r="L306" s="116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  <c r="AN306" s="11"/>
      <c r="AO306" s="11"/>
      <c r="AP306" s="11"/>
      <c r="AQ306" s="11"/>
      <c r="AR306" s="11"/>
      <c r="AS306" s="11"/>
      <c r="AT306" s="11"/>
      <c r="AU306" s="11"/>
      <c r="AV306" s="11"/>
      <c r="AW306" s="11"/>
      <c r="AX306" s="11"/>
      <c r="AY306" s="11"/>
      <c r="AZ306" s="11"/>
      <c r="BA306" s="11"/>
      <c r="BB306" s="11"/>
      <c r="BC306" s="11"/>
      <c r="BD306" s="11"/>
      <c r="BE306" s="11"/>
      <c r="BF306" s="11"/>
      <c r="BG306" s="11"/>
      <c r="BH306" s="11"/>
      <c r="BI306" s="11"/>
      <c r="BJ306" s="11"/>
      <c r="BK306" s="11"/>
      <c r="BL306" s="11"/>
      <c r="BM306" s="11"/>
      <c r="BN306" s="11"/>
      <c r="BO306" s="11"/>
      <c r="BP306" s="11"/>
      <c r="BQ306" s="11"/>
      <c r="BR306"/>
    </row>
    <row r="307" spans="4:70" s="7" customFormat="1">
      <c r="D307" s="99"/>
      <c r="E307" s="99"/>
      <c r="F307" s="8"/>
      <c r="H307" s="8"/>
      <c r="K307" s="116"/>
      <c r="L307" s="116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  <c r="AN307" s="11"/>
      <c r="AO307" s="11"/>
      <c r="AP307" s="11"/>
      <c r="AQ307" s="11"/>
      <c r="AR307" s="11"/>
      <c r="AS307" s="11"/>
      <c r="AT307" s="11"/>
      <c r="AU307" s="11"/>
      <c r="AV307" s="11"/>
      <c r="AW307" s="11"/>
      <c r="AX307" s="11"/>
      <c r="AY307" s="11"/>
      <c r="AZ307" s="11"/>
      <c r="BA307" s="11"/>
      <c r="BB307" s="11"/>
      <c r="BC307" s="11"/>
      <c r="BD307" s="11"/>
      <c r="BE307" s="11"/>
      <c r="BF307" s="11"/>
      <c r="BG307" s="11"/>
      <c r="BH307" s="11"/>
      <c r="BI307" s="11"/>
      <c r="BJ307" s="11"/>
      <c r="BK307" s="11"/>
      <c r="BL307" s="11"/>
      <c r="BM307" s="11"/>
      <c r="BN307" s="11"/>
      <c r="BO307" s="11"/>
      <c r="BP307" s="11"/>
      <c r="BQ307" s="11"/>
      <c r="BR307"/>
    </row>
    <row r="308" spans="4:70" s="7" customFormat="1">
      <c r="D308" s="99"/>
      <c r="E308" s="99"/>
      <c r="F308" s="8"/>
      <c r="H308" s="8"/>
      <c r="K308" s="116"/>
      <c r="L308" s="116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  <c r="AN308" s="11"/>
      <c r="AO308" s="11"/>
      <c r="AP308" s="11"/>
      <c r="AQ308" s="11"/>
      <c r="AR308" s="11"/>
      <c r="AS308" s="11"/>
      <c r="AT308" s="11"/>
      <c r="AU308" s="11"/>
      <c r="AV308" s="11"/>
      <c r="AW308" s="11"/>
      <c r="AX308" s="11"/>
      <c r="AY308" s="11"/>
      <c r="AZ308" s="11"/>
      <c r="BA308" s="11"/>
      <c r="BB308" s="11"/>
      <c r="BC308" s="11"/>
      <c r="BD308" s="11"/>
      <c r="BE308" s="11"/>
      <c r="BF308" s="11"/>
      <c r="BG308" s="11"/>
      <c r="BH308" s="11"/>
      <c r="BI308" s="11"/>
      <c r="BJ308" s="11"/>
      <c r="BK308" s="11"/>
      <c r="BL308" s="11"/>
      <c r="BM308" s="11"/>
      <c r="BN308" s="11"/>
      <c r="BO308" s="11"/>
      <c r="BP308" s="11"/>
      <c r="BQ308" s="11"/>
      <c r="BR308"/>
    </row>
    <row r="309" spans="4:70" s="7" customFormat="1">
      <c r="D309" s="99"/>
      <c r="E309" s="99"/>
      <c r="F309" s="8"/>
      <c r="H309" s="8"/>
      <c r="K309" s="116"/>
      <c r="L309" s="116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  <c r="AN309" s="11"/>
      <c r="AO309" s="11"/>
      <c r="AP309" s="11"/>
      <c r="AQ309" s="11"/>
      <c r="AR309" s="11"/>
      <c r="AS309" s="11"/>
      <c r="AT309" s="11"/>
      <c r="AU309" s="11"/>
      <c r="AV309" s="11"/>
      <c r="AW309" s="11"/>
      <c r="AX309" s="11"/>
      <c r="AY309" s="11"/>
      <c r="AZ309" s="11"/>
      <c r="BA309" s="11"/>
      <c r="BB309" s="11"/>
      <c r="BC309" s="11"/>
      <c r="BD309" s="11"/>
      <c r="BE309" s="11"/>
      <c r="BF309" s="11"/>
      <c r="BG309" s="11"/>
      <c r="BH309" s="11"/>
      <c r="BI309" s="11"/>
      <c r="BJ309" s="11"/>
      <c r="BK309" s="11"/>
      <c r="BL309" s="11"/>
      <c r="BM309" s="11"/>
      <c r="BN309" s="11"/>
      <c r="BO309" s="11"/>
      <c r="BP309" s="11"/>
      <c r="BQ309" s="11"/>
      <c r="BR309"/>
    </row>
    <row r="310" spans="4:70" s="7" customFormat="1">
      <c r="D310" s="99"/>
      <c r="E310" s="99"/>
      <c r="F310" s="8"/>
      <c r="H310" s="8"/>
      <c r="K310" s="116"/>
      <c r="L310" s="116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  <c r="AN310" s="11"/>
      <c r="AO310" s="11"/>
      <c r="AP310" s="11"/>
      <c r="AQ310" s="11"/>
      <c r="AR310" s="11"/>
      <c r="AS310" s="11"/>
      <c r="AT310" s="11"/>
      <c r="AU310" s="11"/>
      <c r="AV310" s="11"/>
      <c r="AW310" s="11"/>
      <c r="AX310" s="11"/>
      <c r="AY310" s="11"/>
      <c r="AZ310" s="11"/>
      <c r="BA310" s="11"/>
      <c r="BB310" s="11"/>
      <c r="BC310" s="11"/>
      <c r="BD310" s="11"/>
      <c r="BE310" s="11"/>
      <c r="BF310" s="11"/>
      <c r="BG310" s="11"/>
      <c r="BH310" s="11"/>
      <c r="BI310" s="11"/>
      <c r="BJ310" s="11"/>
      <c r="BK310" s="11"/>
      <c r="BL310" s="11"/>
      <c r="BM310" s="11"/>
      <c r="BN310" s="11"/>
      <c r="BO310" s="11"/>
      <c r="BP310" s="11"/>
      <c r="BQ310" s="11"/>
      <c r="BR310"/>
    </row>
    <row r="311" spans="4:70" s="7" customFormat="1">
      <c r="D311" s="99"/>
      <c r="E311" s="99"/>
      <c r="F311" s="8"/>
      <c r="H311" s="8"/>
      <c r="K311" s="116"/>
      <c r="L311" s="116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/>
      <c r="AQ311" s="11"/>
      <c r="AR311" s="11"/>
      <c r="AS311" s="11"/>
      <c r="AT311" s="11"/>
      <c r="AU311" s="11"/>
      <c r="AV311" s="11"/>
      <c r="AW311" s="11"/>
      <c r="AX311" s="11"/>
      <c r="AY311" s="11"/>
      <c r="AZ311" s="11"/>
      <c r="BA311" s="11"/>
      <c r="BB311" s="11"/>
      <c r="BC311" s="11"/>
      <c r="BD311" s="11"/>
      <c r="BE311" s="11"/>
      <c r="BF311" s="11"/>
      <c r="BG311" s="11"/>
      <c r="BH311" s="11"/>
      <c r="BI311" s="11"/>
      <c r="BJ311" s="11"/>
      <c r="BK311" s="11"/>
      <c r="BL311" s="11"/>
      <c r="BM311" s="11"/>
      <c r="BN311" s="11"/>
      <c r="BO311" s="11"/>
      <c r="BP311" s="11"/>
      <c r="BQ311" s="11"/>
      <c r="BR311"/>
    </row>
    <row r="312" spans="4:70" s="7" customFormat="1">
      <c r="D312" s="99"/>
      <c r="E312" s="99"/>
      <c r="F312" s="8"/>
      <c r="H312" s="8"/>
      <c r="K312" s="116"/>
      <c r="L312" s="116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  <c r="AN312" s="11"/>
      <c r="AO312" s="11"/>
      <c r="AP312" s="11"/>
      <c r="AQ312" s="11"/>
      <c r="AR312" s="11"/>
      <c r="AS312" s="11"/>
      <c r="AT312" s="11"/>
      <c r="AU312" s="11"/>
      <c r="AV312" s="11"/>
      <c r="AW312" s="11"/>
      <c r="AX312" s="11"/>
      <c r="AY312" s="11"/>
      <c r="AZ312" s="11"/>
      <c r="BA312" s="11"/>
      <c r="BB312" s="11"/>
      <c r="BC312" s="11"/>
      <c r="BD312" s="11"/>
      <c r="BE312" s="11"/>
      <c r="BF312" s="11"/>
      <c r="BG312" s="11"/>
      <c r="BH312" s="11"/>
      <c r="BI312" s="11"/>
      <c r="BJ312" s="11"/>
      <c r="BK312" s="11"/>
      <c r="BL312" s="11"/>
      <c r="BM312" s="11"/>
      <c r="BN312" s="11"/>
      <c r="BO312" s="11"/>
      <c r="BP312" s="11"/>
      <c r="BQ312" s="11"/>
      <c r="BR312"/>
    </row>
    <row r="313" spans="4:70" s="7" customFormat="1">
      <c r="D313" s="99"/>
      <c r="E313" s="99"/>
      <c r="F313" s="8"/>
      <c r="H313" s="8"/>
      <c r="K313" s="116"/>
      <c r="L313" s="116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  <c r="AN313" s="11"/>
      <c r="AO313" s="11"/>
      <c r="AP313" s="11"/>
      <c r="AQ313" s="11"/>
      <c r="AR313" s="11"/>
      <c r="AS313" s="11"/>
      <c r="AT313" s="11"/>
      <c r="AU313" s="11"/>
      <c r="AV313" s="11"/>
      <c r="AW313" s="11"/>
      <c r="AX313" s="11"/>
      <c r="AY313" s="11"/>
      <c r="AZ313" s="11"/>
      <c r="BA313" s="11"/>
      <c r="BB313" s="11"/>
      <c r="BC313" s="11"/>
      <c r="BD313" s="11"/>
      <c r="BE313" s="11"/>
      <c r="BF313" s="11"/>
      <c r="BG313" s="11"/>
      <c r="BH313" s="11"/>
      <c r="BI313" s="11"/>
      <c r="BJ313" s="11"/>
      <c r="BK313" s="11"/>
      <c r="BL313" s="11"/>
      <c r="BM313" s="11"/>
      <c r="BN313" s="11"/>
      <c r="BO313" s="11"/>
      <c r="BP313" s="11"/>
      <c r="BQ313" s="11"/>
      <c r="BR313"/>
    </row>
    <row r="314" spans="4:70" s="7" customFormat="1">
      <c r="D314" s="99"/>
      <c r="E314" s="99"/>
      <c r="F314" s="8"/>
      <c r="H314" s="8"/>
      <c r="K314" s="116"/>
      <c r="L314" s="116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  <c r="AN314" s="11"/>
      <c r="AO314" s="11"/>
      <c r="AP314" s="11"/>
      <c r="AQ314" s="11"/>
      <c r="AR314" s="11"/>
      <c r="AS314" s="11"/>
      <c r="AT314" s="11"/>
      <c r="AU314" s="11"/>
      <c r="AV314" s="11"/>
      <c r="AW314" s="11"/>
      <c r="AX314" s="11"/>
      <c r="AY314" s="11"/>
      <c r="AZ314" s="11"/>
      <c r="BA314" s="11"/>
      <c r="BB314" s="11"/>
      <c r="BC314" s="11"/>
      <c r="BD314" s="11"/>
      <c r="BE314" s="11"/>
      <c r="BF314" s="11"/>
      <c r="BG314" s="11"/>
      <c r="BH314" s="11"/>
      <c r="BI314" s="11"/>
      <c r="BJ314" s="11"/>
      <c r="BK314" s="11"/>
      <c r="BL314" s="11"/>
      <c r="BM314" s="11"/>
      <c r="BN314" s="11"/>
      <c r="BO314" s="11"/>
      <c r="BP314" s="11"/>
      <c r="BQ314" s="11"/>
      <c r="BR314"/>
    </row>
    <row r="315" spans="4:70" s="7" customFormat="1">
      <c r="D315" s="99"/>
      <c r="E315" s="99"/>
      <c r="F315" s="8"/>
      <c r="H315" s="8"/>
      <c r="K315" s="116"/>
      <c r="L315" s="116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  <c r="AN315" s="11"/>
      <c r="AO315" s="11"/>
      <c r="AP315" s="11"/>
      <c r="AQ315" s="11"/>
      <c r="AR315" s="11"/>
      <c r="AS315" s="11"/>
      <c r="AT315" s="11"/>
      <c r="AU315" s="11"/>
      <c r="AV315" s="11"/>
      <c r="AW315" s="11"/>
      <c r="AX315" s="11"/>
      <c r="AY315" s="11"/>
      <c r="AZ315" s="11"/>
      <c r="BA315" s="11"/>
      <c r="BB315" s="11"/>
      <c r="BC315" s="11"/>
      <c r="BD315" s="11"/>
      <c r="BE315" s="11"/>
      <c r="BF315" s="11"/>
      <c r="BG315" s="11"/>
      <c r="BH315" s="11"/>
      <c r="BI315" s="11"/>
      <c r="BJ315" s="11"/>
      <c r="BK315" s="11"/>
      <c r="BL315" s="11"/>
      <c r="BM315" s="11"/>
      <c r="BN315" s="11"/>
      <c r="BO315" s="11"/>
      <c r="BP315" s="11"/>
      <c r="BQ315" s="11"/>
      <c r="BR315"/>
    </row>
    <row r="316" spans="4:70" s="7" customFormat="1">
      <c r="D316" s="99"/>
      <c r="E316" s="99"/>
      <c r="F316" s="8"/>
      <c r="H316" s="8"/>
      <c r="K316" s="116"/>
      <c r="L316" s="116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  <c r="AN316" s="11"/>
      <c r="AO316" s="11"/>
      <c r="AP316" s="11"/>
      <c r="AQ316" s="11"/>
      <c r="AR316" s="11"/>
      <c r="AS316" s="11"/>
      <c r="AT316" s="11"/>
      <c r="AU316" s="11"/>
      <c r="AV316" s="11"/>
      <c r="AW316" s="11"/>
      <c r="AX316" s="11"/>
      <c r="AY316" s="11"/>
      <c r="AZ316" s="11"/>
      <c r="BA316" s="11"/>
      <c r="BB316" s="11"/>
      <c r="BC316" s="11"/>
      <c r="BD316" s="11"/>
      <c r="BE316" s="11"/>
      <c r="BF316" s="11"/>
      <c r="BG316" s="11"/>
      <c r="BH316" s="11"/>
      <c r="BI316" s="11"/>
      <c r="BJ316" s="11"/>
      <c r="BK316" s="11"/>
      <c r="BL316" s="11"/>
      <c r="BM316" s="11"/>
      <c r="BN316" s="11"/>
      <c r="BO316" s="11"/>
      <c r="BP316" s="11"/>
      <c r="BQ316" s="11"/>
      <c r="BR316"/>
    </row>
    <row r="317" spans="4:70" s="7" customFormat="1">
      <c r="D317" s="99"/>
      <c r="E317" s="99"/>
      <c r="F317" s="8"/>
      <c r="H317" s="8"/>
      <c r="K317" s="116"/>
      <c r="L317" s="116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  <c r="AN317" s="11"/>
      <c r="AO317" s="11"/>
      <c r="AP317" s="11"/>
      <c r="AQ317" s="11"/>
      <c r="AR317" s="11"/>
      <c r="AS317" s="11"/>
      <c r="AT317" s="11"/>
      <c r="AU317" s="11"/>
      <c r="AV317" s="11"/>
      <c r="AW317" s="11"/>
      <c r="AX317" s="11"/>
      <c r="AY317" s="11"/>
      <c r="AZ317" s="11"/>
      <c r="BA317" s="11"/>
      <c r="BB317" s="11"/>
      <c r="BC317" s="11"/>
      <c r="BD317" s="11"/>
      <c r="BE317" s="11"/>
      <c r="BF317" s="11"/>
      <c r="BG317" s="11"/>
      <c r="BH317" s="11"/>
      <c r="BI317" s="11"/>
      <c r="BJ317" s="11"/>
      <c r="BK317" s="11"/>
      <c r="BL317" s="11"/>
      <c r="BM317" s="11"/>
      <c r="BN317" s="11"/>
      <c r="BO317" s="11"/>
      <c r="BP317" s="11"/>
      <c r="BQ317" s="11"/>
      <c r="BR317"/>
    </row>
    <row r="318" spans="4:70" s="7" customFormat="1">
      <c r="D318" s="99"/>
      <c r="E318" s="99"/>
      <c r="F318" s="8"/>
      <c r="H318" s="8"/>
      <c r="K318" s="116"/>
      <c r="L318" s="116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  <c r="AN318" s="11"/>
      <c r="AO318" s="11"/>
      <c r="AP318" s="11"/>
      <c r="AQ318" s="11"/>
      <c r="AR318" s="11"/>
      <c r="AS318" s="11"/>
      <c r="AT318" s="11"/>
      <c r="AU318" s="11"/>
      <c r="AV318" s="11"/>
      <c r="AW318" s="11"/>
      <c r="AX318" s="11"/>
      <c r="AY318" s="11"/>
      <c r="AZ318" s="11"/>
      <c r="BA318" s="11"/>
      <c r="BB318" s="11"/>
      <c r="BC318" s="11"/>
      <c r="BD318" s="11"/>
      <c r="BE318" s="11"/>
      <c r="BF318" s="11"/>
      <c r="BG318" s="11"/>
      <c r="BH318" s="11"/>
      <c r="BI318" s="11"/>
      <c r="BJ318" s="11"/>
      <c r="BK318" s="11"/>
      <c r="BL318" s="11"/>
      <c r="BM318" s="11"/>
      <c r="BN318" s="11"/>
      <c r="BO318" s="11"/>
      <c r="BP318" s="11"/>
      <c r="BQ318" s="11"/>
      <c r="BR318"/>
    </row>
    <row r="319" spans="4:70" s="7" customFormat="1">
      <c r="D319" s="99"/>
      <c r="E319" s="99"/>
      <c r="F319" s="8"/>
      <c r="H319" s="8"/>
      <c r="K319" s="116"/>
      <c r="L319" s="116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  <c r="AN319" s="11"/>
      <c r="AO319" s="11"/>
      <c r="AP319" s="11"/>
      <c r="AQ319" s="11"/>
      <c r="AR319" s="11"/>
      <c r="AS319" s="11"/>
      <c r="AT319" s="11"/>
      <c r="AU319" s="11"/>
      <c r="AV319" s="11"/>
      <c r="AW319" s="11"/>
      <c r="AX319" s="11"/>
      <c r="AY319" s="11"/>
      <c r="AZ319" s="11"/>
      <c r="BA319" s="11"/>
      <c r="BB319" s="11"/>
      <c r="BC319" s="11"/>
      <c r="BD319" s="11"/>
      <c r="BE319" s="11"/>
      <c r="BF319" s="11"/>
      <c r="BG319" s="11"/>
      <c r="BH319" s="11"/>
      <c r="BI319" s="11"/>
      <c r="BJ319" s="11"/>
      <c r="BK319" s="11"/>
      <c r="BL319" s="11"/>
      <c r="BM319" s="11"/>
      <c r="BN319" s="11"/>
      <c r="BO319" s="11"/>
      <c r="BP319" s="11"/>
      <c r="BQ319" s="11"/>
      <c r="BR319"/>
    </row>
    <row r="320" spans="4:70" s="7" customFormat="1">
      <c r="D320" s="99"/>
      <c r="E320" s="99"/>
      <c r="F320" s="8"/>
      <c r="H320" s="8"/>
      <c r="K320" s="116"/>
      <c r="L320" s="116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  <c r="AN320" s="11"/>
      <c r="AO320" s="11"/>
      <c r="AP320" s="11"/>
      <c r="AQ320" s="11"/>
      <c r="AR320" s="11"/>
      <c r="AS320" s="11"/>
      <c r="AT320" s="11"/>
      <c r="AU320" s="11"/>
      <c r="AV320" s="11"/>
      <c r="AW320" s="11"/>
      <c r="AX320" s="11"/>
      <c r="AY320" s="11"/>
      <c r="AZ320" s="11"/>
      <c r="BA320" s="11"/>
      <c r="BB320" s="11"/>
      <c r="BC320" s="11"/>
      <c r="BD320" s="11"/>
      <c r="BE320" s="11"/>
      <c r="BF320" s="11"/>
      <c r="BG320" s="11"/>
      <c r="BH320" s="11"/>
      <c r="BI320" s="11"/>
      <c r="BJ320" s="11"/>
      <c r="BK320" s="11"/>
      <c r="BL320" s="11"/>
      <c r="BM320" s="11"/>
      <c r="BN320" s="11"/>
      <c r="BO320" s="11"/>
      <c r="BP320" s="11"/>
      <c r="BQ320" s="11"/>
      <c r="BR320"/>
    </row>
    <row r="321" spans="4:70" s="7" customFormat="1">
      <c r="D321" s="99"/>
      <c r="E321" s="99"/>
      <c r="F321" s="8"/>
      <c r="H321" s="8"/>
      <c r="K321" s="116"/>
      <c r="L321" s="116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  <c r="AN321" s="11"/>
      <c r="AO321" s="11"/>
      <c r="AP321" s="11"/>
      <c r="AQ321" s="11"/>
      <c r="AR321" s="11"/>
      <c r="AS321" s="11"/>
      <c r="AT321" s="11"/>
      <c r="AU321" s="11"/>
      <c r="AV321" s="11"/>
      <c r="AW321" s="11"/>
      <c r="AX321" s="11"/>
      <c r="AY321" s="11"/>
      <c r="AZ321" s="11"/>
      <c r="BA321" s="11"/>
      <c r="BB321" s="11"/>
      <c r="BC321" s="11"/>
      <c r="BD321" s="11"/>
      <c r="BE321" s="11"/>
      <c r="BF321" s="11"/>
      <c r="BG321" s="11"/>
      <c r="BH321" s="11"/>
      <c r="BI321" s="11"/>
      <c r="BJ321" s="11"/>
      <c r="BK321" s="11"/>
      <c r="BL321" s="11"/>
      <c r="BM321" s="11"/>
      <c r="BN321" s="11"/>
      <c r="BO321" s="11"/>
      <c r="BP321" s="11"/>
      <c r="BQ321" s="11"/>
      <c r="BR321"/>
    </row>
    <row r="322" spans="4:70" s="7" customFormat="1">
      <c r="D322" s="99"/>
      <c r="E322" s="99"/>
      <c r="F322" s="8"/>
      <c r="H322" s="8"/>
      <c r="K322" s="116"/>
      <c r="L322" s="116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  <c r="AN322" s="11"/>
      <c r="AO322" s="11"/>
      <c r="AP322" s="11"/>
      <c r="AQ322" s="11"/>
      <c r="AR322" s="11"/>
      <c r="AS322" s="11"/>
      <c r="AT322" s="11"/>
      <c r="AU322" s="11"/>
      <c r="AV322" s="11"/>
      <c r="AW322" s="11"/>
      <c r="AX322" s="11"/>
      <c r="AY322" s="11"/>
      <c r="AZ322" s="11"/>
      <c r="BA322" s="11"/>
      <c r="BB322" s="11"/>
      <c r="BC322" s="11"/>
      <c r="BD322" s="11"/>
      <c r="BE322" s="11"/>
      <c r="BF322" s="11"/>
      <c r="BG322" s="11"/>
      <c r="BH322" s="11"/>
      <c r="BI322" s="11"/>
      <c r="BJ322" s="11"/>
      <c r="BK322" s="11"/>
      <c r="BL322" s="11"/>
      <c r="BM322" s="11"/>
      <c r="BN322" s="11"/>
      <c r="BO322" s="11"/>
      <c r="BP322" s="11"/>
      <c r="BQ322" s="11"/>
      <c r="BR322"/>
    </row>
    <row r="323" spans="4:70" s="7" customFormat="1">
      <c r="D323" s="99"/>
      <c r="E323" s="99"/>
      <c r="F323" s="8"/>
      <c r="H323" s="8"/>
      <c r="K323" s="116"/>
      <c r="L323" s="116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  <c r="AN323" s="11"/>
      <c r="AO323" s="11"/>
      <c r="AP323" s="11"/>
      <c r="AQ323" s="11"/>
      <c r="AR323" s="11"/>
      <c r="AS323" s="11"/>
      <c r="AT323" s="11"/>
      <c r="AU323" s="11"/>
      <c r="AV323" s="11"/>
      <c r="AW323" s="11"/>
      <c r="AX323" s="11"/>
      <c r="AY323" s="11"/>
      <c r="AZ323" s="11"/>
      <c r="BA323" s="11"/>
      <c r="BB323" s="11"/>
      <c r="BC323" s="11"/>
      <c r="BD323" s="11"/>
      <c r="BE323" s="11"/>
      <c r="BF323" s="11"/>
      <c r="BG323" s="11"/>
      <c r="BH323" s="11"/>
      <c r="BI323" s="11"/>
      <c r="BJ323" s="11"/>
      <c r="BK323" s="11"/>
      <c r="BL323" s="11"/>
      <c r="BM323" s="11"/>
      <c r="BN323" s="11"/>
      <c r="BO323" s="11"/>
      <c r="BP323" s="11"/>
      <c r="BQ323" s="11"/>
      <c r="BR323"/>
    </row>
    <row r="324" spans="4:70" s="7" customFormat="1">
      <c r="D324" s="99"/>
      <c r="E324" s="99"/>
      <c r="F324" s="8"/>
      <c r="H324" s="8"/>
      <c r="K324" s="116"/>
      <c r="L324" s="116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  <c r="AN324" s="11"/>
      <c r="AO324" s="11"/>
      <c r="AP324" s="11"/>
      <c r="AQ324" s="11"/>
      <c r="AR324" s="11"/>
      <c r="AS324" s="11"/>
      <c r="AT324" s="11"/>
      <c r="AU324" s="11"/>
      <c r="AV324" s="11"/>
      <c r="AW324" s="11"/>
      <c r="AX324" s="11"/>
      <c r="AY324" s="11"/>
      <c r="AZ324" s="11"/>
      <c r="BA324" s="11"/>
      <c r="BB324" s="11"/>
      <c r="BC324" s="11"/>
      <c r="BD324" s="11"/>
      <c r="BE324" s="11"/>
      <c r="BF324" s="11"/>
      <c r="BG324" s="11"/>
      <c r="BH324" s="11"/>
      <c r="BI324" s="11"/>
      <c r="BJ324" s="11"/>
      <c r="BK324" s="11"/>
      <c r="BL324" s="11"/>
      <c r="BM324" s="11"/>
      <c r="BN324" s="11"/>
      <c r="BO324" s="11"/>
      <c r="BP324" s="11"/>
      <c r="BQ324" s="11"/>
      <c r="BR324"/>
    </row>
    <row r="325" spans="4:70" s="7" customFormat="1">
      <c r="D325" s="99"/>
      <c r="E325" s="99"/>
      <c r="F325" s="8"/>
      <c r="H325" s="8"/>
      <c r="K325" s="116"/>
      <c r="L325" s="116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  <c r="AN325" s="11"/>
      <c r="AO325" s="11"/>
      <c r="AP325" s="11"/>
      <c r="AQ325" s="11"/>
      <c r="AR325" s="11"/>
      <c r="AS325" s="11"/>
      <c r="AT325" s="11"/>
      <c r="AU325" s="11"/>
      <c r="AV325" s="11"/>
      <c r="AW325" s="11"/>
      <c r="AX325" s="11"/>
      <c r="AY325" s="11"/>
      <c r="AZ325" s="11"/>
      <c r="BA325" s="11"/>
      <c r="BB325" s="11"/>
      <c r="BC325" s="11"/>
      <c r="BD325" s="11"/>
      <c r="BE325" s="11"/>
      <c r="BF325" s="11"/>
      <c r="BG325" s="11"/>
      <c r="BH325" s="11"/>
      <c r="BI325" s="11"/>
      <c r="BJ325" s="11"/>
      <c r="BK325" s="11"/>
      <c r="BL325" s="11"/>
      <c r="BM325" s="11"/>
      <c r="BN325" s="11"/>
      <c r="BO325" s="11"/>
      <c r="BP325" s="11"/>
      <c r="BQ325" s="11"/>
      <c r="BR325"/>
    </row>
    <row r="326" spans="4:70" s="7" customFormat="1">
      <c r="D326" s="99"/>
      <c r="E326" s="99"/>
      <c r="F326" s="8"/>
      <c r="H326" s="8"/>
      <c r="K326" s="116"/>
      <c r="L326" s="116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  <c r="AN326" s="11"/>
      <c r="AO326" s="11"/>
      <c r="AP326" s="11"/>
      <c r="AQ326" s="11"/>
      <c r="AR326" s="11"/>
      <c r="AS326" s="11"/>
      <c r="AT326" s="11"/>
      <c r="AU326" s="11"/>
      <c r="AV326" s="11"/>
      <c r="AW326" s="11"/>
      <c r="AX326" s="11"/>
      <c r="AY326" s="11"/>
      <c r="AZ326" s="11"/>
      <c r="BA326" s="11"/>
      <c r="BB326" s="11"/>
      <c r="BC326" s="11"/>
      <c r="BD326" s="11"/>
      <c r="BE326" s="11"/>
      <c r="BF326" s="11"/>
      <c r="BG326" s="11"/>
      <c r="BH326" s="11"/>
      <c r="BI326" s="11"/>
      <c r="BJ326" s="11"/>
      <c r="BK326" s="11"/>
      <c r="BL326" s="11"/>
      <c r="BM326" s="11"/>
      <c r="BN326" s="11"/>
      <c r="BO326" s="11"/>
      <c r="BP326" s="11"/>
      <c r="BQ326" s="11"/>
      <c r="BR326"/>
    </row>
    <row r="327" spans="4:70" s="7" customFormat="1">
      <c r="D327" s="99"/>
      <c r="E327" s="99"/>
      <c r="F327" s="8"/>
      <c r="H327" s="8"/>
      <c r="K327" s="116"/>
      <c r="L327" s="116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  <c r="AN327" s="11"/>
      <c r="AO327" s="11"/>
      <c r="AP327" s="11"/>
      <c r="AQ327" s="11"/>
      <c r="AR327" s="11"/>
      <c r="AS327" s="11"/>
      <c r="AT327" s="11"/>
      <c r="AU327" s="11"/>
      <c r="AV327" s="11"/>
      <c r="AW327" s="11"/>
      <c r="AX327" s="11"/>
      <c r="AY327" s="11"/>
      <c r="AZ327" s="11"/>
      <c r="BA327" s="11"/>
      <c r="BB327" s="11"/>
      <c r="BC327" s="11"/>
      <c r="BD327" s="11"/>
      <c r="BE327" s="11"/>
      <c r="BF327" s="11"/>
      <c r="BG327" s="11"/>
      <c r="BH327" s="11"/>
      <c r="BI327" s="11"/>
      <c r="BJ327" s="11"/>
      <c r="BK327" s="11"/>
      <c r="BL327" s="11"/>
      <c r="BM327" s="11"/>
      <c r="BN327" s="11"/>
      <c r="BO327" s="11"/>
      <c r="BP327" s="11"/>
      <c r="BQ327" s="11"/>
      <c r="BR327"/>
    </row>
    <row r="328" spans="4:70" s="7" customFormat="1">
      <c r="D328" s="99"/>
      <c r="E328" s="99"/>
      <c r="F328" s="8"/>
      <c r="H328" s="8"/>
      <c r="K328" s="116"/>
      <c r="L328" s="116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  <c r="AN328" s="11"/>
      <c r="AO328" s="11"/>
      <c r="AP328" s="11"/>
      <c r="AQ328" s="11"/>
      <c r="AR328" s="11"/>
      <c r="AS328" s="11"/>
      <c r="AT328" s="11"/>
      <c r="AU328" s="11"/>
      <c r="AV328" s="11"/>
      <c r="AW328" s="11"/>
      <c r="AX328" s="11"/>
      <c r="AY328" s="11"/>
      <c r="AZ328" s="11"/>
      <c r="BA328" s="11"/>
      <c r="BB328" s="11"/>
      <c r="BC328" s="11"/>
      <c r="BD328" s="11"/>
      <c r="BE328" s="11"/>
      <c r="BF328" s="11"/>
      <c r="BG328" s="11"/>
      <c r="BH328" s="11"/>
      <c r="BI328" s="11"/>
      <c r="BJ328" s="11"/>
      <c r="BK328" s="11"/>
      <c r="BL328" s="11"/>
      <c r="BM328" s="11"/>
      <c r="BN328" s="11"/>
      <c r="BO328" s="11"/>
      <c r="BP328" s="11"/>
      <c r="BQ328" s="11"/>
      <c r="BR328"/>
    </row>
    <row r="329" spans="4:70" s="7" customFormat="1">
      <c r="D329" s="99"/>
      <c r="E329" s="99"/>
      <c r="F329" s="8"/>
      <c r="H329" s="8"/>
      <c r="K329" s="116"/>
      <c r="L329" s="116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  <c r="AN329" s="11"/>
      <c r="AO329" s="11"/>
      <c r="AP329" s="11"/>
      <c r="AQ329" s="11"/>
      <c r="AR329" s="11"/>
      <c r="AS329" s="11"/>
      <c r="AT329" s="11"/>
      <c r="AU329" s="11"/>
      <c r="AV329" s="11"/>
      <c r="AW329" s="11"/>
      <c r="AX329" s="11"/>
      <c r="AY329" s="11"/>
      <c r="AZ329" s="11"/>
      <c r="BA329" s="11"/>
      <c r="BB329" s="11"/>
      <c r="BC329" s="11"/>
      <c r="BD329" s="11"/>
      <c r="BE329" s="11"/>
      <c r="BF329" s="11"/>
      <c r="BG329" s="11"/>
      <c r="BH329" s="11"/>
      <c r="BI329" s="11"/>
      <c r="BJ329" s="11"/>
      <c r="BK329" s="11"/>
      <c r="BL329" s="11"/>
      <c r="BM329" s="11"/>
      <c r="BN329" s="11"/>
      <c r="BO329" s="11"/>
      <c r="BP329" s="11"/>
      <c r="BQ329" s="11"/>
      <c r="BR329"/>
    </row>
    <row r="330" spans="4:70" s="7" customFormat="1">
      <c r="D330" s="99"/>
      <c r="E330" s="99"/>
      <c r="F330" s="8"/>
      <c r="H330" s="8"/>
      <c r="K330" s="116"/>
      <c r="L330" s="116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  <c r="AN330" s="11"/>
      <c r="AO330" s="11"/>
      <c r="AP330" s="11"/>
      <c r="AQ330" s="11"/>
      <c r="AR330" s="11"/>
      <c r="AS330" s="11"/>
      <c r="AT330" s="11"/>
      <c r="AU330" s="11"/>
      <c r="AV330" s="11"/>
      <c r="AW330" s="11"/>
      <c r="AX330" s="11"/>
      <c r="AY330" s="11"/>
      <c r="AZ330" s="11"/>
      <c r="BA330" s="11"/>
      <c r="BB330" s="11"/>
      <c r="BC330" s="11"/>
      <c r="BD330" s="11"/>
      <c r="BE330" s="11"/>
      <c r="BF330" s="11"/>
      <c r="BG330" s="11"/>
      <c r="BH330" s="11"/>
      <c r="BI330" s="11"/>
      <c r="BJ330" s="11"/>
      <c r="BK330" s="11"/>
      <c r="BL330" s="11"/>
      <c r="BM330" s="11"/>
      <c r="BN330" s="11"/>
      <c r="BO330" s="11"/>
      <c r="BP330" s="11"/>
      <c r="BQ330" s="11"/>
      <c r="BR330"/>
    </row>
    <row r="331" spans="4:70" s="7" customFormat="1">
      <c r="D331" s="99"/>
      <c r="E331" s="99"/>
      <c r="F331" s="8"/>
      <c r="H331" s="8"/>
      <c r="K331" s="116"/>
      <c r="L331" s="116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  <c r="AN331" s="11"/>
      <c r="AO331" s="11"/>
      <c r="AP331" s="11"/>
      <c r="AQ331" s="11"/>
      <c r="AR331" s="11"/>
      <c r="AS331" s="11"/>
      <c r="AT331" s="11"/>
      <c r="AU331" s="11"/>
      <c r="AV331" s="11"/>
      <c r="AW331" s="11"/>
      <c r="AX331" s="11"/>
      <c r="AY331" s="11"/>
      <c r="AZ331" s="11"/>
      <c r="BA331" s="11"/>
      <c r="BB331" s="11"/>
      <c r="BC331" s="11"/>
      <c r="BD331" s="11"/>
      <c r="BE331" s="11"/>
      <c r="BF331" s="11"/>
      <c r="BG331" s="11"/>
      <c r="BH331" s="11"/>
      <c r="BI331" s="11"/>
      <c r="BJ331" s="11"/>
      <c r="BK331" s="11"/>
      <c r="BL331" s="11"/>
      <c r="BM331" s="11"/>
      <c r="BN331" s="11"/>
      <c r="BO331" s="11"/>
      <c r="BP331" s="11"/>
      <c r="BQ331" s="11"/>
      <c r="BR331"/>
    </row>
    <row r="332" spans="4:70" s="7" customFormat="1">
      <c r="D332" s="99"/>
      <c r="E332" s="99"/>
      <c r="F332" s="8"/>
      <c r="H332" s="8"/>
      <c r="K332" s="116"/>
      <c r="L332" s="116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  <c r="AN332" s="11"/>
      <c r="AO332" s="11"/>
      <c r="AP332" s="11"/>
      <c r="AQ332" s="11"/>
      <c r="AR332" s="11"/>
      <c r="AS332" s="11"/>
      <c r="AT332" s="11"/>
      <c r="AU332" s="11"/>
      <c r="AV332" s="11"/>
      <c r="AW332" s="11"/>
      <c r="AX332" s="11"/>
      <c r="AY332" s="11"/>
      <c r="AZ332" s="11"/>
      <c r="BA332" s="11"/>
      <c r="BB332" s="11"/>
      <c r="BC332" s="11"/>
      <c r="BD332" s="11"/>
      <c r="BE332" s="11"/>
      <c r="BF332" s="11"/>
      <c r="BG332" s="11"/>
      <c r="BH332" s="11"/>
      <c r="BI332" s="11"/>
      <c r="BJ332" s="11"/>
      <c r="BK332" s="11"/>
      <c r="BL332" s="11"/>
      <c r="BM332" s="11"/>
      <c r="BN332" s="11"/>
      <c r="BO332" s="11"/>
      <c r="BP332" s="11"/>
      <c r="BQ332" s="11"/>
      <c r="BR332"/>
    </row>
    <row r="333" spans="4:70" s="7" customFormat="1">
      <c r="D333" s="99"/>
      <c r="E333" s="99"/>
      <c r="F333" s="8"/>
      <c r="H333" s="8"/>
      <c r="K333" s="116"/>
      <c r="L333" s="116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  <c r="AN333" s="11"/>
      <c r="AO333" s="11"/>
      <c r="AP333" s="11"/>
      <c r="AQ333" s="11"/>
      <c r="AR333" s="11"/>
      <c r="AS333" s="11"/>
      <c r="AT333" s="11"/>
      <c r="AU333" s="11"/>
      <c r="AV333" s="11"/>
      <c r="AW333" s="11"/>
      <c r="AX333" s="11"/>
      <c r="AY333" s="11"/>
      <c r="AZ333" s="11"/>
      <c r="BA333" s="11"/>
      <c r="BB333" s="11"/>
      <c r="BC333" s="11"/>
      <c r="BD333" s="11"/>
      <c r="BE333" s="11"/>
      <c r="BF333" s="11"/>
      <c r="BG333" s="11"/>
      <c r="BH333" s="11"/>
      <c r="BI333" s="11"/>
      <c r="BJ333" s="11"/>
      <c r="BK333" s="11"/>
      <c r="BL333" s="11"/>
      <c r="BM333" s="11"/>
      <c r="BN333" s="11"/>
      <c r="BO333" s="11"/>
      <c r="BP333" s="11"/>
      <c r="BQ333" s="11"/>
      <c r="BR333"/>
    </row>
    <row r="334" spans="4:70" s="7" customFormat="1">
      <c r="D334" s="99"/>
      <c r="E334" s="99"/>
      <c r="F334" s="8"/>
      <c r="H334" s="8"/>
      <c r="K334" s="116"/>
      <c r="L334" s="116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  <c r="AN334" s="11"/>
      <c r="AO334" s="11"/>
      <c r="AP334" s="11"/>
      <c r="AQ334" s="11"/>
      <c r="AR334" s="11"/>
      <c r="AS334" s="11"/>
      <c r="AT334" s="11"/>
      <c r="AU334" s="11"/>
      <c r="AV334" s="11"/>
      <c r="AW334" s="11"/>
      <c r="AX334" s="11"/>
      <c r="AY334" s="11"/>
      <c r="AZ334" s="11"/>
      <c r="BA334" s="11"/>
      <c r="BB334" s="11"/>
      <c r="BC334" s="11"/>
      <c r="BD334" s="11"/>
      <c r="BE334" s="11"/>
      <c r="BF334" s="11"/>
      <c r="BG334" s="11"/>
      <c r="BH334" s="11"/>
      <c r="BI334" s="11"/>
      <c r="BJ334" s="11"/>
      <c r="BK334" s="11"/>
      <c r="BL334" s="11"/>
      <c r="BM334" s="11"/>
      <c r="BN334" s="11"/>
      <c r="BO334" s="11"/>
      <c r="BP334" s="11"/>
      <c r="BQ334" s="11"/>
      <c r="BR334"/>
    </row>
    <row r="335" spans="4:70" s="7" customFormat="1">
      <c r="D335" s="99"/>
      <c r="E335" s="99"/>
      <c r="F335" s="8"/>
      <c r="H335" s="8"/>
      <c r="K335" s="116"/>
      <c r="L335" s="116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  <c r="AN335" s="11"/>
      <c r="AO335" s="11"/>
      <c r="AP335" s="11"/>
      <c r="AQ335" s="11"/>
      <c r="AR335" s="11"/>
      <c r="AS335" s="11"/>
      <c r="AT335" s="11"/>
      <c r="AU335" s="11"/>
      <c r="AV335" s="11"/>
      <c r="AW335" s="11"/>
      <c r="AX335" s="11"/>
      <c r="AY335" s="11"/>
      <c r="AZ335" s="11"/>
      <c r="BA335" s="11"/>
      <c r="BB335" s="11"/>
      <c r="BC335" s="11"/>
      <c r="BD335" s="11"/>
      <c r="BE335" s="11"/>
      <c r="BF335" s="11"/>
      <c r="BG335" s="11"/>
      <c r="BH335" s="11"/>
      <c r="BI335" s="11"/>
      <c r="BJ335" s="11"/>
      <c r="BK335" s="11"/>
      <c r="BL335" s="11"/>
      <c r="BM335" s="11"/>
      <c r="BN335" s="11"/>
      <c r="BO335" s="11"/>
      <c r="BP335" s="11"/>
      <c r="BQ335" s="11"/>
      <c r="BR335"/>
    </row>
    <row r="336" spans="4:70" s="7" customFormat="1">
      <c r="D336" s="99"/>
      <c r="E336" s="99"/>
      <c r="F336" s="8"/>
      <c r="H336" s="8"/>
      <c r="K336" s="116"/>
      <c r="L336" s="116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  <c r="AN336" s="11"/>
      <c r="AO336" s="11"/>
      <c r="AP336" s="11"/>
      <c r="AQ336" s="11"/>
      <c r="AR336" s="11"/>
      <c r="AS336" s="11"/>
      <c r="AT336" s="11"/>
      <c r="AU336" s="11"/>
      <c r="AV336" s="11"/>
      <c r="AW336" s="11"/>
      <c r="AX336" s="11"/>
      <c r="AY336" s="11"/>
      <c r="AZ336" s="11"/>
      <c r="BA336" s="11"/>
      <c r="BB336" s="11"/>
      <c r="BC336" s="11"/>
      <c r="BD336" s="11"/>
      <c r="BE336" s="11"/>
      <c r="BF336" s="11"/>
      <c r="BG336" s="11"/>
      <c r="BH336" s="11"/>
      <c r="BI336" s="11"/>
      <c r="BJ336" s="11"/>
      <c r="BK336" s="11"/>
      <c r="BL336" s="11"/>
      <c r="BM336" s="11"/>
      <c r="BN336" s="11"/>
      <c r="BO336" s="11"/>
      <c r="BP336" s="11"/>
      <c r="BQ336" s="11"/>
      <c r="BR336"/>
    </row>
    <row r="337" spans="4:70" s="7" customFormat="1">
      <c r="D337" s="99"/>
      <c r="E337" s="99"/>
      <c r="F337" s="8"/>
      <c r="H337" s="8"/>
      <c r="K337" s="116"/>
      <c r="L337" s="116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  <c r="AN337" s="11"/>
      <c r="AO337" s="11"/>
      <c r="AP337" s="11"/>
      <c r="AQ337" s="11"/>
      <c r="AR337" s="11"/>
      <c r="AS337" s="11"/>
      <c r="AT337" s="11"/>
      <c r="AU337" s="11"/>
      <c r="AV337" s="11"/>
      <c r="AW337" s="11"/>
      <c r="AX337" s="11"/>
      <c r="AY337" s="11"/>
      <c r="AZ337" s="11"/>
      <c r="BA337" s="11"/>
      <c r="BB337" s="11"/>
      <c r="BC337" s="11"/>
      <c r="BD337" s="11"/>
      <c r="BE337" s="11"/>
      <c r="BF337" s="11"/>
      <c r="BG337" s="11"/>
      <c r="BH337" s="11"/>
      <c r="BI337" s="11"/>
      <c r="BJ337" s="11"/>
      <c r="BK337" s="11"/>
      <c r="BL337" s="11"/>
      <c r="BM337" s="11"/>
      <c r="BN337" s="11"/>
      <c r="BO337" s="11"/>
      <c r="BP337" s="11"/>
      <c r="BQ337" s="11"/>
      <c r="BR337"/>
    </row>
    <row r="338" spans="4:70" s="7" customFormat="1">
      <c r="D338" s="99"/>
      <c r="E338" s="99"/>
      <c r="F338" s="8"/>
      <c r="H338" s="8"/>
      <c r="K338" s="116"/>
      <c r="L338" s="116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  <c r="AN338" s="11"/>
      <c r="AO338" s="11"/>
      <c r="AP338" s="11"/>
      <c r="AQ338" s="11"/>
      <c r="AR338" s="11"/>
      <c r="AS338" s="11"/>
      <c r="AT338" s="11"/>
      <c r="AU338" s="11"/>
      <c r="AV338" s="11"/>
      <c r="AW338" s="11"/>
      <c r="AX338" s="11"/>
      <c r="AY338" s="11"/>
      <c r="AZ338" s="11"/>
      <c r="BA338" s="11"/>
      <c r="BB338" s="11"/>
      <c r="BC338" s="11"/>
      <c r="BD338" s="11"/>
      <c r="BE338" s="11"/>
      <c r="BF338" s="11"/>
      <c r="BG338" s="11"/>
      <c r="BH338" s="11"/>
      <c r="BI338" s="11"/>
      <c r="BJ338" s="11"/>
      <c r="BK338" s="11"/>
      <c r="BL338" s="11"/>
      <c r="BM338" s="11"/>
      <c r="BN338" s="11"/>
      <c r="BO338" s="11"/>
      <c r="BP338" s="11"/>
      <c r="BQ338" s="11"/>
      <c r="BR338"/>
    </row>
    <row r="339" spans="4:70" s="7" customFormat="1">
      <c r="D339" s="99"/>
      <c r="E339" s="99"/>
      <c r="F339" s="8"/>
      <c r="H339" s="8"/>
      <c r="K339" s="116"/>
      <c r="L339" s="116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  <c r="AN339" s="11"/>
      <c r="AO339" s="11"/>
      <c r="AP339" s="11"/>
      <c r="AQ339" s="11"/>
      <c r="AR339" s="11"/>
      <c r="AS339" s="11"/>
      <c r="AT339" s="11"/>
      <c r="AU339" s="11"/>
      <c r="AV339" s="11"/>
      <c r="AW339" s="11"/>
      <c r="AX339" s="11"/>
      <c r="AY339" s="11"/>
      <c r="AZ339" s="11"/>
      <c r="BA339" s="11"/>
      <c r="BB339" s="11"/>
      <c r="BC339" s="11"/>
      <c r="BD339" s="11"/>
      <c r="BE339" s="11"/>
      <c r="BF339" s="11"/>
      <c r="BG339" s="11"/>
      <c r="BH339" s="11"/>
      <c r="BI339" s="11"/>
      <c r="BJ339" s="11"/>
      <c r="BK339" s="11"/>
      <c r="BL339" s="11"/>
      <c r="BM339" s="11"/>
      <c r="BN339" s="11"/>
      <c r="BO339" s="11"/>
      <c r="BP339" s="11"/>
      <c r="BQ339" s="11"/>
      <c r="BR339"/>
    </row>
    <row r="340" spans="4:70" s="7" customFormat="1">
      <c r="D340" s="99"/>
      <c r="E340" s="99"/>
      <c r="F340" s="8"/>
      <c r="H340" s="8"/>
      <c r="K340" s="116"/>
      <c r="L340" s="116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  <c r="AN340" s="11"/>
      <c r="AO340" s="11"/>
      <c r="AP340" s="11"/>
      <c r="AQ340" s="11"/>
      <c r="AR340" s="11"/>
      <c r="AS340" s="11"/>
      <c r="AT340" s="11"/>
      <c r="AU340" s="11"/>
      <c r="AV340" s="11"/>
      <c r="AW340" s="11"/>
      <c r="AX340" s="11"/>
      <c r="AY340" s="11"/>
      <c r="AZ340" s="11"/>
      <c r="BA340" s="11"/>
      <c r="BB340" s="11"/>
      <c r="BC340" s="11"/>
      <c r="BD340" s="11"/>
      <c r="BE340" s="11"/>
      <c r="BF340" s="11"/>
      <c r="BG340" s="11"/>
      <c r="BH340" s="11"/>
      <c r="BI340" s="11"/>
      <c r="BJ340" s="11"/>
      <c r="BK340" s="11"/>
      <c r="BL340" s="11"/>
      <c r="BM340" s="11"/>
      <c r="BN340" s="11"/>
      <c r="BO340" s="11"/>
      <c r="BP340" s="11"/>
      <c r="BQ340" s="11"/>
      <c r="BR340"/>
    </row>
    <row r="341" spans="4:70" s="7" customFormat="1">
      <c r="D341" s="99"/>
      <c r="E341" s="99"/>
      <c r="F341" s="8"/>
      <c r="H341" s="8"/>
      <c r="K341" s="116"/>
      <c r="L341" s="116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  <c r="AN341" s="11"/>
      <c r="AO341" s="11"/>
      <c r="AP341" s="11"/>
      <c r="AQ341" s="11"/>
      <c r="AR341" s="11"/>
      <c r="AS341" s="11"/>
      <c r="AT341" s="11"/>
      <c r="AU341" s="11"/>
      <c r="AV341" s="11"/>
      <c r="AW341" s="11"/>
      <c r="AX341" s="11"/>
      <c r="AY341" s="11"/>
      <c r="AZ341" s="11"/>
      <c r="BA341" s="11"/>
      <c r="BB341" s="11"/>
      <c r="BC341" s="11"/>
      <c r="BD341" s="11"/>
      <c r="BE341" s="11"/>
      <c r="BF341" s="11"/>
      <c r="BG341" s="11"/>
      <c r="BH341" s="11"/>
      <c r="BI341" s="11"/>
      <c r="BJ341" s="11"/>
      <c r="BK341" s="11"/>
      <c r="BL341" s="11"/>
      <c r="BM341" s="11"/>
      <c r="BN341" s="11"/>
      <c r="BO341" s="11"/>
      <c r="BP341" s="11"/>
      <c r="BQ341" s="11"/>
      <c r="BR341"/>
    </row>
    <row r="342" spans="4:70" s="7" customFormat="1">
      <c r="D342" s="99"/>
      <c r="E342" s="99"/>
      <c r="F342" s="8"/>
      <c r="H342" s="8"/>
      <c r="K342" s="116"/>
      <c r="L342" s="116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  <c r="AN342" s="11"/>
      <c r="AO342" s="11"/>
      <c r="AP342" s="11"/>
      <c r="AQ342" s="11"/>
      <c r="AR342" s="11"/>
      <c r="AS342" s="11"/>
      <c r="AT342" s="11"/>
      <c r="AU342" s="11"/>
      <c r="AV342" s="11"/>
      <c r="AW342" s="11"/>
      <c r="AX342" s="11"/>
      <c r="AY342" s="11"/>
      <c r="AZ342" s="11"/>
      <c r="BA342" s="11"/>
      <c r="BB342" s="11"/>
      <c r="BC342" s="11"/>
      <c r="BD342" s="11"/>
      <c r="BE342" s="11"/>
      <c r="BF342" s="11"/>
      <c r="BG342" s="11"/>
      <c r="BH342" s="11"/>
      <c r="BI342" s="11"/>
      <c r="BJ342" s="11"/>
      <c r="BK342" s="11"/>
      <c r="BL342" s="11"/>
      <c r="BM342" s="11"/>
      <c r="BN342" s="11"/>
      <c r="BO342" s="11"/>
      <c r="BP342" s="11"/>
      <c r="BQ342" s="11"/>
      <c r="BR342"/>
    </row>
    <row r="343" spans="4:70" s="7" customFormat="1">
      <c r="D343" s="99"/>
      <c r="E343" s="99"/>
      <c r="F343" s="8"/>
      <c r="H343" s="8"/>
      <c r="K343" s="116"/>
      <c r="L343" s="116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  <c r="AO343" s="11"/>
      <c r="AP343" s="11"/>
      <c r="AQ343" s="11"/>
      <c r="AR343" s="11"/>
      <c r="AS343" s="11"/>
      <c r="AT343" s="11"/>
      <c r="AU343" s="11"/>
      <c r="AV343" s="11"/>
      <c r="AW343" s="11"/>
      <c r="AX343" s="11"/>
      <c r="AY343" s="11"/>
      <c r="AZ343" s="11"/>
      <c r="BA343" s="11"/>
      <c r="BB343" s="11"/>
      <c r="BC343" s="11"/>
      <c r="BD343" s="11"/>
      <c r="BE343" s="11"/>
      <c r="BF343" s="11"/>
      <c r="BG343" s="11"/>
      <c r="BH343" s="11"/>
      <c r="BI343" s="11"/>
      <c r="BJ343" s="11"/>
      <c r="BK343" s="11"/>
      <c r="BL343" s="11"/>
      <c r="BM343" s="11"/>
      <c r="BN343" s="11"/>
      <c r="BO343" s="11"/>
      <c r="BP343" s="11"/>
      <c r="BQ343" s="11"/>
      <c r="BR343"/>
    </row>
    <row r="344" spans="4:70" s="7" customFormat="1">
      <c r="D344" s="99"/>
      <c r="E344" s="99"/>
      <c r="F344" s="8"/>
      <c r="H344" s="8"/>
      <c r="K344" s="116"/>
      <c r="L344" s="116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  <c r="AN344" s="11"/>
      <c r="AO344" s="11"/>
      <c r="AP344" s="11"/>
      <c r="AQ344" s="11"/>
      <c r="AR344" s="11"/>
      <c r="AS344" s="11"/>
      <c r="AT344" s="11"/>
      <c r="AU344" s="11"/>
      <c r="AV344" s="11"/>
      <c r="AW344" s="11"/>
      <c r="AX344" s="11"/>
      <c r="AY344" s="11"/>
      <c r="AZ344" s="11"/>
      <c r="BA344" s="11"/>
      <c r="BB344" s="11"/>
      <c r="BC344" s="11"/>
      <c r="BD344" s="11"/>
      <c r="BE344" s="11"/>
      <c r="BF344" s="11"/>
      <c r="BG344" s="11"/>
      <c r="BH344" s="11"/>
      <c r="BI344" s="11"/>
      <c r="BJ344" s="11"/>
      <c r="BK344" s="11"/>
      <c r="BL344" s="11"/>
      <c r="BM344" s="11"/>
      <c r="BN344" s="11"/>
      <c r="BO344" s="11"/>
      <c r="BP344" s="11"/>
      <c r="BQ344" s="11"/>
      <c r="BR344"/>
    </row>
    <row r="345" spans="4:70" s="7" customFormat="1">
      <c r="D345" s="99"/>
      <c r="E345" s="99"/>
      <c r="F345" s="8"/>
      <c r="H345" s="8"/>
      <c r="K345" s="116"/>
      <c r="L345" s="116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  <c r="AN345" s="11"/>
      <c r="AO345" s="11"/>
      <c r="AP345" s="11"/>
      <c r="AQ345" s="11"/>
      <c r="AR345" s="11"/>
      <c r="AS345" s="11"/>
      <c r="AT345" s="11"/>
      <c r="AU345" s="11"/>
      <c r="AV345" s="11"/>
      <c r="AW345" s="11"/>
      <c r="AX345" s="11"/>
      <c r="AY345" s="11"/>
      <c r="AZ345" s="11"/>
      <c r="BA345" s="11"/>
      <c r="BB345" s="11"/>
      <c r="BC345" s="11"/>
      <c r="BD345" s="11"/>
      <c r="BE345" s="11"/>
      <c r="BF345" s="11"/>
      <c r="BG345" s="11"/>
      <c r="BH345" s="11"/>
      <c r="BI345" s="11"/>
      <c r="BJ345" s="11"/>
      <c r="BK345" s="11"/>
      <c r="BL345" s="11"/>
      <c r="BM345" s="11"/>
      <c r="BN345" s="11"/>
      <c r="BO345" s="11"/>
      <c r="BP345" s="11"/>
      <c r="BQ345" s="11"/>
      <c r="BR345"/>
    </row>
    <row r="346" spans="4:70" s="7" customFormat="1">
      <c r="D346" s="99"/>
      <c r="E346" s="99"/>
      <c r="F346" s="8"/>
      <c r="H346" s="8"/>
      <c r="K346" s="116"/>
      <c r="L346" s="116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  <c r="AN346" s="11"/>
      <c r="AO346" s="11"/>
      <c r="AP346" s="11"/>
      <c r="AQ346" s="11"/>
      <c r="AR346" s="11"/>
      <c r="AS346" s="11"/>
      <c r="AT346" s="11"/>
      <c r="AU346" s="11"/>
      <c r="AV346" s="11"/>
      <c r="AW346" s="11"/>
      <c r="AX346" s="11"/>
      <c r="AY346" s="11"/>
      <c r="AZ346" s="11"/>
      <c r="BA346" s="11"/>
      <c r="BB346" s="11"/>
      <c r="BC346" s="11"/>
      <c r="BD346" s="11"/>
      <c r="BE346" s="11"/>
      <c r="BF346" s="11"/>
      <c r="BG346" s="11"/>
      <c r="BH346" s="11"/>
      <c r="BI346" s="11"/>
      <c r="BJ346" s="11"/>
      <c r="BK346" s="11"/>
      <c r="BL346" s="11"/>
      <c r="BM346" s="11"/>
      <c r="BN346" s="11"/>
      <c r="BO346" s="11"/>
      <c r="BP346" s="11"/>
      <c r="BQ346" s="11"/>
      <c r="BR346"/>
    </row>
    <row r="347" spans="4:70" s="7" customFormat="1">
      <c r="D347" s="99"/>
      <c r="E347" s="99"/>
      <c r="F347" s="8"/>
      <c r="H347" s="8"/>
      <c r="K347" s="116"/>
      <c r="L347" s="116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  <c r="AN347" s="11"/>
      <c r="AO347" s="11"/>
      <c r="AP347" s="11"/>
      <c r="AQ347" s="11"/>
      <c r="AR347" s="11"/>
      <c r="AS347" s="11"/>
      <c r="AT347" s="11"/>
      <c r="AU347" s="11"/>
      <c r="AV347" s="11"/>
      <c r="AW347" s="11"/>
      <c r="AX347" s="11"/>
      <c r="AY347" s="11"/>
      <c r="AZ347" s="11"/>
      <c r="BA347" s="11"/>
      <c r="BB347" s="11"/>
      <c r="BC347" s="11"/>
      <c r="BD347" s="11"/>
      <c r="BE347" s="11"/>
      <c r="BF347" s="11"/>
      <c r="BG347" s="11"/>
      <c r="BH347" s="11"/>
      <c r="BI347" s="11"/>
      <c r="BJ347" s="11"/>
      <c r="BK347" s="11"/>
      <c r="BL347" s="11"/>
      <c r="BM347" s="11"/>
      <c r="BN347" s="11"/>
      <c r="BO347" s="11"/>
      <c r="BP347" s="11"/>
      <c r="BQ347" s="11"/>
      <c r="BR347"/>
    </row>
    <row r="348" spans="4:70" s="7" customFormat="1">
      <c r="D348" s="99"/>
      <c r="E348" s="99"/>
      <c r="F348" s="8"/>
      <c r="H348" s="8"/>
      <c r="K348" s="116"/>
      <c r="L348" s="116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  <c r="AN348" s="11"/>
      <c r="AO348" s="11"/>
      <c r="AP348" s="11"/>
      <c r="AQ348" s="11"/>
      <c r="AR348" s="11"/>
      <c r="AS348" s="11"/>
      <c r="AT348" s="11"/>
      <c r="AU348" s="11"/>
      <c r="AV348" s="11"/>
      <c r="AW348" s="11"/>
      <c r="AX348" s="11"/>
      <c r="AY348" s="11"/>
      <c r="AZ348" s="11"/>
      <c r="BA348" s="11"/>
      <c r="BB348" s="11"/>
      <c r="BC348" s="11"/>
      <c r="BD348" s="11"/>
      <c r="BE348" s="11"/>
      <c r="BF348" s="11"/>
      <c r="BG348" s="11"/>
      <c r="BH348" s="11"/>
      <c r="BI348" s="11"/>
      <c r="BJ348" s="11"/>
      <c r="BK348" s="11"/>
      <c r="BL348" s="11"/>
      <c r="BM348" s="11"/>
      <c r="BN348" s="11"/>
      <c r="BO348" s="11"/>
      <c r="BP348" s="11"/>
      <c r="BQ348" s="11"/>
      <c r="BR348"/>
    </row>
    <row r="349" spans="4:70" s="7" customFormat="1">
      <c r="D349" s="99"/>
      <c r="E349" s="99"/>
      <c r="F349" s="8"/>
      <c r="H349" s="8"/>
      <c r="K349" s="116"/>
      <c r="L349" s="116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  <c r="AN349" s="11"/>
      <c r="AO349" s="11"/>
      <c r="AP349" s="11"/>
      <c r="AQ349" s="11"/>
      <c r="AR349" s="11"/>
      <c r="AS349" s="11"/>
      <c r="AT349" s="11"/>
      <c r="AU349" s="11"/>
      <c r="AV349" s="11"/>
      <c r="AW349" s="11"/>
      <c r="AX349" s="11"/>
      <c r="AY349" s="11"/>
      <c r="AZ349" s="11"/>
      <c r="BA349" s="11"/>
      <c r="BB349" s="11"/>
      <c r="BC349" s="11"/>
      <c r="BD349" s="11"/>
      <c r="BE349" s="11"/>
      <c r="BF349" s="11"/>
      <c r="BG349" s="11"/>
      <c r="BH349" s="11"/>
      <c r="BI349" s="11"/>
      <c r="BJ349" s="11"/>
      <c r="BK349" s="11"/>
      <c r="BL349" s="11"/>
      <c r="BM349" s="11"/>
      <c r="BN349" s="11"/>
      <c r="BO349" s="11"/>
      <c r="BP349" s="11"/>
      <c r="BQ349" s="11"/>
      <c r="BR349"/>
    </row>
    <row r="350" spans="4:70" s="7" customFormat="1">
      <c r="D350" s="99"/>
      <c r="E350" s="99"/>
      <c r="F350" s="8"/>
      <c r="H350" s="8"/>
      <c r="K350" s="116"/>
      <c r="L350" s="116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  <c r="AN350" s="11"/>
      <c r="AO350" s="11"/>
      <c r="AP350" s="11"/>
      <c r="AQ350" s="11"/>
      <c r="AR350" s="11"/>
      <c r="AS350" s="11"/>
      <c r="AT350" s="11"/>
      <c r="AU350" s="11"/>
      <c r="AV350" s="11"/>
      <c r="AW350" s="11"/>
      <c r="AX350" s="11"/>
      <c r="AY350" s="11"/>
      <c r="AZ350" s="11"/>
      <c r="BA350" s="11"/>
      <c r="BB350" s="11"/>
      <c r="BC350" s="11"/>
      <c r="BD350" s="11"/>
      <c r="BE350" s="11"/>
      <c r="BF350" s="11"/>
      <c r="BG350" s="11"/>
      <c r="BH350" s="11"/>
      <c r="BI350" s="11"/>
      <c r="BJ350" s="11"/>
      <c r="BK350" s="11"/>
      <c r="BL350" s="11"/>
      <c r="BM350" s="11"/>
      <c r="BN350" s="11"/>
      <c r="BO350" s="11"/>
      <c r="BP350" s="11"/>
      <c r="BQ350" s="11"/>
      <c r="BR350"/>
    </row>
    <row r="351" spans="4:70" s="7" customFormat="1">
      <c r="D351" s="99"/>
      <c r="E351" s="99"/>
      <c r="F351" s="8"/>
      <c r="H351" s="8"/>
      <c r="K351" s="116"/>
      <c r="L351" s="116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  <c r="AN351" s="11"/>
      <c r="AO351" s="11"/>
      <c r="AP351" s="11"/>
      <c r="AQ351" s="11"/>
      <c r="AR351" s="11"/>
      <c r="AS351" s="11"/>
      <c r="AT351" s="11"/>
      <c r="AU351" s="11"/>
      <c r="AV351" s="11"/>
      <c r="AW351" s="11"/>
      <c r="AX351" s="11"/>
      <c r="AY351" s="11"/>
      <c r="AZ351" s="11"/>
      <c r="BA351" s="11"/>
      <c r="BB351" s="11"/>
      <c r="BC351" s="11"/>
      <c r="BD351" s="11"/>
      <c r="BE351" s="11"/>
      <c r="BF351" s="11"/>
      <c r="BG351" s="11"/>
      <c r="BH351" s="11"/>
      <c r="BI351" s="11"/>
      <c r="BJ351" s="11"/>
      <c r="BK351" s="11"/>
      <c r="BL351" s="11"/>
      <c r="BM351" s="11"/>
      <c r="BN351" s="11"/>
      <c r="BO351" s="11"/>
      <c r="BP351" s="11"/>
      <c r="BQ351" s="11"/>
      <c r="BR351"/>
    </row>
    <row r="352" spans="4:70" s="7" customFormat="1">
      <c r="D352" s="99"/>
      <c r="E352" s="99"/>
      <c r="F352" s="8"/>
      <c r="H352" s="8"/>
      <c r="K352" s="116"/>
      <c r="L352" s="116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  <c r="AN352" s="11"/>
      <c r="AO352" s="11"/>
      <c r="AP352" s="11"/>
      <c r="AQ352" s="11"/>
      <c r="AR352" s="11"/>
      <c r="AS352" s="11"/>
      <c r="AT352" s="11"/>
      <c r="AU352" s="11"/>
      <c r="AV352" s="11"/>
      <c r="AW352" s="11"/>
      <c r="AX352" s="11"/>
      <c r="AY352" s="11"/>
      <c r="AZ352" s="11"/>
      <c r="BA352" s="11"/>
      <c r="BB352" s="11"/>
      <c r="BC352" s="11"/>
      <c r="BD352" s="11"/>
      <c r="BE352" s="11"/>
      <c r="BF352" s="11"/>
      <c r="BG352" s="11"/>
      <c r="BH352" s="11"/>
      <c r="BI352" s="11"/>
      <c r="BJ352" s="11"/>
      <c r="BK352" s="11"/>
      <c r="BL352" s="11"/>
      <c r="BM352" s="11"/>
      <c r="BN352" s="11"/>
      <c r="BO352" s="11"/>
      <c r="BP352" s="11"/>
      <c r="BQ352" s="11"/>
      <c r="BR352"/>
    </row>
    <row r="353" spans="4:70" s="7" customFormat="1">
      <c r="D353" s="99"/>
      <c r="E353" s="99"/>
      <c r="F353" s="8"/>
      <c r="H353" s="8"/>
      <c r="K353" s="116"/>
      <c r="L353" s="116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  <c r="AN353" s="11"/>
      <c r="AO353" s="11"/>
      <c r="AP353" s="11"/>
      <c r="AQ353" s="11"/>
      <c r="AR353" s="11"/>
      <c r="AS353" s="11"/>
      <c r="AT353" s="11"/>
      <c r="AU353" s="11"/>
      <c r="AV353" s="11"/>
      <c r="AW353" s="11"/>
      <c r="AX353" s="11"/>
      <c r="AY353" s="11"/>
      <c r="AZ353" s="11"/>
      <c r="BA353" s="11"/>
      <c r="BB353" s="11"/>
      <c r="BC353" s="11"/>
      <c r="BD353" s="11"/>
      <c r="BE353" s="11"/>
      <c r="BF353" s="11"/>
      <c r="BG353" s="11"/>
      <c r="BH353" s="11"/>
      <c r="BI353" s="11"/>
      <c r="BJ353" s="11"/>
      <c r="BK353" s="11"/>
      <c r="BL353" s="11"/>
      <c r="BM353" s="11"/>
      <c r="BN353" s="11"/>
      <c r="BO353" s="11"/>
      <c r="BP353" s="11"/>
      <c r="BQ353" s="11"/>
      <c r="BR353"/>
    </row>
    <row r="354" spans="4:70" s="7" customFormat="1">
      <c r="D354" s="99"/>
      <c r="E354" s="99"/>
      <c r="F354" s="8"/>
      <c r="H354" s="8"/>
      <c r="K354" s="116"/>
      <c r="L354" s="116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  <c r="AN354" s="11"/>
      <c r="AO354" s="11"/>
      <c r="AP354" s="11"/>
      <c r="AQ354" s="11"/>
      <c r="AR354" s="11"/>
      <c r="AS354" s="11"/>
      <c r="AT354" s="11"/>
      <c r="AU354" s="11"/>
      <c r="AV354" s="11"/>
      <c r="AW354" s="11"/>
      <c r="AX354" s="11"/>
      <c r="AY354" s="11"/>
      <c r="AZ354" s="11"/>
      <c r="BA354" s="11"/>
      <c r="BB354" s="11"/>
      <c r="BC354" s="11"/>
      <c r="BD354" s="11"/>
      <c r="BE354" s="11"/>
      <c r="BF354" s="11"/>
      <c r="BG354" s="11"/>
      <c r="BH354" s="11"/>
      <c r="BI354" s="11"/>
      <c r="BJ354" s="11"/>
      <c r="BK354" s="11"/>
      <c r="BL354" s="11"/>
      <c r="BM354" s="11"/>
      <c r="BN354" s="11"/>
      <c r="BO354" s="11"/>
      <c r="BP354" s="11"/>
      <c r="BQ354" s="11"/>
      <c r="BR354"/>
    </row>
    <row r="355" spans="4:70" s="7" customFormat="1">
      <c r="D355" s="99"/>
      <c r="E355" s="99"/>
      <c r="F355" s="8"/>
      <c r="H355" s="8"/>
      <c r="K355" s="116"/>
      <c r="L355" s="116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  <c r="AN355" s="11"/>
      <c r="AO355" s="11"/>
      <c r="AP355" s="11"/>
      <c r="AQ355" s="11"/>
      <c r="AR355" s="11"/>
      <c r="AS355" s="11"/>
      <c r="AT355" s="11"/>
      <c r="AU355" s="11"/>
      <c r="AV355" s="11"/>
      <c r="AW355" s="11"/>
      <c r="AX355" s="11"/>
      <c r="AY355" s="11"/>
      <c r="AZ355" s="11"/>
      <c r="BA355" s="11"/>
      <c r="BB355" s="11"/>
      <c r="BC355" s="11"/>
      <c r="BD355" s="11"/>
      <c r="BE355" s="11"/>
      <c r="BF355" s="11"/>
      <c r="BG355" s="11"/>
      <c r="BH355" s="11"/>
      <c r="BI355" s="11"/>
      <c r="BJ355" s="11"/>
      <c r="BK355" s="11"/>
      <c r="BL355" s="11"/>
      <c r="BM355" s="11"/>
      <c r="BN355" s="11"/>
      <c r="BO355" s="11"/>
      <c r="BP355" s="11"/>
      <c r="BQ355" s="11"/>
      <c r="BR355"/>
    </row>
    <row r="356" spans="4:70" s="7" customFormat="1">
      <c r="D356" s="99"/>
      <c r="E356" s="99"/>
      <c r="F356" s="8"/>
      <c r="H356" s="8"/>
      <c r="K356" s="116"/>
      <c r="L356" s="116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  <c r="AN356" s="11"/>
      <c r="AO356" s="11"/>
      <c r="AP356" s="11"/>
      <c r="AQ356" s="11"/>
      <c r="AR356" s="11"/>
      <c r="AS356" s="11"/>
      <c r="AT356" s="11"/>
      <c r="AU356" s="11"/>
      <c r="AV356" s="11"/>
      <c r="AW356" s="11"/>
      <c r="AX356" s="11"/>
      <c r="AY356" s="11"/>
      <c r="AZ356" s="11"/>
      <c r="BA356" s="11"/>
      <c r="BB356" s="11"/>
      <c r="BC356" s="11"/>
      <c r="BD356" s="11"/>
      <c r="BE356" s="11"/>
      <c r="BF356" s="11"/>
      <c r="BG356" s="11"/>
      <c r="BH356" s="11"/>
      <c r="BI356" s="11"/>
      <c r="BJ356" s="11"/>
      <c r="BK356" s="11"/>
      <c r="BL356" s="11"/>
      <c r="BM356" s="11"/>
      <c r="BN356" s="11"/>
      <c r="BO356" s="11"/>
      <c r="BP356" s="11"/>
      <c r="BQ356" s="11"/>
      <c r="BR356"/>
    </row>
    <row r="357" spans="4:70" s="7" customFormat="1">
      <c r="D357" s="99"/>
      <c r="E357" s="99"/>
      <c r="F357" s="8"/>
      <c r="H357" s="8"/>
      <c r="K357" s="116"/>
      <c r="L357" s="116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  <c r="AN357" s="11"/>
      <c r="AO357" s="11"/>
      <c r="AP357" s="11"/>
      <c r="AQ357" s="11"/>
      <c r="AR357" s="11"/>
      <c r="AS357" s="11"/>
      <c r="AT357" s="11"/>
      <c r="AU357" s="11"/>
      <c r="AV357" s="11"/>
      <c r="AW357" s="11"/>
      <c r="AX357" s="11"/>
      <c r="AY357" s="11"/>
      <c r="AZ357" s="11"/>
      <c r="BA357" s="11"/>
      <c r="BB357" s="11"/>
      <c r="BC357" s="11"/>
      <c r="BD357" s="11"/>
      <c r="BE357" s="11"/>
      <c r="BF357" s="11"/>
      <c r="BG357" s="11"/>
      <c r="BH357" s="11"/>
      <c r="BI357" s="11"/>
      <c r="BJ357" s="11"/>
      <c r="BK357" s="11"/>
      <c r="BL357" s="11"/>
      <c r="BM357" s="11"/>
      <c r="BN357" s="11"/>
      <c r="BO357" s="11"/>
      <c r="BP357" s="11"/>
      <c r="BQ357" s="11"/>
      <c r="BR357"/>
    </row>
    <row r="358" spans="4:70" s="7" customFormat="1">
      <c r="D358" s="99"/>
      <c r="E358" s="99"/>
      <c r="F358" s="8"/>
      <c r="H358" s="8"/>
      <c r="K358" s="116"/>
      <c r="L358" s="116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  <c r="AN358" s="11"/>
      <c r="AO358" s="11"/>
      <c r="AP358" s="11"/>
      <c r="AQ358" s="11"/>
      <c r="AR358" s="11"/>
      <c r="AS358" s="11"/>
      <c r="AT358" s="11"/>
      <c r="AU358" s="11"/>
      <c r="AV358" s="11"/>
      <c r="AW358" s="11"/>
      <c r="AX358" s="11"/>
      <c r="AY358" s="11"/>
      <c r="AZ358" s="11"/>
      <c r="BA358" s="11"/>
      <c r="BB358" s="11"/>
      <c r="BC358" s="11"/>
      <c r="BD358" s="11"/>
      <c r="BE358" s="11"/>
      <c r="BF358" s="11"/>
      <c r="BG358" s="11"/>
      <c r="BH358" s="11"/>
      <c r="BI358" s="11"/>
      <c r="BJ358" s="11"/>
      <c r="BK358" s="11"/>
      <c r="BL358" s="11"/>
      <c r="BM358" s="11"/>
      <c r="BN358" s="11"/>
      <c r="BO358" s="11"/>
      <c r="BP358" s="11"/>
      <c r="BQ358" s="11"/>
      <c r="BR358"/>
    </row>
    <row r="359" spans="4:70" s="7" customFormat="1">
      <c r="D359" s="99"/>
      <c r="E359" s="99"/>
      <c r="F359" s="8"/>
      <c r="H359" s="8"/>
      <c r="K359" s="116"/>
      <c r="L359" s="116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  <c r="AN359" s="11"/>
      <c r="AO359" s="11"/>
      <c r="AP359" s="11"/>
      <c r="AQ359" s="11"/>
      <c r="AR359" s="11"/>
      <c r="AS359" s="11"/>
      <c r="AT359" s="11"/>
      <c r="AU359" s="11"/>
      <c r="AV359" s="11"/>
      <c r="AW359" s="11"/>
      <c r="AX359" s="11"/>
      <c r="AY359" s="11"/>
      <c r="AZ359" s="11"/>
      <c r="BA359" s="11"/>
      <c r="BB359" s="11"/>
      <c r="BC359" s="11"/>
      <c r="BD359" s="11"/>
      <c r="BE359" s="11"/>
      <c r="BF359" s="11"/>
      <c r="BG359" s="11"/>
      <c r="BH359" s="11"/>
      <c r="BI359" s="11"/>
      <c r="BJ359" s="11"/>
      <c r="BK359" s="11"/>
      <c r="BL359" s="11"/>
      <c r="BM359" s="11"/>
      <c r="BN359" s="11"/>
      <c r="BO359" s="11"/>
      <c r="BP359" s="11"/>
      <c r="BQ359" s="11"/>
      <c r="BR359"/>
    </row>
    <row r="360" spans="4:70" s="7" customFormat="1">
      <c r="D360" s="99"/>
      <c r="E360" s="99"/>
      <c r="F360" s="8"/>
      <c r="H360" s="8"/>
      <c r="K360" s="116"/>
      <c r="L360" s="116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  <c r="AN360" s="11"/>
      <c r="AO360" s="11"/>
      <c r="AP360" s="11"/>
      <c r="AQ360" s="11"/>
      <c r="AR360" s="11"/>
      <c r="AS360" s="11"/>
      <c r="AT360" s="11"/>
      <c r="AU360" s="11"/>
      <c r="AV360" s="11"/>
      <c r="AW360" s="11"/>
      <c r="AX360" s="11"/>
      <c r="AY360" s="11"/>
      <c r="AZ360" s="11"/>
      <c r="BA360" s="11"/>
      <c r="BB360" s="11"/>
      <c r="BC360" s="11"/>
      <c r="BD360" s="11"/>
      <c r="BE360" s="11"/>
      <c r="BF360" s="11"/>
      <c r="BG360" s="11"/>
      <c r="BH360" s="11"/>
      <c r="BI360" s="11"/>
      <c r="BJ360" s="11"/>
      <c r="BK360" s="11"/>
      <c r="BL360" s="11"/>
      <c r="BM360" s="11"/>
      <c r="BN360" s="11"/>
      <c r="BO360" s="11"/>
      <c r="BP360" s="11"/>
      <c r="BQ360" s="11"/>
      <c r="BR360"/>
    </row>
    <row r="361" spans="4:70" s="7" customFormat="1">
      <c r="D361" s="99"/>
      <c r="E361" s="99"/>
      <c r="F361" s="8"/>
      <c r="H361" s="8"/>
      <c r="K361" s="116"/>
      <c r="L361" s="116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  <c r="AN361" s="11"/>
      <c r="AO361" s="11"/>
      <c r="AP361" s="11"/>
      <c r="AQ361" s="11"/>
      <c r="AR361" s="11"/>
      <c r="AS361" s="11"/>
      <c r="AT361" s="11"/>
      <c r="AU361" s="11"/>
      <c r="AV361" s="11"/>
      <c r="AW361" s="11"/>
      <c r="AX361" s="11"/>
      <c r="AY361" s="11"/>
      <c r="AZ361" s="11"/>
      <c r="BA361" s="11"/>
      <c r="BB361" s="11"/>
      <c r="BC361" s="11"/>
      <c r="BD361" s="11"/>
      <c r="BE361" s="11"/>
      <c r="BF361" s="11"/>
      <c r="BG361" s="11"/>
      <c r="BH361" s="11"/>
      <c r="BI361" s="11"/>
      <c r="BJ361" s="11"/>
      <c r="BK361" s="11"/>
      <c r="BL361" s="11"/>
      <c r="BM361" s="11"/>
      <c r="BN361" s="11"/>
      <c r="BO361" s="11"/>
      <c r="BP361" s="11"/>
      <c r="BQ361" s="11"/>
      <c r="BR361"/>
    </row>
    <row r="362" spans="4:70" s="7" customFormat="1">
      <c r="D362" s="99"/>
      <c r="E362" s="99"/>
      <c r="F362" s="8"/>
      <c r="H362" s="8"/>
      <c r="K362" s="116"/>
      <c r="L362" s="116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  <c r="AN362" s="11"/>
      <c r="AO362" s="11"/>
      <c r="AP362" s="11"/>
      <c r="AQ362" s="11"/>
      <c r="AR362" s="11"/>
      <c r="AS362" s="11"/>
      <c r="AT362" s="11"/>
      <c r="AU362" s="11"/>
      <c r="AV362" s="11"/>
      <c r="AW362" s="11"/>
      <c r="AX362" s="11"/>
      <c r="AY362" s="11"/>
      <c r="AZ362" s="11"/>
      <c r="BA362" s="11"/>
      <c r="BB362" s="11"/>
      <c r="BC362" s="11"/>
      <c r="BD362" s="11"/>
      <c r="BE362" s="11"/>
      <c r="BF362" s="11"/>
      <c r="BG362" s="11"/>
      <c r="BH362" s="11"/>
      <c r="BI362" s="11"/>
      <c r="BJ362" s="11"/>
      <c r="BK362" s="11"/>
      <c r="BL362" s="11"/>
      <c r="BM362" s="11"/>
      <c r="BN362" s="11"/>
      <c r="BO362" s="11"/>
      <c r="BP362" s="11"/>
      <c r="BQ362" s="11"/>
      <c r="BR362"/>
    </row>
    <row r="363" spans="4:70">
      <c r="K363" s="116"/>
      <c r="L363" s="116"/>
    </row>
  </sheetData>
  <autoFilter ref="A3:M253">
    <filterColumn colId="1"/>
    <filterColumn colId="4"/>
    <filterColumn colId="8"/>
    <filterColumn colId="9"/>
    <filterColumn colId="10"/>
    <filterColumn colId="11"/>
  </autoFilter>
  <mergeCells count="13">
    <mergeCell ref="L3:L4"/>
    <mergeCell ref="M3:M4"/>
    <mergeCell ref="A70:B70"/>
    <mergeCell ref="A1:M1"/>
    <mergeCell ref="A3:A4"/>
    <mergeCell ref="B3:B4"/>
    <mergeCell ref="C3:C4"/>
    <mergeCell ref="D3:D4"/>
    <mergeCell ref="F3:F4"/>
    <mergeCell ref="G3:G4"/>
    <mergeCell ref="H3:H4"/>
    <mergeCell ref="I3:J3"/>
    <mergeCell ref="K3:K4"/>
  </mergeCells>
  <phoneticPr fontId="4" type="noConversion"/>
  <pageMargins left="0.17" right="0.15748031496062992" top="0.31496062992125984" bottom="0.31496062992125984" header="0.31496062992125984" footer="0.31496062992125984"/>
  <pageSetup paperSize="9" scale="65" orientation="landscape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BR348"/>
  <sheetViews>
    <sheetView tabSelected="1" topLeftCell="A225" workbookViewId="0">
      <selection activeCell="E240" sqref="E240"/>
    </sheetView>
  </sheetViews>
  <sheetFormatPr defaultRowHeight="14.25"/>
  <cols>
    <col min="1" max="1" width="11.88671875" style="7" customWidth="1"/>
    <col min="2" max="2" width="14.6640625" style="7" customWidth="1"/>
    <col min="3" max="3" width="28.21875" style="7" customWidth="1"/>
    <col min="4" max="5" width="16.88671875" style="99" customWidth="1"/>
    <col min="6" max="6" width="14.109375" style="8" bestFit="1" customWidth="1"/>
    <col min="7" max="7" width="6.44140625" style="7" bestFit="1" customWidth="1"/>
    <col min="8" max="8" width="17.21875" style="8" bestFit="1" customWidth="1"/>
    <col min="9" max="9" width="9.21875" style="7" customWidth="1"/>
    <col min="10" max="10" width="25.109375" style="7" customWidth="1"/>
    <col min="11" max="12" width="7.5546875" style="7" customWidth="1"/>
    <col min="13" max="13" width="13" style="7" customWidth="1"/>
    <col min="14" max="69" width="8.88671875" style="11"/>
  </cols>
  <sheetData>
    <row r="1" spans="1:70" ht="25.5" customHeight="1">
      <c r="A1" s="249" t="s">
        <v>82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</row>
    <row r="3" spans="1:70" ht="14.25" customHeight="1">
      <c r="A3" s="246" t="s">
        <v>57</v>
      </c>
      <c r="B3" s="250" t="s">
        <v>76</v>
      </c>
      <c r="C3" s="246" t="s">
        <v>3</v>
      </c>
      <c r="D3" s="252" t="s">
        <v>1</v>
      </c>
      <c r="E3" s="240"/>
      <c r="F3" s="254" t="s">
        <v>5</v>
      </c>
      <c r="G3" s="246" t="s">
        <v>4</v>
      </c>
      <c r="H3" s="254" t="s">
        <v>2</v>
      </c>
      <c r="I3" s="256" t="s">
        <v>77</v>
      </c>
      <c r="J3" s="257"/>
      <c r="K3" s="246" t="s">
        <v>81</v>
      </c>
      <c r="L3" s="246" t="s">
        <v>737</v>
      </c>
      <c r="M3" s="246" t="s">
        <v>80</v>
      </c>
    </row>
    <row r="4" spans="1:70" ht="24" customHeight="1">
      <c r="A4" s="247"/>
      <c r="B4" s="251"/>
      <c r="C4" s="247"/>
      <c r="D4" s="253"/>
      <c r="E4" s="241"/>
      <c r="F4" s="255"/>
      <c r="G4" s="247"/>
      <c r="H4" s="255"/>
      <c r="I4" s="9" t="s">
        <v>78</v>
      </c>
      <c r="J4" s="25" t="s">
        <v>79</v>
      </c>
      <c r="K4" s="247"/>
      <c r="L4" s="247"/>
      <c r="M4" s="247"/>
    </row>
    <row r="5" spans="1:70" ht="29.25" customHeight="1">
      <c r="A5" s="5" t="s">
        <v>45</v>
      </c>
      <c r="B5" s="148" t="s">
        <v>474</v>
      </c>
      <c r="C5" s="5" t="s">
        <v>149</v>
      </c>
      <c r="D5" s="147" t="s">
        <v>148</v>
      </c>
      <c r="E5" s="147" t="s">
        <v>494</v>
      </c>
      <c r="F5" s="6">
        <v>37000</v>
      </c>
      <c r="G5" s="5">
        <v>4</v>
      </c>
      <c r="H5" s="6">
        <v>148000</v>
      </c>
      <c r="I5" s="5" t="s">
        <v>91</v>
      </c>
      <c r="J5" s="5"/>
      <c r="K5" s="5" t="s">
        <v>425</v>
      </c>
      <c r="L5" s="5" t="s">
        <v>725</v>
      </c>
      <c r="M5" s="20"/>
      <c r="BR5" s="11"/>
    </row>
    <row r="6" spans="1:70" ht="29.25" customHeight="1">
      <c r="A6" s="5" t="s">
        <v>45</v>
      </c>
      <c r="B6" s="148" t="s">
        <v>474</v>
      </c>
      <c r="C6" s="5" t="s">
        <v>475</v>
      </c>
      <c r="D6" s="147" t="s">
        <v>476</v>
      </c>
      <c r="E6" s="85">
        <v>44111502</v>
      </c>
      <c r="F6" s="6">
        <v>37000</v>
      </c>
      <c r="G6" s="5">
        <v>2</v>
      </c>
      <c r="H6" s="6">
        <v>74000</v>
      </c>
      <c r="I6" s="5" t="s">
        <v>91</v>
      </c>
      <c r="J6" s="5"/>
      <c r="K6" s="5" t="s">
        <v>425</v>
      </c>
      <c r="L6" s="5" t="s">
        <v>725</v>
      </c>
      <c r="M6" s="20"/>
      <c r="BR6" s="11"/>
    </row>
    <row r="7" spans="1:70" ht="29.25" customHeight="1">
      <c r="A7" s="5" t="s">
        <v>45</v>
      </c>
      <c r="B7" s="148" t="s">
        <v>477</v>
      </c>
      <c r="C7" s="5" t="s">
        <v>478</v>
      </c>
      <c r="D7" s="147" t="s">
        <v>479</v>
      </c>
      <c r="E7" s="85">
        <v>56101530</v>
      </c>
      <c r="F7" s="6">
        <v>200000</v>
      </c>
      <c r="G7" s="5">
        <v>2</v>
      </c>
      <c r="H7" s="6">
        <v>400000</v>
      </c>
      <c r="I7" s="5" t="s">
        <v>91</v>
      </c>
      <c r="J7" s="5"/>
      <c r="K7" s="5" t="s">
        <v>425</v>
      </c>
      <c r="L7" s="5" t="s">
        <v>725</v>
      </c>
      <c r="M7" s="20"/>
      <c r="BR7" s="11"/>
    </row>
    <row r="8" spans="1:70" ht="29.25" customHeight="1">
      <c r="A8" s="5" t="s">
        <v>45</v>
      </c>
      <c r="B8" s="148" t="s">
        <v>474</v>
      </c>
      <c r="C8" s="5" t="s">
        <v>147</v>
      </c>
      <c r="D8" s="147" t="s">
        <v>146</v>
      </c>
      <c r="E8" s="85" t="s">
        <v>414</v>
      </c>
      <c r="F8" s="6">
        <v>180000</v>
      </c>
      <c r="G8" s="5">
        <v>2</v>
      </c>
      <c r="H8" s="6">
        <v>360000</v>
      </c>
      <c r="I8" s="5" t="s">
        <v>91</v>
      </c>
      <c r="J8" s="5"/>
      <c r="K8" s="5" t="s">
        <v>425</v>
      </c>
      <c r="L8" s="5" t="s">
        <v>725</v>
      </c>
      <c r="M8" s="20" t="s">
        <v>480</v>
      </c>
      <c r="BR8" s="11"/>
    </row>
    <row r="9" spans="1:70" ht="29.25" customHeight="1">
      <c r="A9" s="5" t="s">
        <v>45</v>
      </c>
      <c r="B9" s="148" t="s">
        <v>474</v>
      </c>
      <c r="C9" s="5" t="s">
        <v>141</v>
      </c>
      <c r="D9" s="147" t="s">
        <v>140</v>
      </c>
      <c r="E9" s="85" t="s">
        <v>416</v>
      </c>
      <c r="F9" s="6">
        <v>75000</v>
      </c>
      <c r="G9" s="5">
        <v>6</v>
      </c>
      <c r="H9" s="6">
        <v>450000</v>
      </c>
      <c r="I9" s="5" t="s">
        <v>91</v>
      </c>
      <c r="J9" s="5"/>
      <c r="K9" s="5" t="s">
        <v>425</v>
      </c>
      <c r="L9" s="5" t="s">
        <v>725</v>
      </c>
      <c r="M9" s="20"/>
      <c r="BR9" s="11"/>
    </row>
    <row r="10" spans="1:70" ht="29.25" customHeight="1">
      <c r="A10" s="5" t="s">
        <v>45</v>
      </c>
      <c r="B10" s="148" t="s">
        <v>481</v>
      </c>
      <c r="C10" s="5" t="s">
        <v>0</v>
      </c>
      <c r="D10" s="147">
        <v>22644741</v>
      </c>
      <c r="E10" s="85" t="s">
        <v>417</v>
      </c>
      <c r="F10" s="6">
        <v>300000</v>
      </c>
      <c r="G10" s="5">
        <v>2</v>
      </c>
      <c r="H10" s="6">
        <v>600000</v>
      </c>
      <c r="I10" s="5" t="s">
        <v>91</v>
      </c>
      <c r="J10" s="5"/>
      <c r="K10" s="5" t="s">
        <v>425</v>
      </c>
      <c r="L10" s="5" t="s">
        <v>725</v>
      </c>
      <c r="M10" s="20"/>
      <c r="BR10" s="11"/>
    </row>
    <row r="11" spans="1:70" ht="29.25" customHeight="1">
      <c r="A11" s="5" t="s">
        <v>45</v>
      </c>
      <c r="B11" s="148" t="s">
        <v>482</v>
      </c>
      <c r="C11" s="5" t="s">
        <v>0</v>
      </c>
      <c r="D11" s="147" t="s">
        <v>139</v>
      </c>
      <c r="E11" s="147" t="s">
        <v>495</v>
      </c>
      <c r="F11" s="6">
        <v>171000</v>
      </c>
      <c r="G11" s="5">
        <v>8</v>
      </c>
      <c r="H11" s="6">
        <v>1368000</v>
      </c>
      <c r="I11" s="5" t="s">
        <v>91</v>
      </c>
      <c r="J11" s="5"/>
      <c r="K11" s="5" t="s">
        <v>425</v>
      </c>
      <c r="L11" s="5" t="s">
        <v>725</v>
      </c>
      <c r="M11" s="20"/>
      <c r="BR11" s="11"/>
    </row>
    <row r="12" spans="1:70" ht="29.25" customHeight="1">
      <c r="A12" s="5" t="s">
        <v>45</v>
      </c>
      <c r="B12" s="148" t="s">
        <v>483</v>
      </c>
      <c r="C12" s="5" t="s">
        <v>44</v>
      </c>
      <c r="D12" s="147" t="s">
        <v>484</v>
      </c>
      <c r="E12" s="147" t="s">
        <v>644</v>
      </c>
      <c r="F12" s="6">
        <v>180000</v>
      </c>
      <c r="G12" s="5">
        <v>1</v>
      </c>
      <c r="H12" s="6">
        <v>180000</v>
      </c>
      <c r="I12" s="5" t="s">
        <v>91</v>
      </c>
      <c r="J12" s="5"/>
      <c r="K12" s="5" t="s">
        <v>425</v>
      </c>
      <c r="L12" s="5" t="s">
        <v>725</v>
      </c>
      <c r="M12" s="20"/>
      <c r="BR12" s="11"/>
    </row>
    <row r="13" spans="1:70" ht="29.25" customHeight="1">
      <c r="A13" s="5" t="s">
        <v>45</v>
      </c>
      <c r="B13" s="148" t="s">
        <v>485</v>
      </c>
      <c r="C13" s="5" t="s">
        <v>44</v>
      </c>
      <c r="D13" s="147" t="s">
        <v>486</v>
      </c>
      <c r="E13" s="147" t="s">
        <v>644</v>
      </c>
      <c r="F13" s="6">
        <v>180000</v>
      </c>
      <c r="G13" s="5">
        <v>1</v>
      </c>
      <c r="H13" s="6">
        <v>180000</v>
      </c>
      <c r="I13" s="5" t="s">
        <v>91</v>
      </c>
      <c r="J13" s="5"/>
      <c r="K13" s="5" t="s">
        <v>425</v>
      </c>
      <c r="L13" s="5" t="s">
        <v>725</v>
      </c>
      <c r="M13" s="20" t="s">
        <v>487</v>
      </c>
      <c r="BR13" s="11"/>
    </row>
    <row r="14" spans="1:70" ht="29.25" customHeight="1">
      <c r="A14" s="5" t="s">
        <v>45</v>
      </c>
      <c r="B14" s="148" t="s">
        <v>485</v>
      </c>
      <c r="C14" s="5" t="s">
        <v>488</v>
      </c>
      <c r="D14" s="147" t="s">
        <v>489</v>
      </c>
      <c r="E14" s="147" t="s">
        <v>421</v>
      </c>
      <c r="F14" s="6">
        <v>161000</v>
      </c>
      <c r="G14" s="5">
        <v>1</v>
      </c>
      <c r="H14" s="6">
        <v>161000</v>
      </c>
      <c r="I14" s="5" t="s">
        <v>91</v>
      </c>
      <c r="J14" s="5"/>
      <c r="K14" s="5" t="s">
        <v>425</v>
      </c>
      <c r="L14" s="5" t="s">
        <v>725</v>
      </c>
      <c r="M14" s="20" t="s">
        <v>490</v>
      </c>
      <c r="BR14" s="11"/>
    </row>
    <row r="15" spans="1:70" ht="29.25" customHeight="1">
      <c r="A15" s="5" t="s">
        <v>45</v>
      </c>
      <c r="B15" s="148" t="s">
        <v>485</v>
      </c>
      <c r="C15" s="5" t="s">
        <v>491</v>
      </c>
      <c r="D15" s="147" t="s">
        <v>492</v>
      </c>
      <c r="E15" s="147" t="s">
        <v>645</v>
      </c>
      <c r="F15" s="6">
        <v>371000</v>
      </c>
      <c r="G15" s="5">
        <v>1</v>
      </c>
      <c r="H15" s="6">
        <v>371000</v>
      </c>
      <c r="I15" s="5" t="s">
        <v>91</v>
      </c>
      <c r="J15" s="5"/>
      <c r="K15" s="5" t="s">
        <v>425</v>
      </c>
      <c r="L15" s="5" t="s">
        <v>725</v>
      </c>
      <c r="M15" s="20"/>
      <c r="BR15" s="11"/>
    </row>
    <row r="16" spans="1:70" s="17" customFormat="1" ht="20.25" customHeight="1">
      <c r="A16" s="14" t="s">
        <v>58</v>
      </c>
      <c r="B16" s="14"/>
      <c r="C16" s="14"/>
      <c r="D16" s="86"/>
      <c r="E16" s="86"/>
      <c r="F16" s="15"/>
      <c r="G16" s="14"/>
      <c r="H16" s="15">
        <f>SUM(H5:H15)</f>
        <v>4292000</v>
      </c>
      <c r="I16" s="14"/>
      <c r="J16" s="14"/>
      <c r="K16" s="14"/>
      <c r="L16" s="14"/>
      <c r="M16" s="21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</row>
    <row r="17" spans="1:70" s="1" customFormat="1" ht="20.25" customHeight="1">
      <c r="A17" s="3" t="s">
        <v>47</v>
      </c>
      <c r="B17" s="3" t="s">
        <v>369</v>
      </c>
      <c r="C17" s="3" t="s">
        <v>21</v>
      </c>
      <c r="D17" s="152" t="s">
        <v>370</v>
      </c>
      <c r="E17" s="87" t="s">
        <v>416</v>
      </c>
      <c r="F17" s="2">
        <v>235400</v>
      </c>
      <c r="G17" s="153">
        <v>3</v>
      </c>
      <c r="H17" s="2">
        <f t="shared" ref="H17:H31" si="0">+F17*G17</f>
        <v>706200</v>
      </c>
      <c r="I17" s="3" t="s">
        <v>103</v>
      </c>
      <c r="J17" s="66" t="s">
        <v>371</v>
      </c>
      <c r="K17" s="121" t="s">
        <v>425</v>
      </c>
      <c r="L17" s="121" t="s">
        <v>725</v>
      </c>
      <c r="M17" s="3"/>
    </row>
    <row r="18" spans="1:70" s="1" customFormat="1" ht="20.25" customHeight="1">
      <c r="A18" s="24" t="s">
        <v>47</v>
      </c>
      <c r="B18" s="3" t="s">
        <v>369</v>
      </c>
      <c r="C18" s="24" t="s">
        <v>22</v>
      </c>
      <c r="D18" s="152" t="s">
        <v>372</v>
      </c>
      <c r="E18" s="87" t="s">
        <v>417</v>
      </c>
      <c r="F18" s="2">
        <v>425800</v>
      </c>
      <c r="G18" s="153">
        <v>3</v>
      </c>
      <c r="H18" s="2">
        <f t="shared" si="0"/>
        <v>1277400</v>
      </c>
      <c r="I18" s="3" t="s">
        <v>103</v>
      </c>
      <c r="J18" s="67" t="s">
        <v>373</v>
      </c>
      <c r="K18" s="121" t="s">
        <v>425</v>
      </c>
      <c r="L18" s="121" t="s">
        <v>725</v>
      </c>
      <c r="M18" s="3"/>
    </row>
    <row r="19" spans="1:70" s="1" customFormat="1" ht="20.25" customHeight="1">
      <c r="A19" s="24" t="s">
        <v>47</v>
      </c>
      <c r="B19" s="3" t="s">
        <v>369</v>
      </c>
      <c r="C19" s="24" t="s">
        <v>374</v>
      </c>
      <c r="D19" s="152" t="s">
        <v>375</v>
      </c>
      <c r="E19" s="87" t="s">
        <v>418</v>
      </c>
      <c r="F19" s="2">
        <v>184300</v>
      </c>
      <c r="G19" s="153">
        <v>1</v>
      </c>
      <c r="H19" s="2">
        <f t="shared" si="0"/>
        <v>184300</v>
      </c>
      <c r="I19" s="3" t="s">
        <v>103</v>
      </c>
      <c r="J19" s="67" t="s">
        <v>373</v>
      </c>
      <c r="K19" s="121" t="s">
        <v>425</v>
      </c>
      <c r="L19" s="121" t="s">
        <v>725</v>
      </c>
      <c r="M19" s="3"/>
    </row>
    <row r="20" spans="1:70" s="1" customFormat="1" ht="20.25" customHeight="1">
      <c r="A20" s="24" t="s">
        <v>47</v>
      </c>
      <c r="B20" s="3" t="s">
        <v>369</v>
      </c>
      <c r="C20" s="24" t="s">
        <v>83</v>
      </c>
      <c r="D20" s="152" t="s">
        <v>204</v>
      </c>
      <c r="E20" s="87" t="s">
        <v>419</v>
      </c>
      <c r="F20" s="2">
        <v>116600</v>
      </c>
      <c r="G20" s="153">
        <v>1</v>
      </c>
      <c r="H20" s="2">
        <f t="shared" si="0"/>
        <v>116600</v>
      </c>
      <c r="I20" s="3" t="s">
        <v>103</v>
      </c>
      <c r="J20" s="67" t="s">
        <v>373</v>
      </c>
      <c r="K20" s="121" t="s">
        <v>438</v>
      </c>
      <c r="L20" s="121" t="s">
        <v>725</v>
      </c>
      <c r="M20" s="3"/>
    </row>
    <row r="21" spans="1:70" s="1" customFormat="1" ht="20.25" customHeight="1">
      <c r="A21" s="24" t="s">
        <v>47</v>
      </c>
      <c r="B21" s="3" t="s">
        <v>369</v>
      </c>
      <c r="C21" s="24" t="s">
        <v>83</v>
      </c>
      <c r="D21" s="152" t="s">
        <v>376</v>
      </c>
      <c r="E21" s="87" t="s">
        <v>419</v>
      </c>
      <c r="F21" s="2">
        <v>134500</v>
      </c>
      <c r="G21" s="153">
        <v>1</v>
      </c>
      <c r="H21" s="2">
        <f t="shared" si="0"/>
        <v>134500</v>
      </c>
      <c r="I21" s="3" t="s">
        <v>103</v>
      </c>
      <c r="J21" s="67" t="s">
        <v>373</v>
      </c>
      <c r="K21" s="121" t="s">
        <v>438</v>
      </c>
      <c r="L21" s="121" t="s">
        <v>725</v>
      </c>
      <c r="M21" s="3"/>
    </row>
    <row r="22" spans="1:70" s="1" customFormat="1" ht="20.25" customHeight="1">
      <c r="A22" s="24" t="s">
        <v>47</v>
      </c>
      <c r="B22" s="3" t="s">
        <v>369</v>
      </c>
      <c r="C22" s="24" t="s">
        <v>83</v>
      </c>
      <c r="D22" s="152" t="s">
        <v>203</v>
      </c>
      <c r="E22" s="87" t="s">
        <v>419</v>
      </c>
      <c r="F22" s="2">
        <v>142100</v>
      </c>
      <c r="G22" s="153">
        <v>3</v>
      </c>
      <c r="H22" s="2">
        <f t="shared" si="0"/>
        <v>426300</v>
      </c>
      <c r="I22" s="3" t="s">
        <v>103</v>
      </c>
      <c r="J22" s="67" t="s">
        <v>373</v>
      </c>
      <c r="K22" s="121" t="s">
        <v>438</v>
      </c>
      <c r="L22" s="121" t="s">
        <v>725</v>
      </c>
      <c r="M22" s="3"/>
    </row>
    <row r="23" spans="1:70" s="1" customFormat="1" ht="20.25" customHeight="1">
      <c r="A23" s="24" t="s">
        <v>47</v>
      </c>
      <c r="B23" s="3" t="s">
        <v>369</v>
      </c>
      <c r="C23" s="24" t="s">
        <v>377</v>
      </c>
      <c r="D23" s="152" t="s">
        <v>201</v>
      </c>
      <c r="E23" s="87" t="s">
        <v>419</v>
      </c>
      <c r="F23" s="2">
        <v>32900</v>
      </c>
      <c r="G23" s="153">
        <v>2</v>
      </c>
      <c r="H23" s="2">
        <f t="shared" si="0"/>
        <v>65800</v>
      </c>
      <c r="I23" s="3" t="s">
        <v>91</v>
      </c>
      <c r="J23" s="4" t="s">
        <v>378</v>
      </c>
      <c r="K23" s="121" t="s">
        <v>438</v>
      </c>
      <c r="L23" s="121" t="s">
        <v>725</v>
      </c>
      <c r="M23" s="3"/>
    </row>
    <row r="24" spans="1:70" s="1" customFormat="1" ht="20.25" customHeight="1">
      <c r="A24" s="24" t="s">
        <v>47</v>
      </c>
      <c r="B24" s="3" t="s">
        <v>369</v>
      </c>
      <c r="C24" s="24" t="s">
        <v>379</v>
      </c>
      <c r="D24" s="152" t="s">
        <v>199</v>
      </c>
      <c r="E24" s="87" t="s">
        <v>419</v>
      </c>
      <c r="F24" s="2">
        <v>11900</v>
      </c>
      <c r="G24" s="153">
        <v>2</v>
      </c>
      <c r="H24" s="2">
        <f t="shared" si="0"/>
        <v>23800</v>
      </c>
      <c r="I24" s="3" t="s">
        <v>91</v>
      </c>
      <c r="J24" s="4" t="s">
        <v>378</v>
      </c>
      <c r="K24" s="121" t="s">
        <v>438</v>
      </c>
      <c r="L24" s="121" t="s">
        <v>725</v>
      </c>
      <c r="M24" s="3"/>
    </row>
    <row r="25" spans="1:70" s="1" customFormat="1" ht="20.25" customHeight="1">
      <c r="A25" s="24" t="s">
        <v>47</v>
      </c>
      <c r="B25" s="3" t="s">
        <v>369</v>
      </c>
      <c r="C25" s="24" t="s">
        <v>382</v>
      </c>
      <c r="D25" s="152" t="s">
        <v>383</v>
      </c>
      <c r="E25" s="87" t="s">
        <v>420</v>
      </c>
      <c r="F25" s="2">
        <v>202000</v>
      </c>
      <c r="G25" s="153">
        <v>1</v>
      </c>
      <c r="H25" s="2">
        <f t="shared" si="0"/>
        <v>202000</v>
      </c>
      <c r="I25" s="3" t="s">
        <v>91</v>
      </c>
      <c r="J25" s="4" t="s">
        <v>384</v>
      </c>
      <c r="K25" s="121" t="s">
        <v>425</v>
      </c>
      <c r="L25" s="121" t="s">
        <v>725</v>
      </c>
      <c r="M25" s="3"/>
    </row>
    <row r="26" spans="1:70" s="1" customFormat="1" ht="20.25" customHeight="1">
      <c r="A26" s="24" t="s">
        <v>47</v>
      </c>
      <c r="B26" s="3" t="s">
        <v>369</v>
      </c>
      <c r="C26" s="24" t="s">
        <v>16</v>
      </c>
      <c r="D26" s="152" t="s">
        <v>385</v>
      </c>
      <c r="E26" s="87" t="s">
        <v>421</v>
      </c>
      <c r="F26" s="2">
        <v>162000</v>
      </c>
      <c r="G26" s="153">
        <v>1</v>
      </c>
      <c r="H26" s="2">
        <f t="shared" si="0"/>
        <v>162000</v>
      </c>
      <c r="I26" s="3" t="s">
        <v>91</v>
      </c>
      <c r="J26" s="4" t="s">
        <v>386</v>
      </c>
      <c r="K26" s="3" t="s">
        <v>425</v>
      </c>
      <c r="L26" s="121" t="s">
        <v>725</v>
      </c>
      <c r="M26" s="3"/>
    </row>
    <row r="27" spans="1:70" s="1" customFormat="1" ht="20.25" customHeight="1">
      <c r="A27" s="24" t="s">
        <v>47</v>
      </c>
      <c r="B27" s="3" t="s">
        <v>387</v>
      </c>
      <c r="C27" s="3" t="s">
        <v>83</v>
      </c>
      <c r="D27" s="152">
        <v>22488838</v>
      </c>
      <c r="E27" s="87" t="s">
        <v>419</v>
      </c>
      <c r="F27" s="2">
        <v>185000</v>
      </c>
      <c r="G27" s="153">
        <v>2</v>
      </c>
      <c r="H27" s="2">
        <f t="shared" si="0"/>
        <v>370000</v>
      </c>
      <c r="I27" s="3" t="s">
        <v>103</v>
      </c>
      <c r="J27" s="4" t="s">
        <v>388</v>
      </c>
      <c r="K27" s="121" t="s">
        <v>438</v>
      </c>
      <c r="L27" s="121" t="s">
        <v>725</v>
      </c>
      <c r="M27" s="3"/>
    </row>
    <row r="28" spans="1:70" s="1" customFormat="1" ht="20.25" customHeight="1">
      <c r="A28" s="24" t="s">
        <v>47</v>
      </c>
      <c r="B28" s="3" t="s">
        <v>387</v>
      </c>
      <c r="C28" s="3" t="s">
        <v>37</v>
      </c>
      <c r="D28" s="152">
        <v>20992175</v>
      </c>
      <c r="E28" s="87" t="s">
        <v>419</v>
      </c>
      <c r="F28" s="2">
        <v>6400</v>
      </c>
      <c r="G28" s="153">
        <v>2</v>
      </c>
      <c r="H28" s="2">
        <f t="shared" si="0"/>
        <v>12800</v>
      </c>
      <c r="I28" s="3" t="s">
        <v>103</v>
      </c>
      <c r="J28" s="4" t="s">
        <v>388</v>
      </c>
      <c r="K28" s="121" t="s">
        <v>438</v>
      </c>
      <c r="L28" s="121" t="s">
        <v>725</v>
      </c>
      <c r="M28" s="3"/>
    </row>
    <row r="29" spans="1:70" s="1" customFormat="1" ht="20.25" customHeight="1">
      <c r="A29" s="24" t="s">
        <v>47</v>
      </c>
      <c r="B29" s="3" t="s">
        <v>387</v>
      </c>
      <c r="C29" s="3" t="s">
        <v>83</v>
      </c>
      <c r="D29" s="152">
        <v>22488831</v>
      </c>
      <c r="E29" s="87" t="s">
        <v>419</v>
      </c>
      <c r="F29" s="2">
        <v>139000</v>
      </c>
      <c r="G29" s="153">
        <v>2</v>
      </c>
      <c r="H29" s="2">
        <f t="shared" si="0"/>
        <v>278000</v>
      </c>
      <c r="I29" s="3" t="s">
        <v>103</v>
      </c>
      <c r="J29" s="4" t="s">
        <v>388</v>
      </c>
      <c r="K29" s="121" t="s">
        <v>438</v>
      </c>
      <c r="L29" s="121" t="s">
        <v>725</v>
      </c>
      <c r="M29" s="3"/>
    </row>
    <row r="30" spans="1:70" s="1" customFormat="1" ht="20.25" customHeight="1">
      <c r="A30" s="24" t="s">
        <v>47</v>
      </c>
      <c r="B30" s="3" t="s">
        <v>387</v>
      </c>
      <c r="C30" s="3" t="s">
        <v>37</v>
      </c>
      <c r="D30" s="152">
        <v>20992174</v>
      </c>
      <c r="E30" s="87" t="s">
        <v>419</v>
      </c>
      <c r="F30" s="2">
        <v>6100</v>
      </c>
      <c r="G30" s="153">
        <v>2</v>
      </c>
      <c r="H30" s="2">
        <f t="shared" si="0"/>
        <v>12200</v>
      </c>
      <c r="I30" s="3" t="s">
        <v>103</v>
      </c>
      <c r="J30" s="4" t="s">
        <v>388</v>
      </c>
      <c r="K30" s="121" t="s">
        <v>438</v>
      </c>
      <c r="L30" s="121" t="s">
        <v>725</v>
      </c>
      <c r="M30" s="3"/>
    </row>
    <row r="31" spans="1:70" s="1" customFormat="1" ht="20.25" customHeight="1">
      <c r="A31" s="24" t="s">
        <v>47</v>
      </c>
      <c r="B31" s="3" t="s">
        <v>387</v>
      </c>
      <c r="C31" s="3" t="s">
        <v>38</v>
      </c>
      <c r="D31" s="152">
        <v>20992178</v>
      </c>
      <c r="E31" s="87" t="s">
        <v>419</v>
      </c>
      <c r="F31" s="2">
        <v>18400</v>
      </c>
      <c r="G31" s="153">
        <v>1</v>
      </c>
      <c r="H31" s="2">
        <f t="shared" si="0"/>
        <v>18400</v>
      </c>
      <c r="I31" s="3" t="s">
        <v>103</v>
      </c>
      <c r="J31" s="4" t="s">
        <v>388</v>
      </c>
      <c r="K31" s="121" t="s">
        <v>438</v>
      </c>
      <c r="L31" s="121" t="s">
        <v>725</v>
      </c>
      <c r="M31" s="3"/>
    </row>
    <row r="32" spans="1:70" ht="20.25" customHeight="1">
      <c r="A32" s="5" t="s">
        <v>47</v>
      </c>
      <c r="B32" s="20" t="s">
        <v>142</v>
      </c>
      <c r="C32" s="5" t="s">
        <v>531</v>
      </c>
      <c r="D32" s="152" t="s">
        <v>532</v>
      </c>
      <c r="E32" s="152" t="s">
        <v>644</v>
      </c>
      <c r="F32" s="6">
        <v>198300</v>
      </c>
      <c r="G32" s="28">
        <v>1</v>
      </c>
      <c r="H32" s="6">
        <v>198300</v>
      </c>
      <c r="I32" s="5" t="s">
        <v>91</v>
      </c>
      <c r="J32" s="4" t="s">
        <v>533</v>
      </c>
      <c r="K32" s="5" t="s">
        <v>425</v>
      </c>
      <c r="L32" s="121" t="s">
        <v>725</v>
      </c>
      <c r="M32" s="20"/>
      <c r="BR32" s="11"/>
    </row>
    <row r="33" spans="1:70" s="17" customFormat="1" ht="20.25" customHeight="1">
      <c r="A33" s="14" t="s">
        <v>59</v>
      </c>
      <c r="B33" s="21"/>
      <c r="C33" s="14"/>
      <c r="D33" s="86"/>
      <c r="E33" s="86"/>
      <c r="F33" s="15"/>
      <c r="G33" s="14"/>
      <c r="H33" s="15">
        <f>SUM(H17:H32)</f>
        <v>4188600</v>
      </c>
      <c r="I33" s="14"/>
      <c r="J33" s="14"/>
      <c r="K33" s="14"/>
      <c r="L33" s="14"/>
      <c r="M33" s="21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</row>
    <row r="34" spans="1:70" s="206" customFormat="1" ht="20.25" customHeight="1">
      <c r="A34" s="200" t="s">
        <v>652</v>
      </c>
      <c r="B34" s="201" t="s">
        <v>653</v>
      </c>
      <c r="C34" s="200" t="s">
        <v>656</v>
      </c>
      <c r="D34" s="202" t="s">
        <v>657</v>
      </c>
      <c r="E34" s="202" t="s">
        <v>705</v>
      </c>
      <c r="F34" s="203">
        <v>262000</v>
      </c>
      <c r="G34" s="200">
        <v>1</v>
      </c>
      <c r="H34" s="203">
        <f t="shared" ref="H34:H41" si="1">F34*G34</f>
        <v>262000</v>
      </c>
      <c r="I34" s="200" t="s">
        <v>103</v>
      </c>
      <c r="J34" s="200" t="s">
        <v>658</v>
      </c>
      <c r="K34" s="200" t="s">
        <v>425</v>
      </c>
      <c r="L34" s="200" t="s">
        <v>725</v>
      </c>
      <c r="M34" s="204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5"/>
      <c r="AL34" s="205"/>
      <c r="AM34" s="205"/>
      <c r="AN34" s="205"/>
      <c r="AO34" s="205"/>
      <c r="AP34" s="205"/>
      <c r="AQ34" s="205"/>
      <c r="AR34" s="205"/>
      <c r="AS34" s="205"/>
      <c r="AT34" s="205"/>
      <c r="AU34" s="205"/>
      <c r="AV34" s="205"/>
      <c r="AW34" s="205"/>
      <c r="AX34" s="205"/>
      <c r="AY34" s="205"/>
      <c r="AZ34" s="205"/>
      <c r="BA34" s="205"/>
      <c r="BB34" s="205"/>
      <c r="BC34" s="205"/>
      <c r="BD34" s="205"/>
      <c r="BE34" s="205"/>
      <c r="BF34" s="205"/>
      <c r="BG34" s="205"/>
      <c r="BH34" s="205"/>
      <c r="BI34" s="205"/>
      <c r="BJ34" s="205"/>
      <c r="BK34" s="205"/>
      <c r="BL34" s="205"/>
      <c r="BM34" s="205"/>
      <c r="BN34" s="205"/>
      <c r="BO34" s="205"/>
      <c r="BP34" s="205"/>
      <c r="BQ34" s="205"/>
      <c r="BR34" s="205"/>
    </row>
    <row r="35" spans="1:70" s="206" customFormat="1" ht="20.25" customHeight="1">
      <c r="A35" s="200" t="s">
        <v>652</v>
      </c>
      <c r="B35" s="201" t="s">
        <v>653</v>
      </c>
      <c r="C35" s="200" t="s">
        <v>659</v>
      </c>
      <c r="D35" s="202" t="s">
        <v>660</v>
      </c>
      <c r="E35" s="202" t="s">
        <v>706</v>
      </c>
      <c r="F35" s="203">
        <v>201800</v>
      </c>
      <c r="G35" s="200">
        <v>1</v>
      </c>
      <c r="H35" s="203">
        <f t="shared" si="1"/>
        <v>201800</v>
      </c>
      <c r="I35" s="200" t="s">
        <v>103</v>
      </c>
      <c r="J35" s="200" t="s">
        <v>658</v>
      </c>
      <c r="K35" s="200" t="s">
        <v>425</v>
      </c>
      <c r="L35" s="200" t="s">
        <v>725</v>
      </c>
      <c r="M35" s="204"/>
      <c r="N35" s="205"/>
      <c r="O35" s="205"/>
      <c r="P35" s="205"/>
      <c r="Q35" s="205"/>
      <c r="R35" s="205"/>
      <c r="S35" s="205"/>
      <c r="T35" s="205"/>
      <c r="U35" s="205"/>
      <c r="V35" s="205"/>
      <c r="W35" s="205"/>
      <c r="X35" s="205"/>
      <c r="Y35" s="205"/>
      <c r="Z35" s="205"/>
      <c r="AA35" s="205"/>
      <c r="AB35" s="205"/>
      <c r="AC35" s="205"/>
      <c r="AD35" s="205"/>
      <c r="AE35" s="205"/>
      <c r="AF35" s="205"/>
      <c r="AG35" s="205"/>
      <c r="AH35" s="205"/>
      <c r="AI35" s="205"/>
      <c r="AJ35" s="205"/>
      <c r="AK35" s="205"/>
      <c r="AL35" s="205"/>
      <c r="AM35" s="205"/>
      <c r="AN35" s="205"/>
      <c r="AO35" s="205"/>
      <c r="AP35" s="205"/>
      <c r="AQ35" s="205"/>
      <c r="AR35" s="205"/>
      <c r="AS35" s="205"/>
      <c r="AT35" s="205"/>
      <c r="AU35" s="205"/>
      <c r="AV35" s="205"/>
      <c r="AW35" s="205"/>
      <c r="AX35" s="205"/>
      <c r="AY35" s="205"/>
      <c r="AZ35" s="205"/>
      <c r="BA35" s="205"/>
      <c r="BB35" s="205"/>
      <c r="BC35" s="205"/>
      <c r="BD35" s="205"/>
      <c r="BE35" s="205"/>
      <c r="BF35" s="205"/>
      <c r="BG35" s="205"/>
      <c r="BH35" s="205"/>
      <c r="BI35" s="205"/>
      <c r="BJ35" s="205"/>
      <c r="BK35" s="205"/>
      <c r="BL35" s="205"/>
      <c r="BM35" s="205"/>
      <c r="BN35" s="205"/>
      <c r="BO35" s="205"/>
      <c r="BP35" s="205"/>
      <c r="BQ35" s="205"/>
      <c r="BR35" s="205"/>
    </row>
    <row r="36" spans="1:70" s="206" customFormat="1" ht="20.25" customHeight="1">
      <c r="A36" s="200" t="s">
        <v>652</v>
      </c>
      <c r="B36" s="201" t="s">
        <v>653</v>
      </c>
      <c r="C36" s="200" t="s">
        <v>661</v>
      </c>
      <c r="D36" s="202" t="s">
        <v>662</v>
      </c>
      <c r="E36" s="202" t="s">
        <v>707</v>
      </c>
      <c r="F36" s="203">
        <v>189900</v>
      </c>
      <c r="G36" s="200">
        <v>2</v>
      </c>
      <c r="H36" s="203">
        <f t="shared" si="1"/>
        <v>379800</v>
      </c>
      <c r="I36" s="200" t="s">
        <v>103</v>
      </c>
      <c r="J36" s="200" t="s">
        <v>663</v>
      </c>
      <c r="K36" s="200" t="s">
        <v>425</v>
      </c>
      <c r="L36" s="200" t="s">
        <v>725</v>
      </c>
      <c r="M36" s="204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5"/>
      <c r="AL36" s="205"/>
      <c r="AM36" s="205"/>
      <c r="AN36" s="205"/>
      <c r="AO36" s="205"/>
      <c r="AP36" s="205"/>
      <c r="AQ36" s="205"/>
      <c r="AR36" s="205"/>
      <c r="AS36" s="205"/>
      <c r="AT36" s="205"/>
      <c r="AU36" s="205"/>
      <c r="AV36" s="205"/>
      <c r="AW36" s="205"/>
      <c r="AX36" s="205"/>
      <c r="AY36" s="205"/>
      <c r="AZ36" s="205"/>
      <c r="BA36" s="205"/>
      <c r="BB36" s="205"/>
      <c r="BC36" s="205"/>
      <c r="BD36" s="205"/>
      <c r="BE36" s="205"/>
      <c r="BF36" s="205"/>
      <c r="BG36" s="205"/>
      <c r="BH36" s="205"/>
      <c r="BI36" s="205"/>
      <c r="BJ36" s="205"/>
      <c r="BK36" s="205"/>
      <c r="BL36" s="205"/>
      <c r="BM36" s="205"/>
      <c r="BN36" s="205"/>
      <c r="BO36" s="205"/>
      <c r="BP36" s="205"/>
      <c r="BQ36" s="205"/>
      <c r="BR36" s="205"/>
    </row>
    <row r="37" spans="1:70" s="206" customFormat="1" ht="20.25" customHeight="1">
      <c r="A37" s="200" t="s">
        <v>652</v>
      </c>
      <c r="B37" s="201" t="s">
        <v>653</v>
      </c>
      <c r="C37" s="200" t="s">
        <v>664</v>
      </c>
      <c r="D37" s="202" t="s">
        <v>375</v>
      </c>
      <c r="E37" s="202" t="s">
        <v>649</v>
      </c>
      <c r="F37" s="203">
        <v>184300</v>
      </c>
      <c r="G37" s="200">
        <v>1</v>
      </c>
      <c r="H37" s="203">
        <f t="shared" si="1"/>
        <v>184300</v>
      </c>
      <c r="I37" s="200" t="s">
        <v>91</v>
      </c>
      <c r="J37" s="200" t="s">
        <v>663</v>
      </c>
      <c r="K37" s="200" t="s">
        <v>425</v>
      </c>
      <c r="L37" s="200" t="s">
        <v>725</v>
      </c>
      <c r="M37" s="204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5"/>
      <c r="AL37" s="205"/>
      <c r="AM37" s="205"/>
      <c r="AN37" s="205"/>
      <c r="AO37" s="205"/>
      <c r="AP37" s="205"/>
      <c r="AQ37" s="205"/>
      <c r="AR37" s="205"/>
      <c r="AS37" s="205"/>
      <c r="AT37" s="205"/>
      <c r="AU37" s="205"/>
      <c r="AV37" s="205"/>
      <c r="AW37" s="205"/>
      <c r="AX37" s="205"/>
      <c r="AY37" s="205"/>
      <c r="AZ37" s="205"/>
      <c r="BA37" s="205"/>
      <c r="BB37" s="205"/>
      <c r="BC37" s="205"/>
      <c r="BD37" s="205"/>
      <c r="BE37" s="205"/>
      <c r="BF37" s="205"/>
      <c r="BG37" s="205"/>
      <c r="BH37" s="205"/>
      <c r="BI37" s="205"/>
      <c r="BJ37" s="205"/>
      <c r="BK37" s="205"/>
      <c r="BL37" s="205"/>
      <c r="BM37" s="205"/>
      <c r="BN37" s="205"/>
      <c r="BO37" s="205"/>
      <c r="BP37" s="205"/>
      <c r="BQ37" s="205"/>
      <c r="BR37" s="205"/>
    </row>
    <row r="38" spans="1:70" s="206" customFormat="1" ht="20.25" customHeight="1">
      <c r="A38" s="200" t="s">
        <v>652</v>
      </c>
      <c r="B38" s="201" t="s">
        <v>653</v>
      </c>
      <c r="C38" s="200" t="s">
        <v>665</v>
      </c>
      <c r="D38" s="202" t="s">
        <v>666</v>
      </c>
      <c r="E38" s="202" t="s">
        <v>708</v>
      </c>
      <c r="F38" s="203">
        <v>143000</v>
      </c>
      <c r="G38" s="200">
        <v>1</v>
      </c>
      <c r="H38" s="203">
        <f t="shared" si="1"/>
        <v>143000</v>
      </c>
      <c r="I38" s="200" t="s">
        <v>103</v>
      </c>
      <c r="J38" s="200" t="s">
        <v>663</v>
      </c>
      <c r="K38" s="200"/>
      <c r="L38" s="200" t="s">
        <v>725</v>
      </c>
      <c r="M38" s="204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5"/>
      <c r="AQ38" s="205"/>
      <c r="AR38" s="205"/>
      <c r="AS38" s="205"/>
      <c r="AT38" s="205"/>
      <c r="AU38" s="205"/>
      <c r="AV38" s="205"/>
      <c r="AW38" s="205"/>
      <c r="AX38" s="205"/>
      <c r="AY38" s="205"/>
      <c r="AZ38" s="205"/>
      <c r="BA38" s="205"/>
      <c r="BB38" s="205"/>
      <c r="BC38" s="205"/>
      <c r="BD38" s="205"/>
      <c r="BE38" s="205"/>
      <c r="BF38" s="205"/>
      <c r="BG38" s="205"/>
      <c r="BH38" s="205"/>
      <c r="BI38" s="205"/>
      <c r="BJ38" s="205"/>
      <c r="BK38" s="205"/>
      <c r="BL38" s="205"/>
      <c r="BM38" s="205"/>
      <c r="BN38" s="205"/>
      <c r="BO38" s="205"/>
      <c r="BP38" s="205"/>
      <c r="BQ38" s="205"/>
      <c r="BR38" s="205"/>
    </row>
    <row r="39" spans="1:70" s="206" customFormat="1" ht="20.25" customHeight="1">
      <c r="A39" s="200" t="s">
        <v>652</v>
      </c>
      <c r="B39" s="201" t="s">
        <v>653</v>
      </c>
      <c r="C39" s="200" t="s">
        <v>667</v>
      </c>
      <c r="D39" s="202" t="s">
        <v>668</v>
      </c>
      <c r="E39" s="87" t="s">
        <v>419</v>
      </c>
      <c r="F39" s="203">
        <v>102900</v>
      </c>
      <c r="G39" s="200">
        <v>2</v>
      </c>
      <c r="H39" s="203">
        <f t="shared" si="1"/>
        <v>205800</v>
      </c>
      <c r="I39" s="200" t="s">
        <v>91</v>
      </c>
      <c r="J39" s="207" t="s">
        <v>617</v>
      </c>
      <c r="K39" s="200" t="s">
        <v>438</v>
      </c>
      <c r="L39" s="200" t="s">
        <v>725</v>
      </c>
      <c r="M39" s="204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  <c r="AJ39" s="205"/>
      <c r="AK39" s="205"/>
      <c r="AL39" s="205"/>
      <c r="AM39" s="205"/>
      <c r="AN39" s="205"/>
      <c r="AO39" s="205"/>
      <c r="AP39" s="205"/>
      <c r="AQ39" s="205"/>
      <c r="AR39" s="205"/>
      <c r="AS39" s="205"/>
      <c r="AT39" s="205"/>
      <c r="AU39" s="205"/>
      <c r="AV39" s="205"/>
      <c r="AW39" s="205"/>
      <c r="AX39" s="205"/>
      <c r="AY39" s="205"/>
      <c r="AZ39" s="205"/>
      <c r="BA39" s="205"/>
      <c r="BB39" s="205"/>
      <c r="BC39" s="205"/>
      <c r="BD39" s="205"/>
      <c r="BE39" s="205"/>
      <c r="BF39" s="205"/>
      <c r="BG39" s="205"/>
      <c r="BH39" s="205"/>
      <c r="BI39" s="205"/>
      <c r="BJ39" s="205"/>
      <c r="BK39" s="205"/>
      <c r="BL39" s="205"/>
      <c r="BM39" s="205"/>
      <c r="BN39" s="205"/>
      <c r="BO39" s="205"/>
      <c r="BP39" s="205"/>
      <c r="BQ39" s="205"/>
      <c r="BR39" s="205"/>
    </row>
    <row r="40" spans="1:70" s="206" customFormat="1" ht="20.25" customHeight="1">
      <c r="A40" s="200" t="s">
        <v>652</v>
      </c>
      <c r="B40" s="201" t="s">
        <v>653</v>
      </c>
      <c r="C40" s="200" t="s">
        <v>37</v>
      </c>
      <c r="D40" s="202" t="s">
        <v>669</v>
      </c>
      <c r="E40" s="202" t="s">
        <v>437</v>
      </c>
      <c r="F40" s="203">
        <v>9600</v>
      </c>
      <c r="G40" s="200">
        <v>2</v>
      </c>
      <c r="H40" s="203">
        <f t="shared" si="1"/>
        <v>19200</v>
      </c>
      <c r="I40" s="200" t="s">
        <v>91</v>
      </c>
      <c r="J40" s="207"/>
      <c r="K40" s="200"/>
      <c r="L40" s="200" t="s">
        <v>725</v>
      </c>
      <c r="M40" s="204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  <c r="AJ40" s="205"/>
      <c r="AK40" s="205"/>
      <c r="AL40" s="205"/>
      <c r="AM40" s="205"/>
      <c r="AN40" s="205"/>
      <c r="AO40" s="205"/>
      <c r="AP40" s="205"/>
      <c r="AQ40" s="205"/>
      <c r="AR40" s="205"/>
      <c r="AS40" s="205"/>
      <c r="AT40" s="205"/>
      <c r="AU40" s="205"/>
      <c r="AV40" s="205"/>
      <c r="AW40" s="205"/>
      <c r="AX40" s="205"/>
      <c r="AY40" s="205"/>
      <c r="AZ40" s="205"/>
      <c r="BA40" s="205"/>
      <c r="BB40" s="205"/>
      <c r="BC40" s="205"/>
      <c r="BD40" s="205"/>
      <c r="BE40" s="205"/>
      <c r="BF40" s="205"/>
      <c r="BG40" s="205"/>
      <c r="BH40" s="205"/>
      <c r="BI40" s="205"/>
      <c r="BJ40" s="205"/>
      <c r="BK40" s="205"/>
      <c r="BL40" s="205"/>
      <c r="BM40" s="205"/>
      <c r="BN40" s="205"/>
      <c r="BO40" s="205"/>
      <c r="BP40" s="205"/>
      <c r="BQ40" s="205"/>
      <c r="BR40" s="205"/>
    </row>
    <row r="41" spans="1:70" s="206" customFormat="1" ht="20.25" customHeight="1">
      <c r="A41" s="200" t="s">
        <v>652</v>
      </c>
      <c r="B41" s="201" t="s">
        <v>653</v>
      </c>
      <c r="C41" s="200" t="s">
        <v>38</v>
      </c>
      <c r="D41" s="202" t="s">
        <v>670</v>
      </c>
      <c r="E41" s="202" t="s">
        <v>437</v>
      </c>
      <c r="F41" s="203">
        <v>16500</v>
      </c>
      <c r="G41" s="200">
        <v>3</v>
      </c>
      <c r="H41" s="203">
        <f t="shared" si="1"/>
        <v>49500</v>
      </c>
      <c r="I41" s="200" t="s">
        <v>91</v>
      </c>
      <c r="J41" s="207"/>
      <c r="K41" s="200"/>
      <c r="L41" s="200" t="s">
        <v>725</v>
      </c>
      <c r="M41" s="204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  <c r="AI41" s="205"/>
      <c r="AJ41" s="205"/>
      <c r="AK41" s="205"/>
      <c r="AL41" s="205"/>
      <c r="AM41" s="205"/>
      <c r="AN41" s="205"/>
      <c r="AO41" s="205"/>
      <c r="AP41" s="205"/>
      <c r="AQ41" s="205"/>
      <c r="AR41" s="205"/>
      <c r="AS41" s="205"/>
      <c r="AT41" s="205"/>
      <c r="AU41" s="205"/>
      <c r="AV41" s="205"/>
      <c r="AW41" s="205"/>
      <c r="AX41" s="205"/>
      <c r="AY41" s="205"/>
      <c r="AZ41" s="205"/>
      <c r="BA41" s="205"/>
      <c r="BB41" s="205"/>
      <c r="BC41" s="205"/>
      <c r="BD41" s="205"/>
      <c r="BE41" s="205"/>
      <c r="BF41" s="205"/>
      <c r="BG41" s="205"/>
      <c r="BH41" s="205"/>
      <c r="BI41" s="205"/>
      <c r="BJ41" s="205"/>
      <c r="BK41" s="205"/>
      <c r="BL41" s="205"/>
      <c r="BM41" s="205"/>
      <c r="BN41" s="205"/>
      <c r="BO41" s="205"/>
      <c r="BP41" s="205"/>
      <c r="BQ41" s="205"/>
      <c r="BR41" s="205"/>
    </row>
    <row r="42" spans="1:70" s="206" customFormat="1" ht="20.25" customHeight="1">
      <c r="A42" s="236" t="s">
        <v>652</v>
      </c>
      <c r="B42" s="237" t="s">
        <v>673</v>
      </c>
      <c r="C42" s="200" t="s">
        <v>676</v>
      </c>
      <c r="D42" s="202" t="s">
        <v>677</v>
      </c>
      <c r="E42" s="202" t="s">
        <v>644</v>
      </c>
      <c r="F42" s="203">
        <v>125000</v>
      </c>
      <c r="G42" s="200">
        <v>4</v>
      </c>
      <c r="H42" s="203">
        <v>500000</v>
      </c>
      <c r="I42" s="200"/>
      <c r="J42" s="200" t="s">
        <v>678</v>
      </c>
      <c r="K42" s="200" t="s">
        <v>425</v>
      </c>
      <c r="L42" s="200" t="s">
        <v>725</v>
      </c>
      <c r="M42" s="204" t="s">
        <v>679</v>
      </c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  <c r="AF42" s="205"/>
      <c r="AG42" s="205"/>
      <c r="AH42" s="205"/>
      <c r="AI42" s="205"/>
      <c r="AJ42" s="205"/>
      <c r="AK42" s="205"/>
      <c r="AL42" s="205"/>
      <c r="AM42" s="205"/>
      <c r="AN42" s="205"/>
      <c r="AO42" s="205"/>
      <c r="AP42" s="205"/>
      <c r="AQ42" s="205"/>
      <c r="AR42" s="205"/>
      <c r="AS42" s="205"/>
      <c r="AT42" s="205"/>
      <c r="AU42" s="205"/>
      <c r="AV42" s="205"/>
      <c r="AW42" s="205"/>
      <c r="AX42" s="205"/>
      <c r="AY42" s="205"/>
      <c r="AZ42" s="205"/>
      <c r="BA42" s="205"/>
      <c r="BB42" s="205"/>
      <c r="BC42" s="205"/>
      <c r="BD42" s="205"/>
      <c r="BE42" s="205"/>
      <c r="BF42" s="205"/>
      <c r="BG42" s="205"/>
      <c r="BH42" s="205"/>
      <c r="BI42" s="205"/>
      <c r="BJ42" s="205"/>
      <c r="BK42" s="205"/>
      <c r="BL42" s="205"/>
      <c r="BM42" s="205"/>
      <c r="BN42" s="205"/>
      <c r="BO42" s="205"/>
      <c r="BP42" s="205"/>
      <c r="BQ42" s="205"/>
      <c r="BR42" s="205"/>
    </row>
    <row r="43" spans="1:70" s="206" customFormat="1" ht="20.25" customHeight="1">
      <c r="A43" s="236" t="s">
        <v>652</v>
      </c>
      <c r="B43" s="237" t="s">
        <v>673</v>
      </c>
      <c r="C43" s="200" t="s">
        <v>680</v>
      </c>
      <c r="D43" s="202" t="s">
        <v>681</v>
      </c>
      <c r="E43" s="202" t="s">
        <v>709</v>
      </c>
      <c r="F43" s="203">
        <v>165000</v>
      </c>
      <c r="G43" s="200">
        <v>5</v>
      </c>
      <c r="H43" s="203">
        <f>F43*G43</f>
        <v>825000</v>
      </c>
      <c r="I43" s="200" t="s">
        <v>103</v>
      </c>
      <c r="J43" s="200" t="s">
        <v>682</v>
      </c>
      <c r="K43" s="200" t="s">
        <v>425</v>
      </c>
      <c r="L43" s="200" t="s">
        <v>725</v>
      </c>
      <c r="M43" s="204" t="s">
        <v>683</v>
      </c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  <c r="AF43" s="205"/>
      <c r="AG43" s="205"/>
      <c r="AH43" s="205"/>
      <c r="AI43" s="205"/>
      <c r="AJ43" s="205"/>
      <c r="AK43" s="205"/>
      <c r="AL43" s="205"/>
      <c r="AM43" s="205"/>
      <c r="AN43" s="205"/>
      <c r="AO43" s="205"/>
      <c r="AP43" s="205"/>
      <c r="AQ43" s="205"/>
      <c r="AR43" s="205"/>
      <c r="AS43" s="205"/>
      <c r="AT43" s="205"/>
      <c r="AU43" s="205"/>
      <c r="AV43" s="205"/>
      <c r="AW43" s="205"/>
      <c r="AX43" s="205"/>
      <c r="AY43" s="205"/>
      <c r="AZ43" s="205"/>
      <c r="BA43" s="205"/>
      <c r="BB43" s="205"/>
      <c r="BC43" s="205"/>
      <c r="BD43" s="205"/>
      <c r="BE43" s="205"/>
      <c r="BF43" s="205"/>
      <c r="BG43" s="205"/>
      <c r="BH43" s="205"/>
      <c r="BI43" s="205"/>
      <c r="BJ43" s="205"/>
      <c r="BK43" s="205"/>
      <c r="BL43" s="205"/>
      <c r="BM43" s="205"/>
      <c r="BN43" s="205"/>
      <c r="BO43" s="205"/>
      <c r="BP43" s="205"/>
      <c r="BQ43" s="205"/>
      <c r="BR43" s="205"/>
    </row>
    <row r="44" spans="1:70" s="209" customFormat="1" ht="30.75" customHeight="1">
      <c r="A44" s="236" t="s">
        <v>652</v>
      </c>
      <c r="B44" s="237" t="s">
        <v>684</v>
      </c>
      <c r="C44" s="200" t="s">
        <v>469</v>
      </c>
      <c r="D44" s="202" t="s">
        <v>685</v>
      </c>
      <c r="E44" s="202" t="s">
        <v>417</v>
      </c>
      <c r="F44" s="203">
        <v>390600</v>
      </c>
      <c r="G44" s="200">
        <v>2</v>
      </c>
      <c r="H44" s="203">
        <f>F44*G44</f>
        <v>781200</v>
      </c>
      <c r="I44" s="200" t="s">
        <v>103</v>
      </c>
      <c r="J44" s="200" t="s">
        <v>686</v>
      </c>
      <c r="K44" s="200" t="s">
        <v>425</v>
      </c>
      <c r="L44" s="200" t="s">
        <v>725</v>
      </c>
      <c r="M44" s="204" t="s">
        <v>687</v>
      </c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E44" s="208"/>
      <c r="AF44" s="208"/>
      <c r="AG44" s="208"/>
      <c r="AH44" s="208"/>
      <c r="AI44" s="208"/>
      <c r="AJ44" s="208"/>
      <c r="AK44" s="208"/>
      <c r="AL44" s="208"/>
      <c r="AM44" s="208"/>
      <c r="AN44" s="208"/>
      <c r="AO44" s="208"/>
      <c r="AP44" s="208"/>
      <c r="AQ44" s="208"/>
      <c r="AR44" s="208"/>
      <c r="AS44" s="208"/>
      <c r="AT44" s="208"/>
      <c r="AU44" s="208"/>
      <c r="AV44" s="208"/>
      <c r="AW44" s="208"/>
      <c r="AX44" s="208"/>
      <c r="AY44" s="208"/>
      <c r="AZ44" s="208"/>
      <c r="BA44" s="208"/>
      <c r="BB44" s="208"/>
      <c r="BC44" s="208"/>
      <c r="BD44" s="208"/>
      <c r="BE44" s="208"/>
      <c r="BF44" s="208"/>
      <c r="BG44" s="208"/>
      <c r="BH44" s="208"/>
      <c r="BI44" s="208"/>
      <c r="BJ44" s="208"/>
      <c r="BK44" s="208"/>
      <c r="BL44" s="208"/>
      <c r="BM44" s="208"/>
      <c r="BN44" s="208"/>
      <c r="BO44" s="208"/>
      <c r="BP44" s="208"/>
      <c r="BQ44" s="208"/>
      <c r="BR44" s="208"/>
    </row>
    <row r="45" spans="1:70" s="209" customFormat="1" ht="20.25" customHeight="1">
      <c r="A45" s="236" t="s">
        <v>652</v>
      </c>
      <c r="B45" s="237" t="s">
        <v>684</v>
      </c>
      <c r="C45" s="200" t="s">
        <v>96</v>
      </c>
      <c r="D45" s="202" t="s">
        <v>688</v>
      </c>
      <c r="E45" s="202" t="s">
        <v>706</v>
      </c>
      <c r="F45" s="203">
        <v>332000</v>
      </c>
      <c r="G45" s="200">
        <v>1</v>
      </c>
      <c r="H45" s="203">
        <f>F45*G45</f>
        <v>332000</v>
      </c>
      <c r="I45" s="200" t="s">
        <v>103</v>
      </c>
      <c r="J45" s="200" t="s">
        <v>686</v>
      </c>
      <c r="K45" s="200" t="s">
        <v>425</v>
      </c>
      <c r="L45" s="200" t="s">
        <v>725</v>
      </c>
      <c r="M45" s="204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8"/>
      <c r="AF45" s="208"/>
      <c r="AG45" s="208"/>
      <c r="AH45" s="208"/>
      <c r="AI45" s="208"/>
      <c r="AJ45" s="208"/>
      <c r="AK45" s="208"/>
      <c r="AL45" s="208"/>
      <c r="AM45" s="208"/>
      <c r="AN45" s="208"/>
      <c r="AO45" s="208"/>
      <c r="AP45" s="208"/>
      <c r="AQ45" s="208"/>
      <c r="AR45" s="208"/>
      <c r="AS45" s="208"/>
      <c r="AT45" s="208"/>
      <c r="AU45" s="208"/>
      <c r="AV45" s="208"/>
      <c r="AW45" s="208"/>
      <c r="AX45" s="208"/>
      <c r="AY45" s="208"/>
      <c r="AZ45" s="208"/>
      <c r="BA45" s="208"/>
      <c r="BB45" s="208"/>
      <c r="BC45" s="208"/>
      <c r="BD45" s="208"/>
      <c r="BE45" s="208"/>
      <c r="BF45" s="208"/>
      <c r="BG45" s="208"/>
      <c r="BH45" s="208"/>
      <c r="BI45" s="208"/>
      <c r="BJ45" s="208"/>
      <c r="BK45" s="208"/>
      <c r="BL45" s="208"/>
      <c r="BM45" s="208"/>
      <c r="BN45" s="208"/>
      <c r="BO45" s="208"/>
      <c r="BP45" s="208"/>
      <c r="BQ45" s="208"/>
      <c r="BR45" s="208"/>
    </row>
    <row r="46" spans="1:70" s="206" customFormat="1" ht="20.25" customHeight="1">
      <c r="A46" s="236" t="s">
        <v>652</v>
      </c>
      <c r="B46" s="237" t="s">
        <v>689</v>
      </c>
      <c r="C46" s="200" t="s">
        <v>719</v>
      </c>
      <c r="D46" s="202" t="s">
        <v>694</v>
      </c>
      <c r="E46" s="202" t="s">
        <v>710</v>
      </c>
      <c r="F46" s="203">
        <v>126200</v>
      </c>
      <c r="G46" s="200">
        <v>1</v>
      </c>
      <c r="H46" s="203">
        <v>126200</v>
      </c>
      <c r="I46" s="200" t="s">
        <v>103</v>
      </c>
      <c r="J46" s="200" t="s">
        <v>695</v>
      </c>
      <c r="K46" s="200" t="s">
        <v>438</v>
      </c>
      <c r="L46" s="200" t="s">
        <v>725</v>
      </c>
      <c r="M46" s="210" t="s">
        <v>696</v>
      </c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5"/>
      <c r="AE46" s="205"/>
      <c r="AF46" s="205"/>
      <c r="AG46" s="205"/>
      <c r="AH46" s="205"/>
      <c r="AI46" s="205"/>
      <c r="AJ46" s="205"/>
      <c r="AK46" s="205"/>
      <c r="AL46" s="205"/>
      <c r="AM46" s="205"/>
      <c r="AN46" s="205"/>
      <c r="AO46" s="205"/>
      <c r="AP46" s="205"/>
      <c r="AQ46" s="205"/>
      <c r="AR46" s="205"/>
      <c r="AS46" s="205"/>
      <c r="AT46" s="205"/>
      <c r="AU46" s="205"/>
      <c r="AV46" s="205"/>
      <c r="AW46" s="205"/>
      <c r="AX46" s="205"/>
      <c r="AY46" s="205"/>
      <c r="AZ46" s="205"/>
      <c r="BA46" s="205"/>
      <c r="BB46" s="205"/>
      <c r="BC46" s="205"/>
      <c r="BD46" s="205"/>
      <c r="BE46" s="205"/>
      <c r="BF46" s="205"/>
      <c r="BG46" s="205"/>
      <c r="BH46" s="205"/>
      <c r="BI46" s="205"/>
      <c r="BJ46" s="205"/>
      <c r="BK46" s="205"/>
      <c r="BL46" s="205"/>
      <c r="BM46" s="205"/>
      <c r="BN46" s="205"/>
      <c r="BO46" s="205"/>
      <c r="BP46" s="205"/>
      <c r="BQ46" s="205"/>
      <c r="BR46" s="205"/>
    </row>
    <row r="47" spans="1:70" s="216" customFormat="1" ht="20.25" customHeight="1">
      <c r="A47" s="211" t="s">
        <v>585</v>
      </c>
      <c r="B47" s="212"/>
      <c r="C47" s="211"/>
      <c r="D47" s="213"/>
      <c r="E47" s="213"/>
      <c r="F47" s="214"/>
      <c r="G47" s="211"/>
      <c r="H47" s="214">
        <f>SUM(H34:H46)</f>
        <v>4009800</v>
      </c>
      <c r="I47" s="211"/>
      <c r="J47" s="215" t="s">
        <v>617</v>
      </c>
      <c r="K47" s="211"/>
      <c r="L47" s="211"/>
      <c r="M47" s="212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8"/>
      <c r="AF47" s="208"/>
      <c r="AG47" s="208"/>
      <c r="AH47" s="208"/>
      <c r="AI47" s="208"/>
      <c r="AJ47" s="208"/>
      <c r="AK47" s="208"/>
      <c r="AL47" s="208"/>
      <c r="AM47" s="208"/>
      <c r="AN47" s="208"/>
      <c r="AO47" s="208"/>
      <c r="AP47" s="208"/>
      <c r="AQ47" s="208"/>
      <c r="AR47" s="208"/>
      <c r="AS47" s="208"/>
      <c r="AT47" s="208"/>
      <c r="AU47" s="208"/>
      <c r="AV47" s="208"/>
      <c r="AW47" s="208"/>
      <c r="AX47" s="208"/>
      <c r="AY47" s="208"/>
      <c r="AZ47" s="208"/>
      <c r="BA47" s="208"/>
      <c r="BB47" s="208"/>
      <c r="BC47" s="208"/>
      <c r="BD47" s="208"/>
      <c r="BE47" s="208"/>
      <c r="BF47" s="208"/>
      <c r="BG47" s="208"/>
      <c r="BH47" s="208"/>
      <c r="BI47" s="208"/>
      <c r="BJ47" s="208"/>
      <c r="BK47" s="208"/>
      <c r="BL47" s="208"/>
      <c r="BM47" s="208"/>
      <c r="BN47" s="208"/>
      <c r="BO47" s="208"/>
      <c r="BP47" s="208"/>
      <c r="BQ47" s="208"/>
      <c r="BR47" s="208"/>
    </row>
    <row r="48" spans="1:70" s="30" customFormat="1" ht="24.95" customHeight="1">
      <c r="A48" s="5" t="s">
        <v>48</v>
      </c>
      <c r="B48" s="20" t="s">
        <v>48</v>
      </c>
      <c r="C48" s="89" t="s">
        <v>591</v>
      </c>
      <c r="D48" s="147" t="s">
        <v>592</v>
      </c>
      <c r="E48" s="147" t="s">
        <v>644</v>
      </c>
      <c r="F48" s="61">
        <v>268000</v>
      </c>
      <c r="G48" s="55">
        <v>1</v>
      </c>
      <c r="H48" s="6">
        <f>F48*G48</f>
        <v>268000</v>
      </c>
      <c r="I48" s="187" t="s">
        <v>91</v>
      </c>
      <c r="J48" s="26" t="s">
        <v>593</v>
      </c>
      <c r="K48" s="187" t="s">
        <v>425</v>
      </c>
      <c r="L48" s="187" t="s">
        <v>725</v>
      </c>
      <c r="M48" s="20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</row>
    <row r="49" spans="1:70" s="30" customFormat="1" ht="24.95" customHeight="1">
      <c r="A49" s="5" t="s">
        <v>48</v>
      </c>
      <c r="B49" s="20" t="s">
        <v>48</v>
      </c>
      <c r="C49" s="89" t="s">
        <v>588</v>
      </c>
      <c r="D49" s="147" t="s">
        <v>594</v>
      </c>
      <c r="E49" s="147" t="s">
        <v>644</v>
      </c>
      <c r="F49" s="61">
        <v>167000</v>
      </c>
      <c r="G49" s="55">
        <v>1</v>
      </c>
      <c r="H49" s="6">
        <f>F49*G49</f>
        <v>167000</v>
      </c>
      <c r="I49" s="187" t="s">
        <v>91</v>
      </c>
      <c r="J49" s="26" t="s">
        <v>595</v>
      </c>
      <c r="K49" s="187" t="s">
        <v>425</v>
      </c>
      <c r="L49" s="187" t="s">
        <v>725</v>
      </c>
      <c r="M49" s="20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</row>
    <row r="50" spans="1:70" ht="24.95" customHeight="1">
      <c r="A50" s="5" t="s">
        <v>48</v>
      </c>
      <c r="B50" s="188" t="s">
        <v>14</v>
      </c>
      <c r="C50" s="5" t="s">
        <v>15</v>
      </c>
      <c r="D50" s="147">
        <v>22106495</v>
      </c>
      <c r="E50" s="147" t="s">
        <v>646</v>
      </c>
      <c r="F50" s="6">
        <v>169200</v>
      </c>
      <c r="G50" s="5">
        <v>5</v>
      </c>
      <c r="H50" s="6">
        <v>846000</v>
      </c>
      <c r="I50" s="5" t="s">
        <v>103</v>
      </c>
      <c r="J50" s="189" t="s">
        <v>596</v>
      </c>
      <c r="K50" s="5" t="s">
        <v>425</v>
      </c>
      <c r="L50" s="5" t="s">
        <v>725</v>
      </c>
      <c r="M50" s="20" t="s">
        <v>597</v>
      </c>
      <c r="N50" s="190"/>
      <c r="BR50" s="11"/>
    </row>
    <row r="51" spans="1:70" ht="24.95" customHeight="1">
      <c r="A51" s="5" t="s">
        <v>48</v>
      </c>
      <c r="B51" s="188" t="s">
        <v>14</v>
      </c>
      <c r="C51" s="5" t="s">
        <v>598</v>
      </c>
      <c r="D51" s="147" t="s">
        <v>599</v>
      </c>
      <c r="E51" s="147" t="s">
        <v>421</v>
      </c>
      <c r="F51" s="6">
        <v>123000</v>
      </c>
      <c r="G51" s="5">
        <v>2</v>
      </c>
      <c r="H51" s="6">
        <f>F51*G51</f>
        <v>246000</v>
      </c>
      <c r="I51" s="5" t="s">
        <v>103</v>
      </c>
      <c r="J51" s="189" t="s">
        <v>600</v>
      </c>
      <c r="K51" s="5" t="s">
        <v>425</v>
      </c>
      <c r="L51" s="5" t="s">
        <v>725</v>
      </c>
      <c r="M51" s="20" t="s">
        <v>601</v>
      </c>
      <c r="N51" s="190"/>
      <c r="BR51" s="11"/>
    </row>
    <row r="52" spans="1:70" ht="24.95" customHeight="1">
      <c r="A52" s="5" t="s">
        <v>48</v>
      </c>
      <c r="B52" s="188" t="s">
        <v>14</v>
      </c>
      <c r="C52" s="5" t="s">
        <v>602</v>
      </c>
      <c r="D52" s="147" t="s">
        <v>603</v>
      </c>
      <c r="E52" s="147" t="s">
        <v>421</v>
      </c>
      <c r="F52" s="6">
        <v>186200</v>
      </c>
      <c r="G52" s="5">
        <v>4</v>
      </c>
      <c r="H52" s="6">
        <f>F52*G52</f>
        <v>744800</v>
      </c>
      <c r="I52" s="5" t="s">
        <v>103</v>
      </c>
      <c r="J52" s="26" t="s">
        <v>600</v>
      </c>
      <c r="K52" s="5" t="s">
        <v>425</v>
      </c>
      <c r="L52" s="5" t="s">
        <v>725</v>
      </c>
      <c r="M52" s="20" t="s">
        <v>604</v>
      </c>
      <c r="N52" s="190"/>
      <c r="BR52" s="11"/>
    </row>
    <row r="53" spans="1:70" ht="29.25" customHeight="1">
      <c r="A53" s="49" t="s">
        <v>48</v>
      </c>
      <c r="B53" s="62" t="s">
        <v>12</v>
      </c>
      <c r="C53" s="49" t="s">
        <v>13</v>
      </c>
      <c r="D53" s="149">
        <v>22329110</v>
      </c>
      <c r="E53" s="149" t="s">
        <v>647</v>
      </c>
      <c r="F53" s="50">
        <v>302000</v>
      </c>
      <c r="G53" s="49">
        <v>1</v>
      </c>
      <c r="H53" s="50">
        <v>302000</v>
      </c>
      <c r="I53" s="49" t="s">
        <v>103</v>
      </c>
      <c r="J53" s="63" t="s">
        <v>605</v>
      </c>
      <c r="K53" s="49" t="s">
        <v>425</v>
      </c>
      <c r="L53" s="49" t="s">
        <v>725</v>
      </c>
      <c r="M53" s="62" t="s">
        <v>606</v>
      </c>
      <c r="BR53" s="11"/>
    </row>
    <row r="54" spans="1:70" ht="24.95" customHeight="1">
      <c r="A54" s="49" t="s">
        <v>48</v>
      </c>
      <c r="B54" s="62" t="s">
        <v>12</v>
      </c>
      <c r="C54" s="49" t="s">
        <v>0</v>
      </c>
      <c r="D54" s="149">
        <v>22106495</v>
      </c>
      <c r="E54" s="149" t="s">
        <v>646</v>
      </c>
      <c r="F54" s="50">
        <v>169200</v>
      </c>
      <c r="G54" s="49">
        <v>1</v>
      </c>
      <c r="H54" s="50">
        <v>169200</v>
      </c>
      <c r="I54" s="191" t="s">
        <v>91</v>
      </c>
      <c r="J54" s="64" t="s">
        <v>607</v>
      </c>
      <c r="K54" s="187" t="s">
        <v>425</v>
      </c>
      <c r="L54" s="187" t="s">
        <v>725</v>
      </c>
      <c r="M54" s="62" t="s">
        <v>604</v>
      </c>
      <c r="BR54" s="11"/>
    </row>
    <row r="55" spans="1:70" ht="24.95" customHeight="1">
      <c r="A55" s="49" t="s">
        <v>48</v>
      </c>
      <c r="B55" s="62" t="s">
        <v>12</v>
      </c>
      <c r="C55" s="49" t="s">
        <v>0</v>
      </c>
      <c r="D55" s="149">
        <v>22441518</v>
      </c>
      <c r="E55" s="149" t="s">
        <v>646</v>
      </c>
      <c r="F55" s="50">
        <v>165000</v>
      </c>
      <c r="G55" s="49">
        <v>1</v>
      </c>
      <c r="H55" s="50">
        <v>165000</v>
      </c>
      <c r="I55" s="191" t="s">
        <v>91</v>
      </c>
      <c r="J55" s="64" t="s">
        <v>608</v>
      </c>
      <c r="K55" s="187" t="s">
        <v>425</v>
      </c>
      <c r="L55" s="187" t="s">
        <v>725</v>
      </c>
      <c r="M55" s="62" t="s">
        <v>604</v>
      </c>
      <c r="BR55" s="11"/>
    </row>
    <row r="56" spans="1:70" ht="24.95" customHeight="1">
      <c r="A56" s="49" t="s">
        <v>48</v>
      </c>
      <c r="B56" s="62" t="s">
        <v>12</v>
      </c>
      <c r="C56" s="49" t="s">
        <v>11</v>
      </c>
      <c r="D56" s="149">
        <v>22178435</v>
      </c>
      <c r="E56" s="149" t="s">
        <v>421</v>
      </c>
      <c r="F56" s="50">
        <v>131000</v>
      </c>
      <c r="G56" s="49">
        <v>3</v>
      </c>
      <c r="H56" s="50">
        <v>393000</v>
      </c>
      <c r="I56" s="191" t="s">
        <v>609</v>
      </c>
      <c r="J56" s="64" t="s">
        <v>610</v>
      </c>
      <c r="K56" s="49" t="s">
        <v>425</v>
      </c>
      <c r="L56" s="49" t="s">
        <v>725</v>
      </c>
      <c r="M56" s="62" t="s">
        <v>611</v>
      </c>
      <c r="BR56" s="11"/>
    </row>
    <row r="57" spans="1:70" ht="24.95" customHeight="1">
      <c r="A57" s="5" t="s">
        <v>48</v>
      </c>
      <c r="B57" s="20" t="s">
        <v>7</v>
      </c>
      <c r="C57" s="5" t="s">
        <v>9</v>
      </c>
      <c r="D57" s="147" t="s">
        <v>121</v>
      </c>
      <c r="E57" s="147" t="s">
        <v>648</v>
      </c>
      <c r="F57" s="6">
        <v>285000</v>
      </c>
      <c r="G57" s="5">
        <v>4</v>
      </c>
      <c r="H57" s="6">
        <v>1140000</v>
      </c>
      <c r="I57" s="5" t="s">
        <v>103</v>
      </c>
      <c r="J57" s="26" t="s">
        <v>613</v>
      </c>
      <c r="K57" s="5" t="s">
        <v>424</v>
      </c>
      <c r="L57" s="5" t="s">
        <v>725</v>
      </c>
      <c r="M57" s="20" t="s">
        <v>614</v>
      </c>
      <c r="BR57" s="11"/>
    </row>
    <row r="58" spans="1:70" ht="24.95" customHeight="1">
      <c r="A58" s="5" t="s">
        <v>48</v>
      </c>
      <c r="B58" s="20" t="s">
        <v>7</v>
      </c>
      <c r="C58" s="5" t="s">
        <v>343</v>
      </c>
      <c r="D58" s="147" t="s">
        <v>344</v>
      </c>
      <c r="E58" s="147" t="s">
        <v>644</v>
      </c>
      <c r="F58" s="6">
        <v>259000</v>
      </c>
      <c r="G58" s="5">
        <v>1</v>
      </c>
      <c r="H58" s="6">
        <v>259000</v>
      </c>
      <c r="I58" s="5" t="s">
        <v>103</v>
      </c>
      <c r="J58" s="26" t="s">
        <v>613</v>
      </c>
      <c r="K58" s="5" t="s">
        <v>425</v>
      </c>
      <c r="L58" s="5" t="s">
        <v>725</v>
      </c>
      <c r="M58" s="20" t="s">
        <v>615</v>
      </c>
      <c r="BR58" s="11"/>
    </row>
    <row r="59" spans="1:70" s="11" customFormat="1" ht="24.95" customHeight="1">
      <c r="A59" s="49" t="s">
        <v>48</v>
      </c>
      <c r="B59" s="62" t="s">
        <v>345</v>
      </c>
      <c r="C59" s="31" t="s">
        <v>619</v>
      </c>
      <c r="D59" s="149" t="s">
        <v>347</v>
      </c>
      <c r="E59" s="149" t="s">
        <v>649</v>
      </c>
      <c r="F59" s="65">
        <v>152000</v>
      </c>
      <c r="G59" s="55">
        <v>1</v>
      </c>
      <c r="H59" s="50">
        <f>F59*G59</f>
        <v>152000</v>
      </c>
      <c r="I59" s="49" t="s">
        <v>103</v>
      </c>
      <c r="J59" s="64" t="s">
        <v>348</v>
      </c>
      <c r="K59" s="49" t="s">
        <v>425</v>
      </c>
      <c r="L59" s="5" t="s">
        <v>725</v>
      </c>
      <c r="M59" s="62" t="s">
        <v>620</v>
      </c>
    </row>
    <row r="60" spans="1:70" s="11" customFormat="1" ht="24.95" customHeight="1">
      <c r="A60" s="49" t="s">
        <v>48</v>
      </c>
      <c r="B60" s="62" t="s">
        <v>345</v>
      </c>
      <c r="C60" s="31" t="s">
        <v>621</v>
      </c>
      <c r="D60" s="149" t="s">
        <v>191</v>
      </c>
      <c r="E60" s="149" t="s">
        <v>646</v>
      </c>
      <c r="F60" s="65">
        <v>169200</v>
      </c>
      <c r="G60" s="55">
        <v>1</v>
      </c>
      <c r="H60" s="50">
        <f>F60*G60</f>
        <v>169200</v>
      </c>
      <c r="I60" s="49" t="s">
        <v>103</v>
      </c>
      <c r="J60" s="64" t="s">
        <v>622</v>
      </c>
      <c r="K60" s="49" t="s">
        <v>425</v>
      </c>
      <c r="L60" s="5" t="s">
        <v>725</v>
      </c>
      <c r="M60" s="62" t="s">
        <v>604</v>
      </c>
    </row>
    <row r="61" spans="1:70" s="11" customFormat="1" ht="24.95" customHeight="1">
      <c r="A61" s="49" t="s">
        <v>48</v>
      </c>
      <c r="B61" s="62" t="s">
        <v>345</v>
      </c>
      <c r="C61" s="31" t="s">
        <v>623</v>
      </c>
      <c r="D61" s="149" t="s">
        <v>624</v>
      </c>
      <c r="E61" s="149" t="s">
        <v>646</v>
      </c>
      <c r="F61" s="65">
        <v>150000</v>
      </c>
      <c r="G61" s="55">
        <v>4</v>
      </c>
      <c r="H61" s="50">
        <v>600000</v>
      </c>
      <c r="I61" s="49" t="s">
        <v>103</v>
      </c>
      <c r="J61" s="64" t="s">
        <v>625</v>
      </c>
      <c r="K61" s="49" t="s">
        <v>425</v>
      </c>
      <c r="L61" s="5" t="s">
        <v>725</v>
      </c>
      <c r="M61" s="62" t="s">
        <v>606</v>
      </c>
    </row>
    <row r="62" spans="1:70" ht="24.95" customHeight="1">
      <c r="A62" s="49" t="s">
        <v>48</v>
      </c>
      <c r="B62" s="62" t="s">
        <v>354</v>
      </c>
      <c r="C62" s="31" t="s">
        <v>346</v>
      </c>
      <c r="D62" s="149" t="s">
        <v>347</v>
      </c>
      <c r="E62" s="68" t="s">
        <v>418</v>
      </c>
      <c r="F62" s="65">
        <v>152000</v>
      </c>
      <c r="G62" s="55">
        <v>1</v>
      </c>
      <c r="H62" s="50">
        <f>F62*G62</f>
        <v>152000</v>
      </c>
      <c r="I62" s="191" t="s">
        <v>91</v>
      </c>
      <c r="J62" s="64" t="s">
        <v>355</v>
      </c>
      <c r="K62" s="117" t="s">
        <v>425</v>
      </c>
      <c r="L62" s="5" t="s">
        <v>725</v>
      </c>
      <c r="M62" s="20" t="s">
        <v>620</v>
      </c>
      <c r="BR62" s="11"/>
    </row>
    <row r="63" spans="1:70" ht="24.95" customHeight="1">
      <c r="A63" s="49" t="s">
        <v>48</v>
      </c>
      <c r="B63" s="62" t="s">
        <v>354</v>
      </c>
      <c r="C63" s="31" t="s">
        <v>15</v>
      </c>
      <c r="D63" s="149" t="s">
        <v>191</v>
      </c>
      <c r="E63" s="68" t="s">
        <v>416</v>
      </c>
      <c r="F63" s="65">
        <v>178000</v>
      </c>
      <c r="G63" s="55">
        <v>1</v>
      </c>
      <c r="H63" s="50">
        <v>178000</v>
      </c>
      <c r="I63" s="191" t="s">
        <v>91</v>
      </c>
      <c r="J63" s="64" t="s">
        <v>355</v>
      </c>
      <c r="K63" s="117" t="s">
        <v>425</v>
      </c>
      <c r="L63" s="5" t="s">
        <v>725</v>
      </c>
      <c r="M63" s="20" t="s">
        <v>620</v>
      </c>
      <c r="BR63" s="11"/>
    </row>
    <row r="64" spans="1:70" s="30" customFormat="1" ht="24.95" customHeight="1">
      <c r="A64" s="248" t="s">
        <v>60</v>
      </c>
      <c r="B64" s="248"/>
      <c r="C64" s="41"/>
      <c r="D64" s="45"/>
      <c r="E64" s="45"/>
      <c r="F64" s="43"/>
      <c r="G64" s="41"/>
      <c r="H64" s="43">
        <f>SUM(H48:H63)</f>
        <v>5951200</v>
      </c>
      <c r="I64" s="41"/>
      <c r="J64" s="41"/>
      <c r="K64" s="41"/>
      <c r="L64" s="41"/>
      <c r="M64" s="40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</row>
    <row r="65" spans="1:13" s="11" customFormat="1" ht="20.25" customHeight="1">
      <c r="A65" s="47" t="s">
        <v>160</v>
      </c>
      <c r="B65" s="51" t="s">
        <v>142</v>
      </c>
      <c r="C65" s="47" t="s">
        <v>83</v>
      </c>
      <c r="D65" s="88" t="s">
        <v>204</v>
      </c>
      <c r="E65" s="88" t="s">
        <v>419</v>
      </c>
      <c r="F65" s="52">
        <v>116600</v>
      </c>
      <c r="G65" s="47">
        <v>5</v>
      </c>
      <c r="H65" s="52">
        <f t="shared" ref="H65:H71" si="2">F65*G65</f>
        <v>583000</v>
      </c>
      <c r="I65" s="5" t="s">
        <v>103</v>
      </c>
      <c r="J65" s="48" t="s">
        <v>188</v>
      </c>
      <c r="K65" s="113" t="s">
        <v>116</v>
      </c>
      <c r="L65" s="113" t="s">
        <v>725</v>
      </c>
      <c r="M65" s="47"/>
    </row>
    <row r="66" spans="1:13" s="11" customFormat="1" ht="20.25" customHeight="1">
      <c r="A66" s="47" t="s">
        <v>160</v>
      </c>
      <c r="B66" s="51" t="s">
        <v>142</v>
      </c>
      <c r="C66" s="47" t="s">
        <v>83</v>
      </c>
      <c r="D66" s="88" t="s">
        <v>203</v>
      </c>
      <c r="E66" s="88" t="s">
        <v>419</v>
      </c>
      <c r="F66" s="52">
        <v>142100</v>
      </c>
      <c r="G66" s="47">
        <v>4</v>
      </c>
      <c r="H66" s="52">
        <f t="shared" si="2"/>
        <v>568400</v>
      </c>
      <c r="I66" s="49" t="s">
        <v>103</v>
      </c>
      <c r="J66" s="48" t="s">
        <v>188</v>
      </c>
      <c r="K66" s="113" t="s">
        <v>116</v>
      </c>
      <c r="L66" s="113" t="s">
        <v>725</v>
      </c>
      <c r="M66" s="47"/>
    </row>
    <row r="67" spans="1:13" s="11" customFormat="1" ht="20.25" customHeight="1">
      <c r="A67" s="47" t="s">
        <v>160</v>
      </c>
      <c r="B67" s="51" t="s">
        <v>142</v>
      </c>
      <c r="C67" s="47" t="s">
        <v>202</v>
      </c>
      <c r="D67" s="88" t="s">
        <v>201</v>
      </c>
      <c r="E67" s="88" t="s">
        <v>419</v>
      </c>
      <c r="F67" s="52">
        <v>32900</v>
      </c>
      <c r="G67" s="47">
        <v>3</v>
      </c>
      <c r="H67" s="52">
        <f t="shared" si="2"/>
        <v>98700</v>
      </c>
      <c r="I67" s="49" t="s">
        <v>103</v>
      </c>
      <c r="J67" s="48" t="s">
        <v>188</v>
      </c>
      <c r="K67" s="113" t="s">
        <v>116</v>
      </c>
      <c r="L67" s="113" t="s">
        <v>725</v>
      </c>
      <c r="M67" s="47"/>
    </row>
    <row r="68" spans="1:13" s="11" customFormat="1" ht="20.25" customHeight="1">
      <c r="A68" s="47" t="s">
        <v>160</v>
      </c>
      <c r="B68" s="51" t="s">
        <v>142</v>
      </c>
      <c r="C68" s="47" t="s">
        <v>200</v>
      </c>
      <c r="D68" s="88" t="s">
        <v>199</v>
      </c>
      <c r="E68" s="88" t="s">
        <v>437</v>
      </c>
      <c r="F68" s="52">
        <v>11900</v>
      </c>
      <c r="G68" s="47">
        <v>3</v>
      </c>
      <c r="H68" s="52">
        <f t="shared" si="2"/>
        <v>35700</v>
      </c>
      <c r="I68" s="49" t="s">
        <v>103</v>
      </c>
      <c r="J68" s="48" t="s">
        <v>188</v>
      </c>
      <c r="K68" s="113" t="s">
        <v>116</v>
      </c>
      <c r="L68" s="113" t="s">
        <v>725</v>
      </c>
      <c r="M68" s="47"/>
    </row>
    <row r="69" spans="1:13" s="11" customFormat="1" ht="20.25" customHeight="1">
      <c r="A69" s="47" t="s">
        <v>160</v>
      </c>
      <c r="B69" s="51" t="s">
        <v>142</v>
      </c>
      <c r="C69" s="47" t="s">
        <v>198</v>
      </c>
      <c r="D69" s="88" t="s">
        <v>197</v>
      </c>
      <c r="E69" s="88" t="s">
        <v>414</v>
      </c>
      <c r="F69" s="52">
        <v>188600</v>
      </c>
      <c r="G69" s="47">
        <v>4</v>
      </c>
      <c r="H69" s="52">
        <f t="shared" si="2"/>
        <v>754400</v>
      </c>
      <c r="I69" s="49" t="s">
        <v>103</v>
      </c>
      <c r="J69" s="48" t="s">
        <v>170</v>
      </c>
      <c r="K69" s="113" t="s">
        <v>425</v>
      </c>
      <c r="L69" s="113" t="s">
        <v>725</v>
      </c>
      <c r="M69" s="47"/>
    </row>
    <row r="70" spans="1:13" s="11" customFormat="1" ht="20.25" customHeight="1">
      <c r="A70" s="47" t="s">
        <v>160</v>
      </c>
      <c r="B70" s="51" t="s">
        <v>142</v>
      </c>
      <c r="C70" s="47" t="s">
        <v>196</v>
      </c>
      <c r="D70" s="88" t="s">
        <v>195</v>
      </c>
      <c r="E70" s="88" t="s">
        <v>414</v>
      </c>
      <c r="F70" s="52">
        <v>33000</v>
      </c>
      <c r="G70" s="47">
        <v>4</v>
      </c>
      <c r="H70" s="52">
        <f t="shared" si="2"/>
        <v>132000</v>
      </c>
      <c r="I70" s="49" t="s">
        <v>103</v>
      </c>
      <c r="J70" s="48" t="s">
        <v>170</v>
      </c>
      <c r="K70" s="113" t="s">
        <v>425</v>
      </c>
      <c r="L70" s="113" t="s">
        <v>725</v>
      </c>
      <c r="M70" s="47"/>
    </row>
    <row r="71" spans="1:13" s="11" customFormat="1" ht="20.25" customHeight="1">
      <c r="A71" s="47" t="s">
        <v>160</v>
      </c>
      <c r="B71" s="51" t="s">
        <v>142</v>
      </c>
      <c r="C71" s="47" t="s">
        <v>194</v>
      </c>
      <c r="D71" s="88" t="s">
        <v>193</v>
      </c>
      <c r="E71" s="88" t="s">
        <v>423</v>
      </c>
      <c r="F71" s="52">
        <v>213000</v>
      </c>
      <c r="G71" s="47">
        <v>4</v>
      </c>
      <c r="H71" s="52">
        <f t="shared" si="2"/>
        <v>852000</v>
      </c>
      <c r="I71" s="49" t="s">
        <v>103</v>
      </c>
      <c r="J71" s="48" t="s">
        <v>170</v>
      </c>
      <c r="K71" s="113" t="s">
        <v>424</v>
      </c>
      <c r="L71" s="113" t="s">
        <v>725</v>
      </c>
      <c r="M71" s="47"/>
    </row>
    <row r="72" spans="1:13" s="11" customFormat="1" ht="20.25" customHeight="1">
      <c r="A72" s="47" t="s">
        <v>160</v>
      </c>
      <c r="B72" s="51" t="s">
        <v>142</v>
      </c>
      <c r="C72" s="49" t="s">
        <v>162</v>
      </c>
      <c r="D72" s="89">
        <v>22096120</v>
      </c>
      <c r="E72" s="87" t="s">
        <v>421</v>
      </c>
      <c r="F72" s="6">
        <v>145000</v>
      </c>
      <c r="G72" s="49">
        <v>3</v>
      </c>
      <c r="H72" s="50">
        <f t="shared" ref="H72:H83" si="3">G72*F72</f>
        <v>435000</v>
      </c>
      <c r="I72" s="49" t="s">
        <v>103</v>
      </c>
      <c r="J72" s="48" t="s">
        <v>174</v>
      </c>
      <c r="K72" s="47" t="s">
        <v>425</v>
      </c>
      <c r="L72" s="113" t="s">
        <v>725</v>
      </c>
      <c r="M72" s="47"/>
    </row>
    <row r="73" spans="1:13" s="11" customFormat="1" ht="20.25" customHeight="1">
      <c r="A73" s="47" t="s">
        <v>160</v>
      </c>
      <c r="B73" s="51" t="s">
        <v>187</v>
      </c>
      <c r="C73" s="49" t="s">
        <v>19</v>
      </c>
      <c r="D73" s="89">
        <v>22338080</v>
      </c>
      <c r="E73" s="89" t="s">
        <v>417</v>
      </c>
      <c r="F73" s="6">
        <v>347900</v>
      </c>
      <c r="G73" s="5">
        <v>3</v>
      </c>
      <c r="H73" s="50">
        <f t="shared" si="3"/>
        <v>1043700</v>
      </c>
      <c r="I73" s="49" t="s">
        <v>103</v>
      </c>
      <c r="J73" s="48" t="s">
        <v>186</v>
      </c>
      <c r="K73" s="113" t="s">
        <v>425</v>
      </c>
      <c r="L73" s="113" t="s">
        <v>725</v>
      </c>
      <c r="M73" s="47"/>
    </row>
    <row r="74" spans="1:13" s="11" customFormat="1" ht="20.25" customHeight="1">
      <c r="A74" s="47" t="s">
        <v>160</v>
      </c>
      <c r="B74" s="51" t="s">
        <v>184</v>
      </c>
      <c r="C74" s="49" t="s">
        <v>158</v>
      </c>
      <c r="D74" s="89">
        <v>21016475</v>
      </c>
      <c r="E74" s="89" t="s">
        <v>416</v>
      </c>
      <c r="F74" s="6">
        <v>177400</v>
      </c>
      <c r="G74" s="49">
        <v>1</v>
      </c>
      <c r="H74" s="50">
        <f t="shared" si="3"/>
        <v>177400</v>
      </c>
      <c r="I74" s="49" t="s">
        <v>91</v>
      </c>
      <c r="J74" s="48" t="s">
        <v>185</v>
      </c>
      <c r="K74" s="113" t="s">
        <v>425</v>
      </c>
      <c r="L74" s="113" t="s">
        <v>725</v>
      </c>
      <c r="M74" s="47"/>
    </row>
    <row r="75" spans="1:13" s="11" customFormat="1" ht="20.25" customHeight="1">
      <c r="A75" s="47" t="s">
        <v>160</v>
      </c>
      <c r="B75" s="51" t="s">
        <v>181</v>
      </c>
      <c r="C75" s="49" t="s">
        <v>18</v>
      </c>
      <c r="D75" s="89">
        <v>22517512</v>
      </c>
      <c r="E75" s="89" t="s">
        <v>416</v>
      </c>
      <c r="F75" s="6">
        <v>189900</v>
      </c>
      <c r="G75" s="5">
        <v>1</v>
      </c>
      <c r="H75" s="50">
        <f t="shared" si="3"/>
        <v>189900</v>
      </c>
      <c r="I75" s="49" t="s">
        <v>103</v>
      </c>
      <c r="J75" s="48" t="s">
        <v>157</v>
      </c>
      <c r="K75" s="113" t="s">
        <v>442</v>
      </c>
      <c r="L75" s="113" t="s">
        <v>725</v>
      </c>
      <c r="M75" s="47" t="s">
        <v>426</v>
      </c>
    </row>
    <row r="76" spans="1:13" s="11" customFormat="1" ht="20.25" customHeight="1">
      <c r="A76" s="47" t="s">
        <v>160</v>
      </c>
      <c r="B76" s="51" t="s">
        <v>178</v>
      </c>
      <c r="C76" s="49" t="s">
        <v>17</v>
      </c>
      <c r="D76" s="89">
        <v>22520329</v>
      </c>
      <c r="E76" s="89" t="s">
        <v>427</v>
      </c>
      <c r="F76" s="6">
        <v>128700</v>
      </c>
      <c r="G76" s="49">
        <v>6</v>
      </c>
      <c r="H76" s="50">
        <f t="shared" si="3"/>
        <v>772200</v>
      </c>
      <c r="I76" s="49" t="s">
        <v>103</v>
      </c>
      <c r="J76" s="48" t="s">
        <v>161</v>
      </c>
      <c r="K76" s="47" t="s">
        <v>438</v>
      </c>
      <c r="L76" s="113" t="s">
        <v>725</v>
      </c>
      <c r="M76" s="47"/>
    </row>
    <row r="77" spans="1:13" s="11" customFormat="1" ht="20.25" customHeight="1">
      <c r="A77" s="47" t="s">
        <v>160</v>
      </c>
      <c r="B77" s="51" t="s">
        <v>178</v>
      </c>
      <c r="C77" s="49" t="s">
        <v>177</v>
      </c>
      <c r="D77" s="89">
        <v>22096120</v>
      </c>
      <c r="E77" s="87" t="s">
        <v>421</v>
      </c>
      <c r="F77" s="6">
        <v>145000</v>
      </c>
      <c r="G77" s="49">
        <v>2</v>
      </c>
      <c r="H77" s="50">
        <f t="shared" si="3"/>
        <v>290000</v>
      </c>
      <c r="I77" s="49" t="s">
        <v>103</v>
      </c>
      <c r="J77" s="48" t="s">
        <v>161</v>
      </c>
      <c r="K77" s="47" t="s">
        <v>425</v>
      </c>
      <c r="L77" s="113" t="s">
        <v>725</v>
      </c>
      <c r="M77" s="47"/>
    </row>
    <row r="78" spans="1:13" s="11" customFormat="1" ht="20.25" customHeight="1">
      <c r="A78" s="47" t="s">
        <v>160</v>
      </c>
      <c r="B78" s="51" t="s">
        <v>172</v>
      </c>
      <c r="C78" s="49" t="s">
        <v>176</v>
      </c>
      <c r="D78" s="89">
        <v>20841468</v>
      </c>
      <c r="E78" s="89">
        <v>56101703</v>
      </c>
      <c r="F78" s="6">
        <v>210000</v>
      </c>
      <c r="G78" s="5">
        <v>1</v>
      </c>
      <c r="H78" s="50">
        <f t="shared" si="3"/>
        <v>210000</v>
      </c>
      <c r="I78" s="49" t="s">
        <v>103</v>
      </c>
      <c r="J78" s="48" t="s">
        <v>168</v>
      </c>
      <c r="K78" s="47" t="s">
        <v>425</v>
      </c>
      <c r="L78" s="113" t="s">
        <v>725</v>
      </c>
      <c r="M78" s="47"/>
    </row>
    <row r="79" spans="1:13" s="11" customFormat="1" ht="20.25" customHeight="1">
      <c r="A79" s="47" t="s">
        <v>160</v>
      </c>
      <c r="B79" s="51" t="s">
        <v>172</v>
      </c>
      <c r="C79" s="49" t="s">
        <v>175</v>
      </c>
      <c r="D79" s="68">
        <v>21129145</v>
      </c>
      <c r="E79" s="68">
        <v>56101703</v>
      </c>
      <c r="F79" s="50">
        <v>242000</v>
      </c>
      <c r="G79" s="49">
        <v>1</v>
      </c>
      <c r="H79" s="50">
        <f t="shared" si="3"/>
        <v>242000</v>
      </c>
      <c r="I79" s="49" t="s">
        <v>103</v>
      </c>
      <c r="J79" s="48" t="s">
        <v>174</v>
      </c>
      <c r="K79" s="113" t="s">
        <v>425</v>
      </c>
      <c r="L79" s="113" t="s">
        <v>725</v>
      </c>
      <c r="M79" s="47"/>
    </row>
    <row r="80" spans="1:13" s="11" customFormat="1" ht="20.25" customHeight="1">
      <c r="A80" s="47" t="s">
        <v>160</v>
      </c>
      <c r="B80" s="51" t="s">
        <v>172</v>
      </c>
      <c r="C80" s="49" t="s">
        <v>16</v>
      </c>
      <c r="D80" s="89">
        <v>22096120</v>
      </c>
      <c r="E80" s="87" t="s">
        <v>421</v>
      </c>
      <c r="F80" s="6">
        <v>145000</v>
      </c>
      <c r="G80" s="49">
        <v>6</v>
      </c>
      <c r="H80" s="50">
        <f t="shared" si="3"/>
        <v>870000</v>
      </c>
      <c r="I80" s="49" t="s">
        <v>103</v>
      </c>
      <c r="J80" s="48" t="s">
        <v>173</v>
      </c>
      <c r="K80" s="47" t="s">
        <v>425</v>
      </c>
      <c r="L80" s="113" t="s">
        <v>725</v>
      </c>
      <c r="M80" s="47"/>
    </row>
    <row r="81" spans="1:70" s="11" customFormat="1" ht="20.25" customHeight="1">
      <c r="A81" s="47" t="s">
        <v>160</v>
      </c>
      <c r="B81" s="51" t="s">
        <v>166</v>
      </c>
      <c r="C81" s="49" t="s">
        <v>169</v>
      </c>
      <c r="D81" s="89">
        <v>20841650</v>
      </c>
      <c r="E81" s="89">
        <v>56101706</v>
      </c>
      <c r="F81" s="6">
        <v>219500</v>
      </c>
      <c r="G81" s="5">
        <v>1</v>
      </c>
      <c r="H81" s="50">
        <f t="shared" si="3"/>
        <v>219500</v>
      </c>
      <c r="I81" s="49" t="s">
        <v>103</v>
      </c>
      <c r="J81" s="48" t="s">
        <v>168</v>
      </c>
      <c r="K81" s="47" t="s">
        <v>425</v>
      </c>
      <c r="L81" s="113" t="s">
        <v>725</v>
      </c>
      <c r="M81" s="47"/>
    </row>
    <row r="82" spans="1:70" s="11" customFormat="1" ht="20.25" customHeight="1">
      <c r="A82" s="47" t="s">
        <v>160</v>
      </c>
      <c r="B82" s="51" t="s">
        <v>166</v>
      </c>
      <c r="C82" s="49" t="s">
        <v>165</v>
      </c>
      <c r="D82" s="89">
        <v>22520329</v>
      </c>
      <c r="E82" s="89" t="s">
        <v>427</v>
      </c>
      <c r="F82" s="6">
        <v>128700</v>
      </c>
      <c r="G82" s="49">
        <v>6</v>
      </c>
      <c r="H82" s="50">
        <f t="shared" si="3"/>
        <v>772200</v>
      </c>
      <c r="I82" s="49" t="s">
        <v>103</v>
      </c>
      <c r="J82" s="48" t="s">
        <v>164</v>
      </c>
      <c r="K82" s="47" t="s">
        <v>438</v>
      </c>
      <c r="L82" s="113" t="s">
        <v>725</v>
      </c>
      <c r="M82" s="47"/>
    </row>
    <row r="83" spans="1:70" s="11" customFormat="1" ht="23.25" customHeight="1">
      <c r="A83" s="47" t="s">
        <v>160</v>
      </c>
      <c r="B83" s="51" t="s">
        <v>159</v>
      </c>
      <c r="C83" s="49" t="s">
        <v>158</v>
      </c>
      <c r="D83" s="89">
        <v>21016475</v>
      </c>
      <c r="E83" s="89" t="s">
        <v>416</v>
      </c>
      <c r="F83" s="6">
        <v>177400</v>
      </c>
      <c r="G83" s="49">
        <v>1</v>
      </c>
      <c r="H83" s="50">
        <f t="shared" si="3"/>
        <v>177400</v>
      </c>
      <c r="I83" s="49" t="s">
        <v>103</v>
      </c>
      <c r="J83" s="48" t="s">
        <v>157</v>
      </c>
      <c r="K83" s="113" t="s">
        <v>425</v>
      </c>
      <c r="L83" s="113" t="s">
        <v>725</v>
      </c>
      <c r="M83" s="47"/>
    </row>
    <row r="84" spans="1:70" s="17" customFormat="1" ht="20.25" customHeight="1">
      <c r="A84" s="14" t="s">
        <v>61</v>
      </c>
      <c r="B84" s="14"/>
      <c r="C84" s="14"/>
      <c r="D84" s="86"/>
      <c r="E84" s="86"/>
      <c r="F84" s="15"/>
      <c r="G84" s="14"/>
      <c r="H84" s="15">
        <f>SUM(H65:H83)</f>
        <v>8423500</v>
      </c>
      <c r="I84" s="14"/>
      <c r="J84" s="14"/>
      <c r="K84" s="14"/>
      <c r="L84" s="14"/>
      <c r="M84" s="21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</row>
    <row r="85" spans="1:70" ht="33.75" customHeight="1">
      <c r="A85" s="5" t="s">
        <v>49</v>
      </c>
      <c r="B85" s="23" t="s">
        <v>534</v>
      </c>
      <c r="C85" s="5" t="s">
        <v>21</v>
      </c>
      <c r="D85" s="147" t="s">
        <v>399</v>
      </c>
      <c r="E85" s="85" t="s">
        <v>439</v>
      </c>
      <c r="F85" s="6">
        <v>305000</v>
      </c>
      <c r="G85" s="5">
        <v>1</v>
      </c>
      <c r="H85" s="6">
        <v>305000</v>
      </c>
      <c r="I85" s="5" t="s">
        <v>103</v>
      </c>
      <c r="J85" s="34" t="s">
        <v>535</v>
      </c>
      <c r="K85" s="112" t="s">
        <v>425</v>
      </c>
      <c r="L85" s="112" t="s">
        <v>725</v>
      </c>
      <c r="M85" s="20"/>
      <c r="BR85" s="11"/>
    </row>
    <row r="86" spans="1:70" ht="30.75" customHeight="1">
      <c r="A86" s="5" t="s">
        <v>49</v>
      </c>
      <c r="B86" s="23" t="s">
        <v>534</v>
      </c>
      <c r="C86" s="5" t="s">
        <v>536</v>
      </c>
      <c r="D86" s="147" t="s">
        <v>537</v>
      </c>
      <c r="E86" s="147" t="s">
        <v>646</v>
      </c>
      <c r="F86" s="6">
        <v>64000</v>
      </c>
      <c r="G86" s="5">
        <v>1</v>
      </c>
      <c r="H86" s="6">
        <v>64000</v>
      </c>
      <c r="I86" s="5" t="s">
        <v>91</v>
      </c>
      <c r="J86" s="34"/>
      <c r="K86" s="5" t="s">
        <v>425</v>
      </c>
      <c r="L86" s="5" t="s">
        <v>725</v>
      </c>
      <c r="M86" s="20"/>
      <c r="BR86" s="11"/>
    </row>
    <row r="87" spans="1:70" ht="28.5">
      <c r="A87" s="5" t="s">
        <v>49</v>
      </c>
      <c r="B87" s="23" t="s">
        <v>538</v>
      </c>
      <c r="C87" s="5" t="s">
        <v>21</v>
      </c>
      <c r="D87" s="147">
        <v>21839281</v>
      </c>
      <c r="E87" s="85" t="s">
        <v>439</v>
      </c>
      <c r="F87" s="6">
        <v>271000</v>
      </c>
      <c r="G87" s="5">
        <v>6</v>
      </c>
      <c r="H87" s="6">
        <v>1626000</v>
      </c>
      <c r="I87" s="5" t="s">
        <v>103</v>
      </c>
      <c r="J87" s="34" t="s">
        <v>402</v>
      </c>
      <c r="K87" s="112" t="s">
        <v>425</v>
      </c>
      <c r="L87" s="5" t="s">
        <v>725</v>
      </c>
      <c r="M87" s="20"/>
      <c r="BR87" s="11"/>
    </row>
    <row r="88" spans="1:70" ht="28.5">
      <c r="A88" s="5" t="s">
        <v>49</v>
      </c>
      <c r="B88" s="23" t="s">
        <v>538</v>
      </c>
      <c r="C88" s="5" t="s">
        <v>21</v>
      </c>
      <c r="D88" s="147">
        <v>21839280</v>
      </c>
      <c r="E88" s="85" t="s">
        <v>439</v>
      </c>
      <c r="F88" s="6">
        <v>289000</v>
      </c>
      <c r="G88" s="5">
        <v>1</v>
      </c>
      <c r="H88" s="6">
        <v>289000</v>
      </c>
      <c r="I88" s="5" t="s">
        <v>103</v>
      </c>
      <c r="J88" s="34" t="s">
        <v>402</v>
      </c>
      <c r="K88" s="112" t="s">
        <v>425</v>
      </c>
      <c r="L88" s="5" t="s">
        <v>725</v>
      </c>
      <c r="M88" s="20"/>
      <c r="BR88" s="11"/>
    </row>
    <row r="89" spans="1:70" s="17" customFormat="1" ht="20.25" customHeight="1">
      <c r="A89" s="14" t="s">
        <v>62</v>
      </c>
      <c r="B89" s="21"/>
      <c r="C89" s="14"/>
      <c r="D89" s="86"/>
      <c r="E89" s="86"/>
      <c r="F89" s="15"/>
      <c r="G89" s="14"/>
      <c r="H89" s="15">
        <f>SUM(H85:H88)</f>
        <v>2284000</v>
      </c>
      <c r="I89" s="14"/>
      <c r="J89" s="14"/>
      <c r="K89" s="14"/>
      <c r="L89" s="14"/>
      <c r="M89" s="21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</row>
    <row r="90" spans="1:70" ht="33">
      <c r="A90" s="123" t="s">
        <v>24</v>
      </c>
      <c r="B90" s="124" t="s">
        <v>443</v>
      </c>
      <c r="C90" s="125" t="s">
        <v>446</v>
      </c>
      <c r="D90" s="125">
        <v>20863529</v>
      </c>
      <c r="E90" s="125">
        <v>56101706</v>
      </c>
      <c r="F90" s="127">
        <v>289900</v>
      </c>
      <c r="G90" s="125">
        <v>1</v>
      </c>
      <c r="H90" s="127">
        <f t="shared" ref="H90:H106" si="4">F90*G90</f>
        <v>289900</v>
      </c>
      <c r="I90" s="125" t="s">
        <v>91</v>
      </c>
      <c r="J90" s="125"/>
      <c r="K90" s="125" t="s">
        <v>425</v>
      </c>
      <c r="L90" s="239" t="s">
        <v>725</v>
      </c>
      <c r="M90" s="128"/>
    </row>
    <row r="91" spans="1:70" ht="33">
      <c r="A91" s="123" t="s">
        <v>24</v>
      </c>
      <c r="B91" s="124" t="s">
        <v>443</v>
      </c>
      <c r="C91" s="125" t="s">
        <v>447</v>
      </c>
      <c r="D91" s="125">
        <v>22520329</v>
      </c>
      <c r="E91" s="125">
        <v>56101542</v>
      </c>
      <c r="F91" s="127">
        <v>128700</v>
      </c>
      <c r="G91" s="125">
        <v>3</v>
      </c>
      <c r="H91" s="127">
        <f t="shared" si="4"/>
        <v>386100</v>
      </c>
      <c r="I91" s="125" t="s">
        <v>91</v>
      </c>
      <c r="J91" s="125"/>
      <c r="K91" s="125" t="s">
        <v>438</v>
      </c>
      <c r="L91" s="239" t="s">
        <v>725</v>
      </c>
      <c r="M91" s="128"/>
    </row>
    <row r="92" spans="1:70" ht="33">
      <c r="A92" s="123" t="s">
        <v>24</v>
      </c>
      <c r="B92" s="124" t="s">
        <v>443</v>
      </c>
      <c r="C92" s="125" t="s">
        <v>162</v>
      </c>
      <c r="D92" s="125">
        <v>22330939</v>
      </c>
      <c r="E92" s="125">
        <v>56101708</v>
      </c>
      <c r="F92" s="127">
        <v>170200</v>
      </c>
      <c r="G92" s="125">
        <v>1</v>
      </c>
      <c r="H92" s="127">
        <f t="shared" si="4"/>
        <v>170200</v>
      </c>
      <c r="I92" s="125" t="s">
        <v>103</v>
      </c>
      <c r="J92" s="125" t="s">
        <v>702</v>
      </c>
      <c r="K92" s="125" t="s">
        <v>425</v>
      </c>
      <c r="L92" s="239" t="s">
        <v>725</v>
      </c>
      <c r="M92" s="128"/>
    </row>
    <row r="93" spans="1:70" ht="33">
      <c r="A93" s="123" t="s">
        <v>24</v>
      </c>
      <c r="B93" s="124" t="s">
        <v>443</v>
      </c>
      <c r="C93" s="125" t="s">
        <v>391</v>
      </c>
      <c r="D93" s="125">
        <v>22691530</v>
      </c>
      <c r="E93" s="125">
        <v>56101520</v>
      </c>
      <c r="F93" s="127">
        <v>320700</v>
      </c>
      <c r="G93" s="125">
        <v>1</v>
      </c>
      <c r="H93" s="127">
        <f t="shared" si="4"/>
        <v>320700</v>
      </c>
      <c r="I93" s="125" t="s">
        <v>91</v>
      </c>
      <c r="J93" s="125"/>
      <c r="K93" s="125" t="s">
        <v>424</v>
      </c>
      <c r="L93" s="239" t="s">
        <v>725</v>
      </c>
      <c r="M93" s="128"/>
    </row>
    <row r="94" spans="1:70" ht="33">
      <c r="A94" s="123" t="s">
        <v>24</v>
      </c>
      <c r="B94" s="124" t="s">
        <v>443</v>
      </c>
      <c r="C94" s="125" t="s">
        <v>392</v>
      </c>
      <c r="D94" s="125">
        <v>22691532</v>
      </c>
      <c r="E94" s="125">
        <v>56101703</v>
      </c>
      <c r="F94" s="127">
        <v>325200</v>
      </c>
      <c r="G94" s="125">
        <v>1</v>
      </c>
      <c r="H94" s="127">
        <f t="shared" si="4"/>
        <v>325200</v>
      </c>
      <c r="I94" s="125" t="s">
        <v>91</v>
      </c>
      <c r="J94" s="125"/>
      <c r="K94" s="125" t="s">
        <v>425</v>
      </c>
      <c r="L94" s="239" t="s">
        <v>725</v>
      </c>
      <c r="M94" s="129"/>
    </row>
    <row r="95" spans="1:70" ht="33">
      <c r="A95" s="123" t="s">
        <v>24</v>
      </c>
      <c r="B95" s="124" t="s">
        <v>443</v>
      </c>
      <c r="C95" s="125" t="s">
        <v>448</v>
      </c>
      <c r="D95" s="125">
        <v>21861687</v>
      </c>
      <c r="E95" s="125">
        <v>56101703</v>
      </c>
      <c r="F95" s="127">
        <v>235000</v>
      </c>
      <c r="G95" s="125">
        <v>1</v>
      </c>
      <c r="H95" s="127">
        <f t="shared" si="4"/>
        <v>235000</v>
      </c>
      <c r="I95" s="125" t="s">
        <v>91</v>
      </c>
      <c r="J95" s="130" t="s">
        <v>449</v>
      </c>
      <c r="K95" s="125" t="s">
        <v>425</v>
      </c>
      <c r="L95" s="239" t="s">
        <v>725</v>
      </c>
      <c r="M95" s="129"/>
    </row>
    <row r="96" spans="1:70" s="131" customFormat="1" ht="33">
      <c r="A96" s="123" t="s">
        <v>24</v>
      </c>
      <c r="B96" s="124" t="s">
        <v>450</v>
      </c>
      <c r="C96" s="125" t="s">
        <v>451</v>
      </c>
      <c r="D96" s="125">
        <v>21019356</v>
      </c>
      <c r="E96" s="125">
        <v>56112106</v>
      </c>
      <c r="F96" s="127">
        <v>189900</v>
      </c>
      <c r="G96" s="125">
        <v>5</v>
      </c>
      <c r="H96" s="127">
        <f t="shared" si="4"/>
        <v>949500</v>
      </c>
      <c r="I96" s="125" t="s">
        <v>91</v>
      </c>
      <c r="J96" s="125" t="s">
        <v>185</v>
      </c>
      <c r="K96" s="125" t="s">
        <v>425</v>
      </c>
      <c r="L96" s="239" t="s">
        <v>725</v>
      </c>
      <c r="M96" s="12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  <c r="AA96" s="79"/>
      <c r="AB96" s="79"/>
      <c r="AC96" s="79"/>
      <c r="AD96" s="79"/>
      <c r="AE96" s="79"/>
      <c r="AF96" s="79"/>
      <c r="AG96" s="79"/>
      <c r="AH96" s="79"/>
      <c r="AI96" s="79"/>
      <c r="AJ96" s="79"/>
      <c r="AK96" s="79"/>
      <c r="AL96" s="79"/>
      <c r="AM96" s="79"/>
      <c r="AN96" s="79"/>
      <c r="AO96" s="79"/>
      <c r="AP96" s="79"/>
      <c r="AQ96" s="79"/>
      <c r="AR96" s="79"/>
      <c r="AS96" s="79"/>
      <c r="AT96" s="79"/>
      <c r="AU96" s="79"/>
      <c r="AV96" s="79"/>
      <c r="AW96" s="79"/>
      <c r="AX96" s="79"/>
      <c r="AY96" s="79"/>
      <c r="AZ96" s="79"/>
      <c r="BA96" s="79"/>
      <c r="BB96" s="79"/>
      <c r="BC96" s="79"/>
      <c r="BD96" s="79"/>
      <c r="BE96" s="79"/>
      <c r="BF96" s="79"/>
      <c r="BG96" s="79"/>
      <c r="BH96" s="79"/>
      <c r="BI96" s="79"/>
      <c r="BJ96" s="79"/>
      <c r="BK96" s="79"/>
      <c r="BL96" s="79"/>
      <c r="BM96" s="79"/>
      <c r="BN96" s="79"/>
      <c r="BO96" s="79"/>
      <c r="BP96" s="79"/>
      <c r="BQ96" s="79"/>
    </row>
    <row r="97" spans="1:70" ht="33">
      <c r="A97" s="123" t="s">
        <v>24</v>
      </c>
      <c r="B97" s="126" t="s">
        <v>452</v>
      </c>
      <c r="C97" s="132" t="s">
        <v>453</v>
      </c>
      <c r="D97" s="125">
        <v>22456602</v>
      </c>
      <c r="E97" s="125">
        <v>52131602</v>
      </c>
      <c r="F97" s="127">
        <v>36500</v>
      </c>
      <c r="G97" s="125">
        <v>33</v>
      </c>
      <c r="H97" s="127">
        <f t="shared" si="4"/>
        <v>1204500</v>
      </c>
      <c r="I97" s="125" t="s">
        <v>103</v>
      </c>
      <c r="J97" s="125"/>
      <c r="K97" s="132" t="s">
        <v>438</v>
      </c>
      <c r="L97" s="239" t="s">
        <v>725</v>
      </c>
      <c r="M97" s="133" t="s">
        <v>454</v>
      </c>
      <c r="N97"/>
      <c r="BQ97"/>
    </row>
    <row r="98" spans="1:70" ht="33">
      <c r="A98" s="123" t="s">
        <v>24</v>
      </c>
      <c r="B98" s="126" t="s">
        <v>455</v>
      </c>
      <c r="C98" s="125" t="s">
        <v>0</v>
      </c>
      <c r="D98" s="125">
        <v>20838434</v>
      </c>
      <c r="E98" s="125">
        <v>56112102</v>
      </c>
      <c r="F98" s="134">
        <v>46800</v>
      </c>
      <c r="G98" s="135">
        <v>4</v>
      </c>
      <c r="H98" s="127">
        <f t="shared" si="4"/>
        <v>187200</v>
      </c>
      <c r="I98" s="125" t="s">
        <v>103</v>
      </c>
      <c r="J98" s="125"/>
      <c r="K98" s="132" t="s">
        <v>425</v>
      </c>
      <c r="L98" s="239" t="s">
        <v>725</v>
      </c>
      <c r="M98" s="133" t="s">
        <v>393</v>
      </c>
      <c r="N98"/>
    </row>
    <row r="99" spans="1:70" s="131" customFormat="1" ht="33">
      <c r="A99" s="123" t="s">
        <v>24</v>
      </c>
      <c r="B99" s="124" t="s">
        <v>456</v>
      </c>
      <c r="C99" s="125" t="s">
        <v>0</v>
      </c>
      <c r="D99" s="136">
        <v>22503868</v>
      </c>
      <c r="E99" s="136">
        <v>56112102</v>
      </c>
      <c r="F99" s="135">
        <v>138000</v>
      </c>
      <c r="G99" s="127">
        <v>5</v>
      </c>
      <c r="H99" s="127">
        <f t="shared" si="4"/>
        <v>690000</v>
      </c>
      <c r="I99" s="125" t="s">
        <v>338</v>
      </c>
      <c r="J99" s="125"/>
      <c r="K99" s="132" t="s">
        <v>425</v>
      </c>
      <c r="L99" s="239" t="s">
        <v>725</v>
      </c>
      <c r="M99" s="133" t="s">
        <v>394</v>
      </c>
      <c r="O99" s="79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  <c r="AA99" s="79"/>
      <c r="AB99" s="79"/>
      <c r="AC99" s="79"/>
      <c r="AD99" s="79"/>
      <c r="AE99" s="79"/>
      <c r="AF99" s="79"/>
      <c r="AG99" s="79"/>
      <c r="AH99" s="79"/>
      <c r="AI99" s="79"/>
      <c r="AJ99" s="79"/>
      <c r="AK99" s="79"/>
      <c r="AL99" s="79"/>
      <c r="AM99" s="79"/>
      <c r="AN99" s="79"/>
      <c r="AO99" s="79"/>
      <c r="AP99" s="79"/>
      <c r="AQ99" s="79"/>
      <c r="AR99" s="79"/>
      <c r="AS99" s="79"/>
      <c r="AT99" s="79"/>
      <c r="AU99" s="79"/>
      <c r="AV99" s="79"/>
      <c r="AW99" s="79"/>
      <c r="AX99" s="79"/>
      <c r="AY99" s="79"/>
      <c r="AZ99" s="79"/>
      <c r="BA99" s="79"/>
      <c r="BB99" s="79"/>
      <c r="BC99" s="79"/>
      <c r="BD99" s="79"/>
      <c r="BE99" s="79"/>
      <c r="BF99" s="79"/>
      <c r="BG99" s="79"/>
      <c r="BH99" s="79"/>
      <c r="BI99" s="79"/>
      <c r="BJ99" s="79"/>
      <c r="BK99" s="79"/>
      <c r="BL99" s="79"/>
      <c r="BM99" s="79"/>
      <c r="BN99" s="79"/>
      <c r="BO99" s="79"/>
      <c r="BP99" s="79"/>
    </row>
    <row r="100" spans="1:70" s="137" customFormat="1" ht="33">
      <c r="A100" s="123" t="s">
        <v>24</v>
      </c>
      <c r="B100" s="124" t="s">
        <v>456</v>
      </c>
      <c r="C100" s="126" t="s">
        <v>457</v>
      </c>
      <c r="D100" s="136">
        <v>20841645</v>
      </c>
      <c r="E100" s="136">
        <v>56101530</v>
      </c>
      <c r="F100" s="135">
        <v>348000</v>
      </c>
      <c r="G100" s="127">
        <v>1</v>
      </c>
      <c r="H100" s="127">
        <f t="shared" si="4"/>
        <v>348000</v>
      </c>
      <c r="I100" s="125" t="s">
        <v>338</v>
      </c>
      <c r="J100" s="125" t="s">
        <v>700</v>
      </c>
      <c r="K100" s="132" t="s">
        <v>425</v>
      </c>
      <c r="L100" s="239" t="s">
        <v>725</v>
      </c>
      <c r="M100" s="133" t="s">
        <v>390</v>
      </c>
      <c r="O100" s="138"/>
      <c r="P100" s="138"/>
      <c r="Q100" s="138"/>
      <c r="R100" s="138"/>
      <c r="S100" s="138"/>
      <c r="T100" s="138"/>
      <c r="U100" s="138"/>
      <c r="V100" s="138"/>
      <c r="W100" s="138"/>
      <c r="X100" s="138"/>
      <c r="Y100" s="138"/>
      <c r="Z100" s="138"/>
      <c r="AA100" s="138"/>
      <c r="AB100" s="138"/>
      <c r="AC100" s="138"/>
      <c r="AD100" s="138"/>
      <c r="AE100" s="138"/>
      <c r="AF100" s="138"/>
      <c r="AG100" s="138"/>
      <c r="AH100" s="138"/>
      <c r="AI100" s="138"/>
      <c r="AJ100" s="138"/>
      <c r="AK100" s="138"/>
      <c r="AL100" s="138"/>
      <c r="AM100" s="138"/>
      <c r="AN100" s="138"/>
      <c r="AO100" s="138"/>
      <c r="AP100" s="138"/>
      <c r="AQ100" s="138"/>
      <c r="AR100" s="138"/>
      <c r="AS100" s="138"/>
      <c r="AT100" s="138"/>
      <c r="AU100" s="138"/>
      <c r="AV100" s="138"/>
      <c r="AW100" s="138"/>
      <c r="AX100" s="138"/>
      <c r="AY100" s="138"/>
      <c r="AZ100" s="138"/>
      <c r="BA100" s="138"/>
      <c r="BB100" s="138"/>
      <c r="BC100" s="138"/>
      <c r="BD100" s="138"/>
      <c r="BE100" s="138"/>
      <c r="BF100" s="138"/>
      <c r="BG100" s="138"/>
      <c r="BH100" s="138"/>
      <c r="BI100" s="138"/>
      <c r="BJ100" s="138"/>
      <c r="BK100" s="138"/>
      <c r="BL100" s="138"/>
      <c r="BM100" s="138"/>
      <c r="BN100" s="138"/>
      <c r="BO100" s="138"/>
      <c r="BP100" s="138"/>
    </row>
    <row r="101" spans="1:70" s="137" customFormat="1" ht="33">
      <c r="A101" s="123" t="s">
        <v>24</v>
      </c>
      <c r="B101" s="124" t="s">
        <v>456</v>
      </c>
      <c r="C101" s="125" t="s">
        <v>458</v>
      </c>
      <c r="D101" s="136">
        <v>20841397</v>
      </c>
      <c r="E101" s="136">
        <v>56101706</v>
      </c>
      <c r="F101" s="135">
        <v>488000</v>
      </c>
      <c r="G101" s="127">
        <v>2</v>
      </c>
      <c r="H101" s="127">
        <f t="shared" si="4"/>
        <v>976000</v>
      </c>
      <c r="I101" s="125" t="s">
        <v>338</v>
      </c>
      <c r="J101" s="125"/>
      <c r="K101" s="132" t="s">
        <v>425</v>
      </c>
      <c r="L101" s="239" t="s">
        <v>725</v>
      </c>
      <c r="M101" s="139" t="s">
        <v>393</v>
      </c>
      <c r="O101" s="138"/>
      <c r="P101" s="138"/>
      <c r="Q101" s="138"/>
      <c r="R101" s="138"/>
      <c r="S101" s="138"/>
      <c r="T101" s="138"/>
      <c r="U101" s="138"/>
      <c r="V101" s="138"/>
      <c r="W101" s="138"/>
      <c r="X101" s="138"/>
      <c r="Y101" s="138"/>
      <c r="Z101" s="138"/>
      <c r="AA101" s="138"/>
      <c r="AB101" s="138"/>
      <c r="AC101" s="138"/>
      <c r="AD101" s="138"/>
      <c r="AE101" s="138"/>
      <c r="AF101" s="138"/>
      <c r="AG101" s="138"/>
      <c r="AH101" s="138"/>
      <c r="AI101" s="138"/>
      <c r="AJ101" s="138"/>
      <c r="AK101" s="138"/>
      <c r="AL101" s="138"/>
      <c r="AM101" s="138"/>
      <c r="AN101" s="138"/>
      <c r="AO101" s="138"/>
      <c r="AP101" s="138"/>
      <c r="AQ101" s="138"/>
      <c r="AR101" s="138"/>
      <c r="AS101" s="138"/>
      <c r="AT101" s="138"/>
      <c r="AU101" s="138"/>
      <c r="AV101" s="138"/>
      <c r="AW101" s="138"/>
      <c r="AX101" s="138"/>
      <c r="AY101" s="138"/>
      <c r="AZ101" s="138"/>
      <c r="BA101" s="138"/>
      <c r="BB101" s="138"/>
      <c r="BC101" s="138"/>
      <c r="BD101" s="138"/>
      <c r="BE101" s="138"/>
      <c r="BF101" s="138"/>
      <c r="BG101" s="138"/>
      <c r="BH101" s="138"/>
      <c r="BI101" s="138"/>
      <c r="BJ101" s="138"/>
      <c r="BK101" s="138"/>
      <c r="BL101" s="138"/>
      <c r="BM101" s="138"/>
      <c r="BN101" s="138"/>
      <c r="BO101" s="138"/>
      <c r="BP101" s="138"/>
    </row>
    <row r="102" spans="1:70" s="137" customFormat="1" ht="33">
      <c r="A102" s="123" t="s">
        <v>24</v>
      </c>
      <c r="B102" s="124" t="s">
        <v>456</v>
      </c>
      <c r="C102" s="125" t="s">
        <v>459</v>
      </c>
      <c r="D102" s="136">
        <v>20841537</v>
      </c>
      <c r="E102" s="136">
        <v>56101530</v>
      </c>
      <c r="F102" s="135">
        <v>174000</v>
      </c>
      <c r="G102" s="127">
        <v>1</v>
      </c>
      <c r="H102" s="127">
        <f t="shared" si="4"/>
        <v>174000</v>
      </c>
      <c r="I102" s="125" t="s">
        <v>91</v>
      </c>
      <c r="J102" s="125"/>
      <c r="K102" s="132" t="s">
        <v>425</v>
      </c>
      <c r="L102" s="239" t="s">
        <v>725</v>
      </c>
      <c r="M102" s="139"/>
      <c r="O102" s="138"/>
      <c r="P102" s="138"/>
      <c r="Q102" s="138"/>
      <c r="R102" s="138"/>
      <c r="S102" s="138"/>
      <c r="T102" s="138"/>
      <c r="U102" s="138"/>
      <c r="V102" s="138"/>
      <c r="W102" s="138"/>
      <c r="X102" s="138"/>
      <c r="Y102" s="138"/>
      <c r="Z102" s="138"/>
      <c r="AA102" s="138"/>
      <c r="AB102" s="138"/>
      <c r="AC102" s="138"/>
      <c r="AD102" s="138"/>
      <c r="AE102" s="138"/>
      <c r="AF102" s="138"/>
      <c r="AG102" s="138"/>
      <c r="AH102" s="138"/>
      <c r="AI102" s="138"/>
      <c r="AJ102" s="138"/>
      <c r="AK102" s="138"/>
      <c r="AL102" s="138"/>
      <c r="AM102" s="138"/>
      <c r="AN102" s="138"/>
      <c r="AO102" s="138"/>
      <c r="AP102" s="138"/>
      <c r="AQ102" s="138"/>
      <c r="AR102" s="138"/>
      <c r="AS102" s="138"/>
      <c r="AT102" s="138"/>
      <c r="AU102" s="138"/>
      <c r="AV102" s="138"/>
      <c r="AW102" s="138"/>
      <c r="AX102" s="138"/>
      <c r="AY102" s="138"/>
      <c r="AZ102" s="138"/>
      <c r="BA102" s="138"/>
      <c r="BB102" s="138"/>
      <c r="BC102" s="138"/>
      <c r="BD102" s="138"/>
      <c r="BE102" s="138"/>
      <c r="BF102" s="138"/>
      <c r="BG102" s="138"/>
      <c r="BH102" s="138"/>
      <c r="BI102" s="138"/>
      <c r="BJ102" s="138"/>
      <c r="BK102" s="138"/>
      <c r="BL102" s="138"/>
      <c r="BM102" s="138"/>
      <c r="BN102" s="138"/>
      <c r="BO102" s="138"/>
      <c r="BP102" s="138"/>
    </row>
    <row r="103" spans="1:70" ht="33">
      <c r="A103" s="123" t="s">
        <v>24</v>
      </c>
      <c r="B103" s="124" t="s">
        <v>460</v>
      </c>
      <c r="C103" s="132" t="s">
        <v>461</v>
      </c>
      <c r="D103" s="125">
        <v>20685341</v>
      </c>
      <c r="E103" s="125">
        <v>56112105</v>
      </c>
      <c r="F103" s="127">
        <v>350000</v>
      </c>
      <c r="G103" s="125">
        <v>2</v>
      </c>
      <c r="H103" s="127">
        <f t="shared" si="4"/>
        <v>700000</v>
      </c>
      <c r="I103" s="125" t="s">
        <v>103</v>
      </c>
      <c r="J103" s="125" t="s">
        <v>338</v>
      </c>
      <c r="K103" s="125" t="s">
        <v>425</v>
      </c>
      <c r="L103" s="239" t="s">
        <v>725</v>
      </c>
      <c r="M103" s="129" t="s">
        <v>395</v>
      </c>
      <c r="N103"/>
    </row>
    <row r="104" spans="1:70" ht="33">
      <c r="A104" s="123" t="s">
        <v>24</v>
      </c>
      <c r="B104" s="124" t="s">
        <v>460</v>
      </c>
      <c r="C104" s="132" t="s">
        <v>462</v>
      </c>
      <c r="D104" s="125">
        <v>22556857</v>
      </c>
      <c r="E104" s="125">
        <v>56112102</v>
      </c>
      <c r="F104" s="127">
        <v>219000</v>
      </c>
      <c r="G104" s="125">
        <v>1</v>
      </c>
      <c r="H104" s="127">
        <f t="shared" si="4"/>
        <v>219000</v>
      </c>
      <c r="I104" s="125" t="s">
        <v>103</v>
      </c>
      <c r="J104" s="125" t="s">
        <v>338</v>
      </c>
      <c r="K104" s="125" t="s">
        <v>425</v>
      </c>
      <c r="L104" s="239" t="s">
        <v>725</v>
      </c>
      <c r="M104" s="129" t="s">
        <v>396</v>
      </c>
      <c r="N104"/>
    </row>
    <row r="105" spans="1:70" ht="33">
      <c r="A105" s="123" t="s">
        <v>24</v>
      </c>
      <c r="B105" s="124" t="s">
        <v>463</v>
      </c>
      <c r="C105" s="132" t="s">
        <v>453</v>
      </c>
      <c r="D105" s="125">
        <v>22456602</v>
      </c>
      <c r="E105" s="125">
        <v>52131602</v>
      </c>
      <c r="F105" s="127">
        <v>36500</v>
      </c>
      <c r="G105" s="125">
        <v>15</v>
      </c>
      <c r="H105" s="127">
        <f t="shared" si="4"/>
        <v>547500</v>
      </c>
      <c r="I105" s="125" t="s">
        <v>103</v>
      </c>
      <c r="J105" s="125" t="s">
        <v>338</v>
      </c>
      <c r="K105" s="125" t="s">
        <v>438</v>
      </c>
      <c r="L105" s="239" t="s">
        <v>725</v>
      </c>
      <c r="M105" s="133" t="s">
        <v>464</v>
      </c>
    </row>
    <row r="106" spans="1:70" ht="33.75" thickBot="1">
      <c r="A106" s="140" t="s">
        <v>24</v>
      </c>
      <c r="B106" s="141" t="s">
        <v>465</v>
      </c>
      <c r="C106" s="142" t="s">
        <v>453</v>
      </c>
      <c r="D106" s="143">
        <v>22456602</v>
      </c>
      <c r="E106" s="143">
        <v>52131602</v>
      </c>
      <c r="F106" s="144">
        <v>36500</v>
      </c>
      <c r="G106" s="143">
        <v>30</v>
      </c>
      <c r="H106" s="145">
        <f t="shared" si="4"/>
        <v>1095000</v>
      </c>
      <c r="I106" s="143" t="s">
        <v>103</v>
      </c>
      <c r="J106" s="143" t="s">
        <v>338</v>
      </c>
      <c r="K106" s="143" t="s">
        <v>438</v>
      </c>
      <c r="L106" s="239" t="s">
        <v>725</v>
      </c>
      <c r="M106" s="146" t="s">
        <v>466</v>
      </c>
      <c r="N106"/>
    </row>
    <row r="107" spans="1:70" s="17" customFormat="1" ht="20.25" customHeight="1">
      <c r="A107" s="14" t="s">
        <v>63</v>
      </c>
      <c r="B107" s="14"/>
      <c r="C107" s="14"/>
      <c r="D107" s="86"/>
      <c r="E107" s="86"/>
      <c r="F107" s="15"/>
      <c r="G107" s="14"/>
      <c r="H107" s="15">
        <f>SUM(H90:H106)</f>
        <v>8817800</v>
      </c>
      <c r="I107" s="14"/>
      <c r="J107" s="14"/>
      <c r="K107" s="14"/>
      <c r="L107" s="14"/>
      <c r="M107" s="21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</row>
    <row r="108" spans="1:70" ht="22.5" customHeight="1">
      <c r="A108" s="5" t="s">
        <v>50</v>
      </c>
      <c r="B108" s="5" t="s">
        <v>496</v>
      </c>
      <c r="C108" s="5" t="s">
        <v>73</v>
      </c>
      <c r="D108" s="147" t="s">
        <v>358</v>
      </c>
      <c r="E108" s="85">
        <v>56101708</v>
      </c>
      <c r="F108" s="6">
        <v>259100</v>
      </c>
      <c r="G108" s="5">
        <v>3</v>
      </c>
      <c r="H108" s="6">
        <f t="shared" ref="H108:H110" si="5">F108*G108</f>
        <v>777300</v>
      </c>
      <c r="I108" s="5" t="s">
        <v>91</v>
      </c>
      <c r="J108" s="5" t="s">
        <v>498</v>
      </c>
      <c r="K108" s="5" t="s">
        <v>425</v>
      </c>
      <c r="L108" s="5" t="s">
        <v>725</v>
      </c>
      <c r="M108" s="20"/>
      <c r="BR108" s="11"/>
    </row>
    <row r="109" spans="1:70" ht="22.5" customHeight="1">
      <c r="A109" s="5" t="s">
        <v>50</v>
      </c>
      <c r="B109" s="5" t="s">
        <v>496</v>
      </c>
      <c r="C109" s="5" t="s">
        <v>361</v>
      </c>
      <c r="D109" s="147" t="s">
        <v>360</v>
      </c>
      <c r="E109" s="85">
        <v>56101530</v>
      </c>
      <c r="F109" s="6">
        <v>170700</v>
      </c>
      <c r="G109" s="5">
        <v>3</v>
      </c>
      <c r="H109" s="6">
        <f t="shared" si="5"/>
        <v>512100</v>
      </c>
      <c r="I109" s="5" t="s">
        <v>91</v>
      </c>
      <c r="J109" s="5" t="s">
        <v>498</v>
      </c>
      <c r="K109" s="112" t="s">
        <v>425</v>
      </c>
      <c r="L109" s="5" t="s">
        <v>725</v>
      </c>
      <c r="M109" s="20"/>
      <c r="BR109" s="11"/>
    </row>
    <row r="110" spans="1:70" ht="22.5" customHeight="1">
      <c r="A110" s="5" t="s">
        <v>50</v>
      </c>
      <c r="B110" s="5" t="s">
        <v>363</v>
      </c>
      <c r="C110" s="5" t="s">
        <v>26</v>
      </c>
      <c r="D110" s="147" t="s">
        <v>362</v>
      </c>
      <c r="E110" s="88" t="s">
        <v>423</v>
      </c>
      <c r="F110" s="6">
        <v>441270</v>
      </c>
      <c r="G110" s="5">
        <v>1</v>
      </c>
      <c r="H110" s="6">
        <f t="shared" si="5"/>
        <v>441270</v>
      </c>
      <c r="I110" s="49" t="s">
        <v>91</v>
      </c>
      <c r="J110" s="49" t="s">
        <v>501</v>
      </c>
      <c r="K110" s="112" t="s">
        <v>424</v>
      </c>
      <c r="L110" s="5" t="s">
        <v>725</v>
      </c>
      <c r="M110" s="20"/>
      <c r="BR110" s="11"/>
    </row>
    <row r="111" spans="1:70" ht="22.5" customHeight="1">
      <c r="A111" s="5" t="s">
        <v>50</v>
      </c>
      <c r="B111" s="5" t="s">
        <v>363</v>
      </c>
      <c r="C111" s="5" t="s">
        <v>43</v>
      </c>
      <c r="D111" s="147" t="s">
        <v>502</v>
      </c>
      <c r="E111" s="90">
        <v>56112102</v>
      </c>
      <c r="F111" s="6">
        <v>330000</v>
      </c>
      <c r="G111" s="5">
        <v>1</v>
      </c>
      <c r="H111" s="6">
        <v>330000</v>
      </c>
      <c r="I111" s="49" t="s">
        <v>91</v>
      </c>
      <c r="J111" s="49" t="s">
        <v>503</v>
      </c>
      <c r="K111" s="112" t="s">
        <v>425</v>
      </c>
      <c r="L111" s="5" t="s">
        <v>725</v>
      </c>
      <c r="M111" s="20"/>
      <c r="BR111" s="11"/>
    </row>
    <row r="112" spans="1:70" s="17" customFormat="1" ht="20.25" customHeight="1">
      <c r="A112" s="14" t="s">
        <v>64</v>
      </c>
      <c r="B112" s="14"/>
      <c r="C112" s="14"/>
      <c r="D112" s="86"/>
      <c r="E112" s="86"/>
      <c r="F112" s="15"/>
      <c r="G112" s="14"/>
      <c r="H112" s="15">
        <f>SUM(H108:H111)</f>
        <v>2060670</v>
      </c>
      <c r="I112" s="14"/>
      <c r="J112" s="14"/>
      <c r="K112" s="14"/>
      <c r="L112" s="14"/>
      <c r="M112" s="21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</row>
    <row r="113" spans="1:70" ht="43.5" customHeight="1">
      <c r="A113" s="5" t="s">
        <v>51</v>
      </c>
      <c r="B113" s="23" t="s">
        <v>554</v>
      </c>
      <c r="C113" s="5" t="s">
        <v>0</v>
      </c>
      <c r="D113" s="147">
        <v>22211307</v>
      </c>
      <c r="E113" s="90">
        <v>56112105</v>
      </c>
      <c r="F113" s="6">
        <v>306740</v>
      </c>
      <c r="G113" s="5">
        <v>1</v>
      </c>
      <c r="H113" s="6">
        <v>306740</v>
      </c>
      <c r="I113" s="5" t="s">
        <v>365</v>
      </c>
      <c r="J113" s="5"/>
      <c r="K113" s="122" t="s">
        <v>425</v>
      </c>
      <c r="L113" s="122" t="s">
        <v>725</v>
      </c>
      <c r="M113" s="20"/>
    </row>
    <row r="114" spans="1:70" ht="43.5" customHeight="1">
      <c r="A114" s="5" t="s">
        <v>51</v>
      </c>
      <c r="B114" s="23" t="s">
        <v>554</v>
      </c>
      <c r="C114" s="5" t="s">
        <v>29</v>
      </c>
      <c r="D114" s="147">
        <v>22798016</v>
      </c>
      <c r="E114" s="90">
        <v>56112102</v>
      </c>
      <c r="F114" s="6">
        <v>264000</v>
      </c>
      <c r="G114" s="5">
        <v>1</v>
      </c>
      <c r="H114" s="6">
        <v>264000</v>
      </c>
      <c r="I114" s="5" t="s">
        <v>365</v>
      </c>
      <c r="J114" s="5"/>
      <c r="K114" s="119" t="s">
        <v>425</v>
      </c>
      <c r="L114" s="122" t="s">
        <v>725</v>
      </c>
      <c r="M114" s="20"/>
    </row>
    <row r="115" spans="1:70" ht="43.5" customHeight="1">
      <c r="A115" s="5" t="s">
        <v>51</v>
      </c>
      <c r="B115" s="23" t="s">
        <v>555</v>
      </c>
      <c r="C115" s="5" t="s">
        <v>536</v>
      </c>
      <c r="D115" s="147" t="s">
        <v>556</v>
      </c>
      <c r="E115" s="99">
        <v>56112102</v>
      </c>
      <c r="F115" s="6">
        <v>151000</v>
      </c>
      <c r="G115" s="5">
        <v>2</v>
      </c>
      <c r="H115" s="6">
        <v>302000</v>
      </c>
      <c r="I115" s="5" t="s">
        <v>365</v>
      </c>
      <c r="J115" s="5"/>
      <c r="K115" s="119" t="s">
        <v>425</v>
      </c>
      <c r="L115" s="122" t="s">
        <v>725</v>
      </c>
      <c r="M115" s="20"/>
    </row>
    <row r="116" spans="1:70" ht="43.5" customHeight="1">
      <c r="A116" s="49" t="s">
        <v>51</v>
      </c>
      <c r="B116" s="48" t="s">
        <v>558</v>
      </c>
      <c r="C116" s="49" t="s">
        <v>559</v>
      </c>
      <c r="D116" s="149">
        <v>21313993</v>
      </c>
      <c r="E116" s="68">
        <v>47131707</v>
      </c>
      <c r="F116" s="50">
        <v>215500</v>
      </c>
      <c r="G116" s="49">
        <v>2</v>
      </c>
      <c r="H116" s="50">
        <v>431000</v>
      </c>
      <c r="I116" s="49" t="s">
        <v>365</v>
      </c>
      <c r="J116" s="49"/>
      <c r="K116" s="62"/>
      <c r="L116" s="62" t="s">
        <v>725</v>
      </c>
      <c r="M116" s="62"/>
    </row>
    <row r="117" spans="1:70" ht="43.5" customHeight="1">
      <c r="A117" s="5" t="s">
        <v>51</v>
      </c>
      <c r="B117" s="23" t="s">
        <v>557</v>
      </c>
      <c r="C117" s="5" t="s">
        <v>28</v>
      </c>
      <c r="D117" s="147" t="s">
        <v>139</v>
      </c>
      <c r="E117" s="90">
        <v>56112102</v>
      </c>
      <c r="F117" s="6">
        <v>59900</v>
      </c>
      <c r="G117" s="5">
        <v>4</v>
      </c>
      <c r="H117" s="6">
        <v>239600</v>
      </c>
      <c r="I117" s="5" t="s">
        <v>365</v>
      </c>
      <c r="J117" s="5"/>
      <c r="K117" s="119" t="s">
        <v>425</v>
      </c>
      <c r="L117" s="122" t="s">
        <v>725</v>
      </c>
      <c r="M117" s="20"/>
    </row>
    <row r="118" spans="1:70" ht="43.5" customHeight="1">
      <c r="A118" s="5" t="s">
        <v>51</v>
      </c>
      <c r="B118" s="10" t="s">
        <v>560</v>
      </c>
      <c r="C118" s="5" t="s">
        <v>73</v>
      </c>
      <c r="D118" s="147" t="s">
        <v>366</v>
      </c>
      <c r="E118" s="147" t="s">
        <v>421</v>
      </c>
      <c r="F118" s="6">
        <v>200000</v>
      </c>
      <c r="G118" s="5">
        <v>6</v>
      </c>
      <c r="H118" s="6">
        <v>1200000</v>
      </c>
      <c r="I118" s="5" t="s">
        <v>103</v>
      </c>
      <c r="J118" s="5" t="s">
        <v>701</v>
      </c>
      <c r="K118" s="20" t="s">
        <v>425</v>
      </c>
      <c r="L118" s="20" t="s">
        <v>725</v>
      </c>
      <c r="M118" s="20"/>
    </row>
    <row r="119" spans="1:70" ht="43.5" customHeight="1">
      <c r="A119" s="5" t="s">
        <v>51</v>
      </c>
      <c r="B119" s="10" t="s">
        <v>561</v>
      </c>
      <c r="C119" s="5" t="s">
        <v>367</v>
      </c>
      <c r="D119" s="147" t="s">
        <v>368</v>
      </c>
      <c r="E119" s="147" t="s">
        <v>421</v>
      </c>
      <c r="F119" s="6">
        <v>145000</v>
      </c>
      <c r="G119" s="5">
        <v>9</v>
      </c>
      <c r="H119" s="6">
        <v>1305000</v>
      </c>
      <c r="I119" s="5" t="s">
        <v>103</v>
      </c>
      <c r="J119" s="5" t="s">
        <v>701</v>
      </c>
      <c r="K119" s="20" t="s">
        <v>425</v>
      </c>
      <c r="L119" s="20" t="s">
        <v>725</v>
      </c>
      <c r="M119" s="20"/>
    </row>
    <row r="120" spans="1:70" s="17" customFormat="1" ht="20.25" customHeight="1">
      <c r="A120" s="14" t="s">
        <v>65</v>
      </c>
      <c r="B120" s="21"/>
      <c r="C120" s="14"/>
      <c r="D120" s="86"/>
      <c r="E120" s="86"/>
      <c r="F120" s="15"/>
      <c r="G120" s="14"/>
      <c r="H120" s="15">
        <f>SUM(H113:H119)</f>
        <v>4048340</v>
      </c>
      <c r="I120" s="14"/>
      <c r="J120" s="14"/>
      <c r="K120" s="14"/>
      <c r="L120" s="14"/>
      <c r="M120" s="21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</row>
    <row r="121" spans="1:70" ht="34.5" customHeight="1">
      <c r="A121" s="5" t="s">
        <v>52</v>
      </c>
      <c r="B121" s="23" t="s">
        <v>507</v>
      </c>
      <c r="C121" s="5" t="s">
        <v>508</v>
      </c>
      <c r="D121" s="199" t="s">
        <v>650</v>
      </c>
      <c r="E121" s="199" t="s">
        <v>646</v>
      </c>
      <c r="F121" s="6">
        <v>200000</v>
      </c>
      <c r="G121" s="5">
        <v>3</v>
      </c>
      <c r="H121" s="6">
        <v>600000</v>
      </c>
      <c r="I121" s="198" t="s">
        <v>103</v>
      </c>
      <c r="J121" s="198" t="s">
        <v>509</v>
      </c>
      <c r="K121" s="198" t="s">
        <v>425</v>
      </c>
      <c r="L121" s="198" t="s">
        <v>725</v>
      </c>
      <c r="M121" s="20"/>
      <c r="BR121" s="11"/>
    </row>
    <row r="122" spans="1:70" ht="34.5" customHeight="1">
      <c r="A122" s="5" t="s">
        <v>52</v>
      </c>
      <c r="B122" s="23" t="s">
        <v>513</v>
      </c>
      <c r="C122" s="5" t="s">
        <v>508</v>
      </c>
      <c r="D122" s="199" t="s">
        <v>263</v>
      </c>
      <c r="E122" s="199" t="s">
        <v>646</v>
      </c>
      <c r="F122" s="6">
        <v>190000</v>
      </c>
      <c r="G122" s="5">
        <v>4</v>
      </c>
      <c r="H122" s="6">
        <v>760000</v>
      </c>
      <c r="I122" s="198" t="s">
        <v>103</v>
      </c>
      <c r="J122" s="198" t="s">
        <v>514</v>
      </c>
      <c r="K122" s="198" t="s">
        <v>425</v>
      </c>
      <c r="L122" s="198" t="s">
        <v>725</v>
      </c>
      <c r="M122" s="20"/>
      <c r="BR122" s="11"/>
    </row>
    <row r="123" spans="1:70" ht="34.5" customHeight="1">
      <c r="A123" s="5" t="s">
        <v>52</v>
      </c>
      <c r="B123" s="23" t="s">
        <v>515</v>
      </c>
      <c r="C123" s="5" t="s">
        <v>508</v>
      </c>
      <c r="D123" s="199" t="s">
        <v>516</v>
      </c>
      <c r="E123" s="199" t="s">
        <v>651</v>
      </c>
      <c r="F123" s="6">
        <v>110000</v>
      </c>
      <c r="G123" s="5">
        <v>3</v>
      </c>
      <c r="H123" s="6">
        <v>330000</v>
      </c>
      <c r="I123" s="198" t="s">
        <v>91</v>
      </c>
      <c r="J123" s="198" t="s">
        <v>517</v>
      </c>
      <c r="K123" s="198" t="s">
        <v>425</v>
      </c>
      <c r="L123" s="198" t="s">
        <v>725</v>
      </c>
      <c r="M123" s="20"/>
      <c r="BR123" s="11"/>
    </row>
    <row r="124" spans="1:70" ht="34.5" customHeight="1">
      <c r="A124" s="5" t="s">
        <v>52</v>
      </c>
      <c r="B124" s="23" t="s">
        <v>518</v>
      </c>
      <c r="C124" s="5" t="s">
        <v>508</v>
      </c>
      <c r="D124" s="199" t="s">
        <v>519</v>
      </c>
      <c r="E124" s="199" t="s">
        <v>646</v>
      </c>
      <c r="F124" s="6">
        <v>150000</v>
      </c>
      <c r="G124" s="5">
        <v>5</v>
      </c>
      <c r="H124" s="6">
        <v>750000</v>
      </c>
      <c r="I124" s="198" t="s">
        <v>103</v>
      </c>
      <c r="J124" s="198" t="s">
        <v>520</v>
      </c>
      <c r="K124" s="198" t="s">
        <v>425</v>
      </c>
      <c r="L124" s="198" t="s">
        <v>725</v>
      </c>
      <c r="M124" s="20"/>
      <c r="BR124" s="11"/>
    </row>
    <row r="125" spans="1:70" ht="34.5" customHeight="1">
      <c r="A125" s="5" t="s">
        <v>52</v>
      </c>
      <c r="B125" s="23" t="s">
        <v>518</v>
      </c>
      <c r="C125" s="5" t="s">
        <v>22</v>
      </c>
      <c r="D125" s="199" t="s">
        <v>521</v>
      </c>
      <c r="E125" s="199" t="s">
        <v>417</v>
      </c>
      <c r="F125" s="6">
        <v>250000</v>
      </c>
      <c r="G125" s="5">
        <v>1</v>
      </c>
      <c r="H125" s="6">
        <v>250000</v>
      </c>
      <c r="I125" s="198" t="s">
        <v>103</v>
      </c>
      <c r="J125" s="198" t="s">
        <v>522</v>
      </c>
      <c r="K125" s="198" t="s">
        <v>425</v>
      </c>
      <c r="L125" s="198" t="s">
        <v>725</v>
      </c>
      <c r="M125" s="20"/>
      <c r="BR125" s="11"/>
    </row>
    <row r="126" spans="1:70" s="17" customFormat="1" ht="20.25" customHeight="1">
      <c r="A126" s="14" t="s">
        <v>66</v>
      </c>
      <c r="B126" s="21"/>
      <c r="C126" s="14"/>
      <c r="D126" s="86"/>
      <c r="E126" s="86"/>
      <c r="F126" s="15"/>
      <c r="G126" s="14"/>
      <c r="H126" s="15">
        <f>SUM(H121:H125)</f>
        <v>2690000</v>
      </c>
      <c r="I126" s="14"/>
      <c r="J126" s="14"/>
      <c r="K126" s="14"/>
      <c r="L126" s="14"/>
      <c r="M126" s="21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</row>
    <row r="127" spans="1:70" ht="33.75" customHeight="1">
      <c r="A127" s="5" t="s">
        <v>53</v>
      </c>
      <c r="B127" s="23" t="s">
        <v>527</v>
      </c>
      <c r="C127" s="5" t="s">
        <v>39</v>
      </c>
      <c r="D127" s="147">
        <v>22354408</v>
      </c>
      <c r="E127" s="147" t="s">
        <v>437</v>
      </c>
      <c r="F127" s="6">
        <v>118000</v>
      </c>
      <c r="G127" s="5">
        <v>4</v>
      </c>
      <c r="H127" s="6">
        <v>472000</v>
      </c>
      <c r="I127" s="5" t="s">
        <v>103</v>
      </c>
      <c r="J127" s="5" t="s">
        <v>528</v>
      </c>
      <c r="K127" s="5">
        <v>7</v>
      </c>
      <c r="L127" s="5" t="s">
        <v>725</v>
      </c>
      <c r="M127" s="20"/>
      <c r="BR127" s="11"/>
    </row>
    <row r="128" spans="1:70" ht="27" customHeight="1">
      <c r="A128" s="5" t="s">
        <v>53</v>
      </c>
      <c r="B128" s="23" t="s">
        <v>527</v>
      </c>
      <c r="C128" s="5" t="s">
        <v>39</v>
      </c>
      <c r="D128" s="147">
        <v>22354409</v>
      </c>
      <c r="E128" s="147" t="s">
        <v>437</v>
      </c>
      <c r="F128" s="6">
        <v>134000</v>
      </c>
      <c r="G128" s="5">
        <v>7</v>
      </c>
      <c r="H128" s="6">
        <v>938000</v>
      </c>
      <c r="I128" s="5" t="s">
        <v>103</v>
      </c>
      <c r="J128" s="5" t="s">
        <v>528</v>
      </c>
      <c r="K128" s="5" t="s">
        <v>438</v>
      </c>
      <c r="L128" s="5" t="s">
        <v>725</v>
      </c>
      <c r="M128" s="20"/>
      <c r="BR128" s="11"/>
    </row>
    <row r="129" spans="1:70" ht="36" customHeight="1">
      <c r="A129" s="5" t="s">
        <v>53</v>
      </c>
      <c r="B129" s="23" t="s">
        <v>527</v>
      </c>
      <c r="C129" s="5" t="s">
        <v>40</v>
      </c>
      <c r="D129" s="147">
        <v>22363340</v>
      </c>
      <c r="E129" s="147" t="s">
        <v>437</v>
      </c>
      <c r="F129" s="6">
        <v>22300</v>
      </c>
      <c r="G129" s="5">
        <v>4</v>
      </c>
      <c r="H129" s="6">
        <v>89200</v>
      </c>
      <c r="I129" s="5" t="s">
        <v>103</v>
      </c>
      <c r="J129" s="5" t="s">
        <v>528</v>
      </c>
      <c r="K129" s="5">
        <v>7</v>
      </c>
      <c r="L129" s="5" t="s">
        <v>725</v>
      </c>
      <c r="M129" s="20"/>
      <c r="BR129" s="11"/>
    </row>
    <row r="130" spans="1:70" ht="27" customHeight="1">
      <c r="A130" s="5" t="s">
        <v>53</v>
      </c>
      <c r="B130" s="23" t="s">
        <v>527</v>
      </c>
      <c r="C130" s="5" t="s">
        <v>41</v>
      </c>
      <c r="D130" s="147">
        <v>22364153</v>
      </c>
      <c r="E130" s="147" t="s">
        <v>437</v>
      </c>
      <c r="F130" s="6">
        <v>8600</v>
      </c>
      <c r="G130" s="5">
        <v>4</v>
      </c>
      <c r="H130" s="6">
        <v>34400</v>
      </c>
      <c r="I130" s="5" t="s">
        <v>103</v>
      </c>
      <c r="J130" s="5" t="s">
        <v>528</v>
      </c>
      <c r="K130" s="5">
        <v>7</v>
      </c>
      <c r="L130" s="5" t="s">
        <v>725</v>
      </c>
      <c r="M130" s="20"/>
      <c r="BR130" s="11"/>
    </row>
    <row r="131" spans="1:70" ht="30.75" customHeight="1">
      <c r="A131" s="5" t="s">
        <v>53</v>
      </c>
      <c r="B131" s="23" t="s">
        <v>527</v>
      </c>
      <c r="C131" s="5" t="s">
        <v>42</v>
      </c>
      <c r="D131" s="147">
        <v>22363352</v>
      </c>
      <c r="E131" s="147" t="s">
        <v>437</v>
      </c>
      <c r="F131" s="6">
        <v>25400</v>
      </c>
      <c r="G131" s="5">
        <v>4</v>
      </c>
      <c r="H131" s="6">
        <v>101600</v>
      </c>
      <c r="I131" s="5" t="s">
        <v>103</v>
      </c>
      <c r="J131" s="5" t="s">
        <v>528</v>
      </c>
      <c r="K131" s="5">
        <v>7</v>
      </c>
      <c r="L131" s="5" t="s">
        <v>725</v>
      </c>
      <c r="M131" s="20"/>
      <c r="BR131" s="11"/>
    </row>
    <row r="132" spans="1:70" s="17" customFormat="1" ht="20.25" customHeight="1">
      <c r="A132" s="14" t="s">
        <v>67</v>
      </c>
      <c r="B132" s="21"/>
      <c r="C132" s="14"/>
      <c r="D132" s="86"/>
      <c r="E132" s="86"/>
      <c r="F132" s="15"/>
      <c r="G132" s="14"/>
      <c r="H132" s="15">
        <f>SUM(H127:H131)</f>
        <v>1635200</v>
      </c>
      <c r="I132" s="14"/>
      <c r="J132" s="14"/>
      <c r="K132" s="14"/>
      <c r="L132" s="14"/>
      <c r="M132" s="21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</row>
    <row r="133" spans="1:70" ht="20.25" customHeight="1">
      <c r="A133" s="5" t="s">
        <v>54</v>
      </c>
      <c r="B133" s="20" t="s">
        <v>336</v>
      </c>
      <c r="C133" s="5" t="s">
        <v>44</v>
      </c>
      <c r="D133" s="85">
        <v>21127065</v>
      </c>
      <c r="E133" s="85">
        <v>56101520</v>
      </c>
      <c r="F133" s="6">
        <v>213000</v>
      </c>
      <c r="G133" s="5">
        <v>1</v>
      </c>
      <c r="H133" s="6">
        <v>213000</v>
      </c>
      <c r="I133" s="5" t="s">
        <v>103</v>
      </c>
      <c r="J133" s="5">
        <v>2000.0415</v>
      </c>
      <c r="K133" s="5" t="s">
        <v>441</v>
      </c>
      <c r="L133" s="5" t="s">
        <v>725</v>
      </c>
      <c r="M133" s="20"/>
    </row>
    <row r="134" spans="1:70" ht="20.25" customHeight="1">
      <c r="A134" s="5" t="s">
        <v>54</v>
      </c>
      <c r="B134" s="20" t="s">
        <v>336</v>
      </c>
      <c r="C134" s="5" t="s">
        <v>44</v>
      </c>
      <c r="D134" s="85">
        <v>21127067</v>
      </c>
      <c r="E134" s="85">
        <v>56101520</v>
      </c>
      <c r="F134" s="6">
        <v>297000</v>
      </c>
      <c r="G134" s="5">
        <v>1</v>
      </c>
      <c r="H134" s="6">
        <v>297000</v>
      </c>
      <c r="I134" s="5" t="s">
        <v>103</v>
      </c>
      <c r="J134" s="5">
        <v>2000.0415</v>
      </c>
      <c r="K134" s="5" t="s">
        <v>441</v>
      </c>
      <c r="L134" s="5" t="s">
        <v>725</v>
      </c>
      <c r="M134" s="20"/>
    </row>
    <row r="135" spans="1:70" ht="20.25" customHeight="1">
      <c r="A135" s="5" t="s">
        <v>54</v>
      </c>
      <c r="B135" s="20" t="s">
        <v>335</v>
      </c>
      <c r="C135" s="5" t="s">
        <v>27</v>
      </c>
      <c r="D135" s="85">
        <v>22652900</v>
      </c>
      <c r="E135" s="90">
        <v>56112102</v>
      </c>
      <c r="F135" s="6">
        <v>125000</v>
      </c>
      <c r="G135" s="5">
        <v>4</v>
      </c>
      <c r="H135" s="6">
        <v>500000</v>
      </c>
      <c r="I135" s="5" t="s">
        <v>91</v>
      </c>
      <c r="J135" s="5"/>
      <c r="K135" s="112" t="s">
        <v>425</v>
      </c>
      <c r="L135" s="5" t="s">
        <v>725</v>
      </c>
      <c r="M135" s="20"/>
    </row>
    <row r="136" spans="1:70" ht="20.25" customHeight="1">
      <c r="A136" s="5" t="s">
        <v>54</v>
      </c>
      <c r="B136" s="20" t="s">
        <v>335</v>
      </c>
      <c r="C136" s="5" t="s">
        <v>11</v>
      </c>
      <c r="D136" s="85">
        <v>20896739</v>
      </c>
      <c r="E136" s="87" t="s">
        <v>421</v>
      </c>
      <c r="F136" s="6">
        <v>121000</v>
      </c>
      <c r="G136" s="5">
        <v>3</v>
      </c>
      <c r="H136" s="6">
        <v>363000</v>
      </c>
      <c r="I136" s="10" t="s">
        <v>91</v>
      </c>
      <c r="J136" s="10"/>
      <c r="K136" s="10" t="s">
        <v>425</v>
      </c>
      <c r="L136" s="5" t="s">
        <v>725</v>
      </c>
      <c r="M136" s="20"/>
    </row>
    <row r="137" spans="1:70" s="17" customFormat="1" ht="20.25" customHeight="1">
      <c r="A137" s="14" t="s">
        <v>68</v>
      </c>
      <c r="B137" s="21"/>
      <c r="C137" s="14"/>
      <c r="D137" s="86"/>
      <c r="E137" s="86"/>
      <c r="F137" s="15"/>
      <c r="G137" s="14"/>
      <c r="H137" s="15">
        <f>SUM(H133:H136)</f>
        <v>1373000</v>
      </c>
      <c r="I137" s="14"/>
      <c r="J137" s="14"/>
      <c r="K137" s="14"/>
      <c r="L137" s="14"/>
      <c r="M137" s="21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</row>
    <row r="138" spans="1:70" ht="28.5">
      <c r="A138" s="5" t="s">
        <v>310</v>
      </c>
      <c r="B138" s="10" t="s">
        <v>550</v>
      </c>
      <c r="C138" s="5" t="s">
        <v>73</v>
      </c>
      <c r="D138" s="147" t="s">
        <v>314</v>
      </c>
      <c r="E138" s="91" t="s">
        <v>421</v>
      </c>
      <c r="F138" s="6">
        <v>119400</v>
      </c>
      <c r="G138" s="5">
        <v>4</v>
      </c>
      <c r="H138" s="6">
        <v>477600</v>
      </c>
      <c r="I138" s="5" t="s">
        <v>103</v>
      </c>
      <c r="J138" s="5">
        <v>1999</v>
      </c>
      <c r="K138" s="5" t="s">
        <v>425</v>
      </c>
      <c r="L138" s="5" t="s">
        <v>725</v>
      </c>
      <c r="M138" s="20"/>
      <c r="BR138" s="11"/>
    </row>
    <row r="139" spans="1:70" ht="30.75" customHeight="1">
      <c r="A139" s="5" t="s">
        <v>310</v>
      </c>
      <c r="B139" s="23" t="s">
        <v>551</v>
      </c>
      <c r="C139" s="5" t="s">
        <v>27</v>
      </c>
      <c r="D139" s="147" t="s">
        <v>552</v>
      </c>
      <c r="E139" s="147" t="s">
        <v>646</v>
      </c>
      <c r="F139" s="6">
        <v>155000</v>
      </c>
      <c r="G139" s="5">
        <v>5</v>
      </c>
      <c r="H139" s="6">
        <f>F139*G139</f>
        <v>775000</v>
      </c>
      <c r="I139" s="5" t="s">
        <v>103</v>
      </c>
      <c r="J139" s="10" t="s">
        <v>553</v>
      </c>
      <c r="K139" s="5" t="s">
        <v>425</v>
      </c>
      <c r="L139" s="5" t="s">
        <v>725</v>
      </c>
      <c r="M139" s="20"/>
      <c r="BR139" s="11"/>
    </row>
    <row r="140" spans="1:70" s="59" customFormat="1" ht="20.25" customHeight="1">
      <c r="A140" s="56" t="s">
        <v>315</v>
      </c>
      <c r="B140" s="56"/>
      <c r="C140" s="56"/>
      <c r="D140" s="92"/>
      <c r="E140" s="92"/>
      <c r="F140" s="57"/>
      <c r="G140" s="56">
        <v>6</v>
      </c>
      <c r="H140" s="57">
        <f>SUM(H138:H139)</f>
        <v>1252600</v>
      </c>
      <c r="I140" s="56"/>
      <c r="J140" s="56"/>
      <c r="K140" s="56"/>
      <c r="L140" s="56"/>
      <c r="M140" s="5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38"/>
      <c r="AX140" s="38"/>
      <c r="AY140" s="38"/>
      <c r="AZ140" s="38"/>
      <c r="BA140" s="38"/>
      <c r="BB140" s="38"/>
      <c r="BC140" s="38"/>
      <c r="BD140" s="38"/>
      <c r="BE140" s="38"/>
      <c r="BF140" s="38"/>
      <c r="BG140" s="38"/>
      <c r="BH140" s="38"/>
      <c r="BI140" s="38"/>
      <c r="BJ140" s="38"/>
      <c r="BK140" s="38"/>
      <c r="BL140" s="38"/>
      <c r="BM140" s="38"/>
      <c r="BN140" s="38"/>
      <c r="BO140" s="38"/>
      <c r="BP140" s="38"/>
      <c r="BQ140" s="38"/>
    </row>
    <row r="141" spans="1:70" ht="27" customHeight="1">
      <c r="A141" s="5" t="s">
        <v>55</v>
      </c>
      <c r="B141" s="20" t="s">
        <v>227</v>
      </c>
      <c r="C141" s="5" t="s">
        <v>9</v>
      </c>
      <c r="D141" s="85" t="s">
        <v>229</v>
      </c>
      <c r="E141" s="85">
        <v>56101520</v>
      </c>
      <c r="F141" s="6">
        <v>465000</v>
      </c>
      <c r="G141" s="5">
        <v>4</v>
      </c>
      <c r="H141" s="6">
        <f t="shared" ref="H141:H170" si="6">F141*G141</f>
        <v>1860000</v>
      </c>
      <c r="I141" s="5" t="s">
        <v>103</v>
      </c>
      <c r="J141" s="5" t="s">
        <v>217</v>
      </c>
      <c r="K141" s="5" t="s">
        <v>441</v>
      </c>
      <c r="L141" s="5" t="s">
        <v>725</v>
      </c>
      <c r="M141" s="20"/>
    </row>
    <row r="142" spans="1:70" ht="27" customHeight="1">
      <c r="A142" s="5" t="s">
        <v>55</v>
      </c>
      <c r="B142" s="20" t="s">
        <v>227</v>
      </c>
      <c r="C142" s="5" t="s">
        <v>9</v>
      </c>
      <c r="D142" s="85" t="s">
        <v>230</v>
      </c>
      <c r="E142" s="85">
        <v>56101520</v>
      </c>
      <c r="F142" s="6">
        <v>315000</v>
      </c>
      <c r="G142" s="5">
        <v>3</v>
      </c>
      <c r="H142" s="6">
        <f t="shared" si="6"/>
        <v>945000</v>
      </c>
      <c r="I142" s="5" t="s">
        <v>103</v>
      </c>
      <c r="J142" s="5" t="s">
        <v>217</v>
      </c>
      <c r="K142" s="5" t="s">
        <v>441</v>
      </c>
      <c r="L142" s="5" t="s">
        <v>725</v>
      </c>
      <c r="M142" s="20"/>
    </row>
    <row r="143" spans="1:70" ht="27" customHeight="1">
      <c r="A143" s="5" t="s">
        <v>55</v>
      </c>
      <c r="B143" s="20" t="s">
        <v>231</v>
      </c>
      <c r="C143" s="5" t="s">
        <v>96</v>
      </c>
      <c r="D143" s="85" t="s">
        <v>232</v>
      </c>
      <c r="E143" s="90">
        <v>56112102</v>
      </c>
      <c r="F143" s="6">
        <v>180000</v>
      </c>
      <c r="G143" s="5">
        <v>1</v>
      </c>
      <c r="H143" s="6">
        <f t="shared" si="6"/>
        <v>180000</v>
      </c>
      <c r="I143" s="5" t="s">
        <v>91</v>
      </c>
      <c r="J143" s="5" t="s">
        <v>233</v>
      </c>
      <c r="K143" s="112" t="s">
        <v>425</v>
      </c>
      <c r="L143" s="5" t="s">
        <v>725</v>
      </c>
      <c r="M143" s="20"/>
    </row>
    <row r="144" spans="1:70" ht="27" customHeight="1">
      <c r="A144" s="5" t="s">
        <v>55</v>
      </c>
      <c r="B144" s="20" t="s">
        <v>231</v>
      </c>
      <c r="C144" s="5" t="s">
        <v>96</v>
      </c>
      <c r="D144" s="85" t="s">
        <v>234</v>
      </c>
      <c r="E144" s="90">
        <v>56112102</v>
      </c>
      <c r="F144" s="6">
        <v>220000</v>
      </c>
      <c r="G144" s="5">
        <v>2</v>
      </c>
      <c r="H144" s="6">
        <f t="shared" si="6"/>
        <v>440000</v>
      </c>
      <c r="I144" s="5" t="s">
        <v>91</v>
      </c>
      <c r="J144" s="5" t="s">
        <v>233</v>
      </c>
      <c r="K144" s="112" t="s">
        <v>425</v>
      </c>
      <c r="L144" s="5" t="s">
        <v>725</v>
      </c>
      <c r="M144" s="20"/>
    </row>
    <row r="145" spans="1:70" ht="27" customHeight="1">
      <c r="A145" s="5" t="s">
        <v>55</v>
      </c>
      <c r="B145" s="20" t="s">
        <v>231</v>
      </c>
      <c r="C145" s="5" t="s">
        <v>235</v>
      </c>
      <c r="D145" s="85" t="s">
        <v>236</v>
      </c>
      <c r="E145" s="85">
        <v>44111502</v>
      </c>
      <c r="F145" s="6">
        <v>28400</v>
      </c>
      <c r="G145" s="5">
        <v>1</v>
      </c>
      <c r="H145" s="6">
        <f t="shared" si="6"/>
        <v>28400</v>
      </c>
      <c r="I145" s="5" t="s">
        <v>91</v>
      </c>
      <c r="J145" s="5" t="s">
        <v>237</v>
      </c>
      <c r="K145" s="112" t="s">
        <v>425</v>
      </c>
      <c r="L145" s="5" t="s">
        <v>725</v>
      </c>
      <c r="M145" s="20"/>
    </row>
    <row r="146" spans="1:70" s="11" customFormat="1" ht="27" customHeight="1">
      <c r="A146" s="5" t="s">
        <v>55</v>
      </c>
      <c r="B146" s="20" t="s">
        <v>231</v>
      </c>
      <c r="C146" s="5" t="s">
        <v>11</v>
      </c>
      <c r="D146" s="85" t="s">
        <v>238</v>
      </c>
      <c r="E146" s="87" t="s">
        <v>421</v>
      </c>
      <c r="F146" s="6">
        <v>139000</v>
      </c>
      <c r="G146" s="5">
        <v>1</v>
      </c>
      <c r="H146" s="6">
        <f t="shared" si="6"/>
        <v>139000</v>
      </c>
      <c r="I146" s="5" t="s">
        <v>91</v>
      </c>
      <c r="J146" s="5" t="s">
        <v>239</v>
      </c>
      <c r="K146" s="5" t="s">
        <v>425</v>
      </c>
      <c r="L146" s="5" t="s">
        <v>725</v>
      </c>
      <c r="M146" s="20"/>
      <c r="BR146"/>
    </row>
    <row r="147" spans="1:70" s="11" customFormat="1" ht="27" customHeight="1">
      <c r="A147" s="5" t="s">
        <v>55</v>
      </c>
      <c r="B147" s="20" t="s">
        <v>231</v>
      </c>
      <c r="C147" s="5" t="s">
        <v>243</v>
      </c>
      <c r="D147" s="85" t="s">
        <v>244</v>
      </c>
      <c r="E147" s="85">
        <v>52131602</v>
      </c>
      <c r="F147" s="6">
        <v>36500</v>
      </c>
      <c r="G147" s="5">
        <v>28.5</v>
      </c>
      <c r="H147" s="6">
        <f t="shared" si="6"/>
        <v>1040250</v>
      </c>
      <c r="I147" s="5" t="s">
        <v>91</v>
      </c>
      <c r="J147" s="5" t="s">
        <v>245</v>
      </c>
      <c r="K147" s="112" t="s">
        <v>438</v>
      </c>
      <c r="L147" s="5" t="s">
        <v>725</v>
      </c>
      <c r="M147" s="20"/>
      <c r="BR147"/>
    </row>
    <row r="148" spans="1:70" s="11" customFormat="1" ht="27" customHeight="1">
      <c r="A148" s="49" t="s">
        <v>55</v>
      </c>
      <c r="B148" s="62" t="s">
        <v>231</v>
      </c>
      <c r="C148" s="49" t="s">
        <v>246</v>
      </c>
      <c r="D148" s="68" t="s">
        <v>247</v>
      </c>
      <c r="E148" s="68" t="s">
        <v>437</v>
      </c>
      <c r="F148" s="50">
        <v>175000</v>
      </c>
      <c r="G148" s="49">
        <v>1</v>
      </c>
      <c r="H148" s="50">
        <f t="shared" si="6"/>
        <v>175000</v>
      </c>
      <c r="I148" s="49" t="s">
        <v>91</v>
      </c>
      <c r="J148" s="49" t="s">
        <v>248</v>
      </c>
      <c r="K148" s="117" t="s">
        <v>438</v>
      </c>
      <c r="L148" s="117" t="s">
        <v>725</v>
      </c>
      <c r="M148" s="62"/>
      <c r="BR148"/>
    </row>
    <row r="149" spans="1:70" s="11" customFormat="1" ht="27" customHeight="1">
      <c r="A149" s="49" t="s">
        <v>55</v>
      </c>
      <c r="B149" s="62" t="s">
        <v>231</v>
      </c>
      <c r="C149" s="49" t="s">
        <v>246</v>
      </c>
      <c r="D149" s="68" t="s">
        <v>249</v>
      </c>
      <c r="E149" s="68" t="s">
        <v>437</v>
      </c>
      <c r="F149" s="50">
        <v>198000</v>
      </c>
      <c r="G149" s="49">
        <v>1</v>
      </c>
      <c r="H149" s="50">
        <f t="shared" si="6"/>
        <v>198000</v>
      </c>
      <c r="I149" s="49" t="s">
        <v>91</v>
      </c>
      <c r="J149" s="49" t="s">
        <v>248</v>
      </c>
      <c r="K149" s="117" t="s">
        <v>438</v>
      </c>
      <c r="L149" s="117" t="s">
        <v>725</v>
      </c>
      <c r="M149" s="62"/>
      <c r="BR149"/>
    </row>
    <row r="150" spans="1:70" s="11" customFormat="1" ht="27" customHeight="1">
      <c r="A150" s="49" t="s">
        <v>55</v>
      </c>
      <c r="B150" s="62" t="s">
        <v>231</v>
      </c>
      <c r="C150" s="49" t="s">
        <v>246</v>
      </c>
      <c r="D150" s="68" t="s">
        <v>250</v>
      </c>
      <c r="E150" s="68" t="s">
        <v>437</v>
      </c>
      <c r="F150" s="50">
        <v>222000</v>
      </c>
      <c r="G150" s="49">
        <v>2</v>
      </c>
      <c r="H150" s="50">
        <f t="shared" si="6"/>
        <v>444000</v>
      </c>
      <c r="I150" s="49" t="s">
        <v>91</v>
      </c>
      <c r="J150" s="49" t="s">
        <v>248</v>
      </c>
      <c r="K150" s="117" t="s">
        <v>438</v>
      </c>
      <c r="L150" s="117" t="s">
        <v>725</v>
      </c>
      <c r="M150" s="62"/>
      <c r="BR150"/>
    </row>
    <row r="151" spans="1:70" s="11" customFormat="1" ht="27" customHeight="1">
      <c r="A151" s="49" t="s">
        <v>55</v>
      </c>
      <c r="B151" s="62" t="s">
        <v>231</v>
      </c>
      <c r="C151" s="49" t="s">
        <v>251</v>
      </c>
      <c r="D151" s="68" t="s">
        <v>252</v>
      </c>
      <c r="E151" s="68" t="s">
        <v>437</v>
      </c>
      <c r="F151" s="50">
        <v>48000</v>
      </c>
      <c r="G151" s="49">
        <v>2</v>
      </c>
      <c r="H151" s="50">
        <f t="shared" si="6"/>
        <v>96000</v>
      </c>
      <c r="I151" s="49" t="s">
        <v>91</v>
      </c>
      <c r="J151" s="49" t="s">
        <v>248</v>
      </c>
      <c r="K151" s="117" t="s">
        <v>438</v>
      </c>
      <c r="L151" s="117" t="s">
        <v>725</v>
      </c>
      <c r="M151" s="62"/>
      <c r="BR151"/>
    </row>
    <row r="152" spans="1:70" s="11" customFormat="1" ht="27" customHeight="1">
      <c r="A152" s="49" t="s">
        <v>55</v>
      </c>
      <c r="B152" s="62" t="s">
        <v>231</v>
      </c>
      <c r="C152" s="49" t="s">
        <v>251</v>
      </c>
      <c r="D152" s="68" t="s">
        <v>253</v>
      </c>
      <c r="E152" s="68" t="s">
        <v>437</v>
      </c>
      <c r="F152" s="50">
        <v>26000</v>
      </c>
      <c r="G152" s="49">
        <v>1</v>
      </c>
      <c r="H152" s="50">
        <f t="shared" si="6"/>
        <v>26000</v>
      </c>
      <c r="I152" s="49" t="s">
        <v>91</v>
      </c>
      <c r="J152" s="49" t="s">
        <v>248</v>
      </c>
      <c r="K152" s="117" t="s">
        <v>438</v>
      </c>
      <c r="L152" s="117" t="s">
        <v>725</v>
      </c>
      <c r="M152" s="62"/>
      <c r="BR152"/>
    </row>
    <row r="153" spans="1:70" s="11" customFormat="1" ht="27" customHeight="1">
      <c r="A153" s="49" t="s">
        <v>55</v>
      </c>
      <c r="B153" s="62" t="s">
        <v>231</v>
      </c>
      <c r="C153" s="49" t="s">
        <v>98</v>
      </c>
      <c r="D153" s="68" t="s">
        <v>254</v>
      </c>
      <c r="E153" s="68" t="s">
        <v>437</v>
      </c>
      <c r="F153" s="50">
        <v>140000</v>
      </c>
      <c r="G153" s="49">
        <v>1</v>
      </c>
      <c r="H153" s="50">
        <f t="shared" si="6"/>
        <v>140000</v>
      </c>
      <c r="I153" s="49" t="s">
        <v>91</v>
      </c>
      <c r="J153" s="49" t="s">
        <v>248</v>
      </c>
      <c r="K153" s="117" t="s">
        <v>438</v>
      </c>
      <c r="L153" s="117" t="s">
        <v>725</v>
      </c>
      <c r="M153" s="62"/>
      <c r="BR153"/>
    </row>
    <row r="154" spans="1:70" s="11" customFormat="1" ht="27" customHeight="1">
      <c r="A154" s="49" t="s">
        <v>55</v>
      </c>
      <c r="B154" s="62" t="s">
        <v>231</v>
      </c>
      <c r="C154" s="49" t="s">
        <v>255</v>
      </c>
      <c r="D154" s="68" t="s">
        <v>256</v>
      </c>
      <c r="E154" s="68" t="s">
        <v>437</v>
      </c>
      <c r="F154" s="50">
        <v>163000</v>
      </c>
      <c r="G154" s="49">
        <v>2</v>
      </c>
      <c r="H154" s="50">
        <f t="shared" si="6"/>
        <v>326000</v>
      </c>
      <c r="I154" s="49" t="s">
        <v>91</v>
      </c>
      <c r="J154" s="49" t="s">
        <v>248</v>
      </c>
      <c r="K154" s="117" t="s">
        <v>438</v>
      </c>
      <c r="L154" s="117" t="s">
        <v>725</v>
      </c>
      <c r="M154" s="62"/>
      <c r="BR154"/>
    </row>
    <row r="155" spans="1:70" s="11" customFormat="1" ht="27" customHeight="1">
      <c r="A155" s="49" t="s">
        <v>55</v>
      </c>
      <c r="B155" s="62" t="s">
        <v>231</v>
      </c>
      <c r="C155" s="49" t="s">
        <v>257</v>
      </c>
      <c r="D155" s="68" t="s">
        <v>258</v>
      </c>
      <c r="E155" s="68" t="s">
        <v>437</v>
      </c>
      <c r="F155" s="50">
        <v>133000</v>
      </c>
      <c r="G155" s="49">
        <v>1</v>
      </c>
      <c r="H155" s="50">
        <f t="shared" si="6"/>
        <v>133000</v>
      </c>
      <c r="I155" s="49" t="s">
        <v>91</v>
      </c>
      <c r="J155" s="49" t="s">
        <v>248</v>
      </c>
      <c r="K155" s="117" t="s">
        <v>438</v>
      </c>
      <c r="L155" s="117" t="s">
        <v>725</v>
      </c>
      <c r="M155" s="62"/>
      <c r="BR155"/>
    </row>
    <row r="156" spans="1:70" s="11" customFormat="1" ht="27" customHeight="1">
      <c r="A156" s="49" t="s">
        <v>55</v>
      </c>
      <c r="B156" s="62" t="s">
        <v>231</v>
      </c>
      <c r="C156" s="49" t="s">
        <v>257</v>
      </c>
      <c r="D156" s="68" t="s">
        <v>259</v>
      </c>
      <c r="E156" s="68" t="s">
        <v>437</v>
      </c>
      <c r="F156" s="50">
        <v>154000</v>
      </c>
      <c r="G156" s="49">
        <v>5</v>
      </c>
      <c r="H156" s="50">
        <f t="shared" si="6"/>
        <v>770000</v>
      </c>
      <c r="I156" s="49" t="s">
        <v>91</v>
      </c>
      <c r="J156" s="49" t="s">
        <v>248</v>
      </c>
      <c r="K156" s="117" t="s">
        <v>438</v>
      </c>
      <c r="L156" s="117" t="s">
        <v>725</v>
      </c>
      <c r="M156" s="62"/>
      <c r="BR156"/>
    </row>
    <row r="157" spans="1:70" s="11" customFormat="1" ht="27" customHeight="1">
      <c r="A157" s="49" t="s">
        <v>55</v>
      </c>
      <c r="B157" s="62" t="s">
        <v>231</v>
      </c>
      <c r="C157" s="49" t="s">
        <v>251</v>
      </c>
      <c r="D157" s="68" t="s">
        <v>260</v>
      </c>
      <c r="E157" s="68" t="s">
        <v>437</v>
      </c>
      <c r="F157" s="50">
        <v>41000</v>
      </c>
      <c r="G157" s="49">
        <v>4</v>
      </c>
      <c r="H157" s="50">
        <f t="shared" si="6"/>
        <v>164000</v>
      </c>
      <c r="I157" s="49" t="s">
        <v>91</v>
      </c>
      <c r="J157" s="49" t="s">
        <v>248</v>
      </c>
      <c r="K157" s="117" t="s">
        <v>438</v>
      </c>
      <c r="L157" s="117" t="s">
        <v>725</v>
      </c>
      <c r="M157" s="62"/>
      <c r="BR157"/>
    </row>
    <row r="158" spans="1:70" s="11" customFormat="1" ht="27" customHeight="1">
      <c r="A158" s="49" t="s">
        <v>55</v>
      </c>
      <c r="B158" s="62" t="s">
        <v>231</v>
      </c>
      <c r="C158" s="49" t="s">
        <v>251</v>
      </c>
      <c r="D158" s="68" t="s">
        <v>261</v>
      </c>
      <c r="E158" s="68" t="s">
        <v>437</v>
      </c>
      <c r="F158" s="50">
        <v>20000</v>
      </c>
      <c r="G158" s="49">
        <v>5</v>
      </c>
      <c r="H158" s="50">
        <f t="shared" si="6"/>
        <v>100000</v>
      </c>
      <c r="I158" s="49" t="s">
        <v>91</v>
      </c>
      <c r="J158" s="49" t="s">
        <v>248</v>
      </c>
      <c r="K158" s="117" t="s">
        <v>438</v>
      </c>
      <c r="L158" s="117" t="s">
        <v>725</v>
      </c>
      <c r="M158" s="62"/>
      <c r="BR158"/>
    </row>
    <row r="159" spans="1:70" s="11" customFormat="1" ht="27" customHeight="1">
      <c r="A159" s="5" t="s">
        <v>55</v>
      </c>
      <c r="B159" s="20" t="s">
        <v>262</v>
      </c>
      <c r="C159" s="5" t="s">
        <v>27</v>
      </c>
      <c r="D159" s="85" t="s">
        <v>263</v>
      </c>
      <c r="E159" s="90">
        <v>56112102</v>
      </c>
      <c r="F159" s="6">
        <v>182000</v>
      </c>
      <c r="G159" s="5">
        <v>6</v>
      </c>
      <c r="H159" s="6">
        <f t="shared" si="6"/>
        <v>1092000</v>
      </c>
      <c r="I159" s="5" t="s">
        <v>103</v>
      </c>
      <c r="J159" s="5" t="s">
        <v>264</v>
      </c>
      <c r="K159" s="112" t="s">
        <v>425</v>
      </c>
      <c r="L159" s="5" t="s">
        <v>725</v>
      </c>
      <c r="M159" s="20"/>
      <c r="BR159"/>
    </row>
    <row r="160" spans="1:70" s="11" customFormat="1" ht="27" customHeight="1">
      <c r="A160" s="168" t="s">
        <v>55</v>
      </c>
      <c r="B160" s="169" t="s">
        <v>262</v>
      </c>
      <c r="C160" s="168" t="s">
        <v>9</v>
      </c>
      <c r="D160" s="170" t="s">
        <v>229</v>
      </c>
      <c r="E160" s="85">
        <v>56101520</v>
      </c>
      <c r="F160" s="171">
        <v>465000</v>
      </c>
      <c r="G160" s="168">
        <v>2</v>
      </c>
      <c r="H160" s="171">
        <f t="shared" si="6"/>
        <v>930000</v>
      </c>
      <c r="I160" s="168" t="s">
        <v>103</v>
      </c>
      <c r="J160" s="168" t="s">
        <v>572</v>
      </c>
      <c r="K160" s="5" t="s">
        <v>441</v>
      </c>
      <c r="L160" s="5" t="s">
        <v>725</v>
      </c>
      <c r="M160" s="20"/>
      <c r="BR160"/>
    </row>
    <row r="161" spans="1:70" s="11" customFormat="1" ht="27" customHeight="1">
      <c r="A161" s="5" t="s">
        <v>55</v>
      </c>
      <c r="B161" s="20" t="s">
        <v>269</v>
      </c>
      <c r="C161" s="5" t="s">
        <v>270</v>
      </c>
      <c r="D161" s="85" t="s">
        <v>271</v>
      </c>
      <c r="E161" s="90">
        <v>56112105</v>
      </c>
      <c r="F161" s="6">
        <v>405000</v>
      </c>
      <c r="G161" s="5">
        <v>1</v>
      </c>
      <c r="H161" s="6">
        <f t="shared" si="6"/>
        <v>405000</v>
      </c>
      <c r="I161" s="5" t="s">
        <v>103</v>
      </c>
      <c r="J161" s="5" t="s">
        <v>272</v>
      </c>
      <c r="K161" s="112" t="s">
        <v>425</v>
      </c>
      <c r="L161" s="5" t="s">
        <v>725</v>
      </c>
      <c r="M161" s="20" t="s">
        <v>273</v>
      </c>
      <c r="BR161"/>
    </row>
    <row r="162" spans="1:70" s="11" customFormat="1" ht="27" customHeight="1">
      <c r="A162" s="5" t="s">
        <v>55</v>
      </c>
      <c r="B162" s="20" t="s">
        <v>269</v>
      </c>
      <c r="C162" s="5" t="s">
        <v>274</v>
      </c>
      <c r="D162" s="85" t="s">
        <v>275</v>
      </c>
      <c r="E162" s="90">
        <v>56112105</v>
      </c>
      <c r="F162" s="6">
        <v>272000</v>
      </c>
      <c r="G162" s="5">
        <v>5</v>
      </c>
      <c r="H162" s="6">
        <f t="shared" si="6"/>
        <v>1360000</v>
      </c>
      <c r="I162" s="5" t="s">
        <v>103</v>
      </c>
      <c r="J162" s="5" t="s">
        <v>272</v>
      </c>
      <c r="K162" s="112" t="s">
        <v>425</v>
      </c>
      <c r="L162" s="5" t="s">
        <v>725</v>
      </c>
      <c r="M162" s="20" t="s">
        <v>273</v>
      </c>
      <c r="BR162"/>
    </row>
    <row r="163" spans="1:70" s="11" customFormat="1" ht="27" customHeight="1">
      <c r="A163" s="5" t="s">
        <v>55</v>
      </c>
      <c r="B163" s="23" t="s">
        <v>276</v>
      </c>
      <c r="C163" s="5" t="s">
        <v>279</v>
      </c>
      <c r="D163" s="85" t="s">
        <v>280</v>
      </c>
      <c r="E163" s="85" t="s">
        <v>439</v>
      </c>
      <c r="F163" s="6">
        <v>138000</v>
      </c>
      <c r="G163" s="5">
        <v>5</v>
      </c>
      <c r="H163" s="6">
        <f t="shared" si="6"/>
        <v>690000</v>
      </c>
      <c r="I163" s="5" t="s">
        <v>103</v>
      </c>
      <c r="J163" s="5" t="s">
        <v>741</v>
      </c>
      <c r="K163" s="112" t="s">
        <v>425</v>
      </c>
      <c r="L163" s="5" t="s">
        <v>725</v>
      </c>
      <c r="M163" s="20"/>
      <c r="BR163"/>
    </row>
    <row r="164" spans="1:70" s="11" customFormat="1" ht="27" customHeight="1">
      <c r="A164" s="5" t="s">
        <v>55</v>
      </c>
      <c r="B164" s="23" t="s">
        <v>276</v>
      </c>
      <c r="C164" s="5" t="s">
        <v>281</v>
      </c>
      <c r="D164" s="85" t="s">
        <v>282</v>
      </c>
      <c r="E164" s="85">
        <v>56101519</v>
      </c>
      <c r="F164" s="6">
        <v>209000</v>
      </c>
      <c r="G164" s="5">
        <v>1</v>
      </c>
      <c r="H164" s="6">
        <f t="shared" si="6"/>
        <v>209000</v>
      </c>
      <c r="I164" s="5" t="s">
        <v>103</v>
      </c>
      <c r="J164" s="5" t="s">
        <v>283</v>
      </c>
      <c r="K164" s="112" t="s">
        <v>425</v>
      </c>
      <c r="L164" s="5" t="s">
        <v>725</v>
      </c>
      <c r="M164" s="20"/>
      <c r="BR164"/>
    </row>
    <row r="165" spans="1:70" ht="27" customHeight="1">
      <c r="A165" s="5" t="s">
        <v>55</v>
      </c>
      <c r="B165" s="23" t="s">
        <v>276</v>
      </c>
      <c r="C165" s="5" t="s">
        <v>95</v>
      </c>
      <c r="D165" s="85" t="s">
        <v>294</v>
      </c>
      <c r="E165" s="85" t="s">
        <v>440</v>
      </c>
      <c r="F165" s="6">
        <v>86000</v>
      </c>
      <c r="G165" s="5">
        <v>2</v>
      </c>
      <c r="H165" s="6">
        <f t="shared" si="6"/>
        <v>172000</v>
      </c>
      <c r="I165" s="5" t="s">
        <v>91</v>
      </c>
      <c r="J165" s="5"/>
      <c r="K165" s="5" t="s">
        <v>425</v>
      </c>
      <c r="L165" s="5" t="s">
        <v>725</v>
      </c>
      <c r="M165" s="20" t="s">
        <v>295</v>
      </c>
    </row>
    <row r="166" spans="1:70" ht="27" customHeight="1">
      <c r="A166" s="5" t="s">
        <v>55</v>
      </c>
      <c r="B166" s="20" t="s">
        <v>296</v>
      </c>
      <c r="C166" s="5" t="s">
        <v>44</v>
      </c>
      <c r="D166" s="85" t="s">
        <v>297</v>
      </c>
      <c r="E166" s="85">
        <v>56101530</v>
      </c>
      <c r="F166" s="6">
        <v>115000</v>
      </c>
      <c r="G166" s="5">
        <v>1</v>
      </c>
      <c r="H166" s="6">
        <f t="shared" si="6"/>
        <v>115000</v>
      </c>
      <c r="I166" s="5" t="s">
        <v>103</v>
      </c>
      <c r="J166" s="5" t="s">
        <v>228</v>
      </c>
      <c r="K166" s="112" t="s">
        <v>425</v>
      </c>
      <c r="L166" s="5" t="s">
        <v>725</v>
      </c>
      <c r="M166" s="20" t="s">
        <v>397</v>
      </c>
    </row>
    <row r="167" spans="1:70" ht="27" customHeight="1">
      <c r="A167" s="5" t="s">
        <v>55</v>
      </c>
      <c r="B167" s="20" t="s">
        <v>296</v>
      </c>
      <c r="C167" s="5" t="s">
        <v>44</v>
      </c>
      <c r="D167" s="85" t="s">
        <v>298</v>
      </c>
      <c r="E167" s="85">
        <v>56101530</v>
      </c>
      <c r="F167" s="6">
        <v>214000</v>
      </c>
      <c r="G167" s="5">
        <v>1</v>
      </c>
      <c r="H167" s="6">
        <f t="shared" si="6"/>
        <v>214000</v>
      </c>
      <c r="I167" s="5" t="s">
        <v>103</v>
      </c>
      <c r="J167" s="5" t="s">
        <v>228</v>
      </c>
      <c r="K167" s="112" t="s">
        <v>425</v>
      </c>
      <c r="L167" s="5" t="s">
        <v>725</v>
      </c>
      <c r="M167" s="20"/>
    </row>
    <row r="168" spans="1:70" ht="27" customHeight="1">
      <c r="A168" s="5" t="s">
        <v>55</v>
      </c>
      <c r="B168" s="20" t="s">
        <v>299</v>
      </c>
      <c r="C168" s="5" t="s">
        <v>300</v>
      </c>
      <c r="D168" s="85" t="s">
        <v>301</v>
      </c>
      <c r="E168" s="85">
        <v>52131602</v>
      </c>
      <c r="F168" s="6">
        <v>30000</v>
      </c>
      <c r="G168" s="5">
        <v>20</v>
      </c>
      <c r="H168" s="6">
        <f t="shared" si="6"/>
        <v>600000</v>
      </c>
      <c r="I168" s="5" t="s">
        <v>103</v>
      </c>
      <c r="J168" s="5" t="s">
        <v>302</v>
      </c>
      <c r="K168" s="112" t="s">
        <v>438</v>
      </c>
      <c r="L168" s="5" t="s">
        <v>725</v>
      </c>
      <c r="M168" s="20"/>
    </row>
    <row r="169" spans="1:70" ht="27" customHeight="1">
      <c r="A169" s="5" t="s">
        <v>55</v>
      </c>
      <c r="B169" s="23" t="s">
        <v>303</v>
      </c>
      <c r="C169" s="5" t="s">
        <v>11</v>
      </c>
      <c r="D169" s="85" t="s">
        <v>304</v>
      </c>
      <c r="E169" s="87" t="s">
        <v>421</v>
      </c>
      <c r="F169" s="6">
        <v>169400</v>
      </c>
      <c r="G169" s="5">
        <v>3</v>
      </c>
      <c r="H169" s="6">
        <f t="shared" si="6"/>
        <v>508200</v>
      </c>
      <c r="I169" s="5" t="s">
        <v>103</v>
      </c>
      <c r="J169" s="5" t="s">
        <v>305</v>
      </c>
      <c r="K169" s="5" t="s">
        <v>425</v>
      </c>
      <c r="L169" s="5" t="s">
        <v>725</v>
      </c>
      <c r="M169" s="20"/>
    </row>
    <row r="170" spans="1:70" ht="27" customHeight="1">
      <c r="A170" s="5" t="s">
        <v>55</v>
      </c>
      <c r="B170" s="23" t="s">
        <v>306</v>
      </c>
      <c r="C170" s="5" t="s">
        <v>96</v>
      </c>
      <c r="D170" s="85" t="s">
        <v>307</v>
      </c>
      <c r="E170" s="85" t="s">
        <v>439</v>
      </c>
      <c r="F170" s="6">
        <v>181000</v>
      </c>
      <c r="G170" s="5">
        <v>4</v>
      </c>
      <c r="H170" s="6">
        <f t="shared" si="6"/>
        <v>724000</v>
      </c>
      <c r="I170" s="5" t="s">
        <v>103</v>
      </c>
      <c r="J170" s="5"/>
      <c r="K170" s="112" t="s">
        <v>425</v>
      </c>
      <c r="L170" s="5" t="s">
        <v>725</v>
      </c>
      <c r="M170" s="20" t="s">
        <v>308</v>
      </c>
    </row>
    <row r="171" spans="1:70" s="17" customFormat="1" ht="20.25" customHeight="1">
      <c r="A171" s="14" t="s">
        <v>69</v>
      </c>
      <c r="B171" s="21"/>
      <c r="C171" s="14"/>
      <c r="D171" s="86"/>
      <c r="E171" s="86"/>
      <c r="F171" s="15"/>
      <c r="G171" s="14"/>
      <c r="H171" s="15">
        <f>SUM(H141:H170)</f>
        <v>14223850</v>
      </c>
      <c r="I171" s="14"/>
      <c r="J171" s="14"/>
      <c r="K171" s="14"/>
      <c r="L171" s="14"/>
      <c r="M171" s="21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</row>
    <row r="172" spans="1:70" s="30" customFormat="1" ht="20.25" customHeight="1">
      <c r="A172" s="5" t="s">
        <v>319</v>
      </c>
      <c r="B172" s="5" t="s">
        <v>319</v>
      </c>
      <c r="C172" s="28" t="s">
        <v>36</v>
      </c>
      <c r="D172" s="156" t="s">
        <v>331</v>
      </c>
      <c r="E172" s="94" t="s">
        <v>437</v>
      </c>
      <c r="F172" s="29">
        <v>90000</v>
      </c>
      <c r="G172" s="28">
        <v>3</v>
      </c>
      <c r="H172" s="29">
        <v>270000</v>
      </c>
      <c r="I172" s="28" t="s">
        <v>91</v>
      </c>
      <c r="J172" s="28" t="s">
        <v>330</v>
      </c>
      <c r="K172" s="115" t="s">
        <v>116</v>
      </c>
      <c r="L172" s="115" t="s">
        <v>725</v>
      </c>
      <c r="M172" s="60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</row>
    <row r="173" spans="1:70" s="30" customFormat="1" ht="20.25" customHeight="1">
      <c r="A173" s="5" t="s">
        <v>319</v>
      </c>
      <c r="B173" s="20" t="s">
        <v>327</v>
      </c>
      <c r="C173" s="5" t="s">
        <v>70</v>
      </c>
      <c r="D173" s="147">
        <v>20857022</v>
      </c>
      <c r="E173" s="85" t="s">
        <v>417</v>
      </c>
      <c r="F173" s="6">
        <v>199900</v>
      </c>
      <c r="G173" s="5">
        <v>9</v>
      </c>
      <c r="H173" s="6">
        <v>1799100</v>
      </c>
      <c r="I173" s="5" t="s">
        <v>103</v>
      </c>
      <c r="J173" s="5" t="s">
        <v>329</v>
      </c>
      <c r="K173" s="112" t="s">
        <v>425</v>
      </c>
      <c r="L173" s="115" t="s">
        <v>725</v>
      </c>
      <c r="M173" s="20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</row>
    <row r="174" spans="1:70" s="30" customFormat="1" ht="20.25" customHeight="1">
      <c r="A174" s="5" t="s">
        <v>319</v>
      </c>
      <c r="B174" s="20" t="s">
        <v>327</v>
      </c>
      <c r="C174" s="5" t="s">
        <v>71</v>
      </c>
      <c r="D174" s="147">
        <v>20857025</v>
      </c>
      <c r="E174" s="85" t="s">
        <v>417</v>
      </c>
      <c r="F174" s="6">
        <v>299200</v>
      </c>
      <c r="G174" s="5">
        <v>2</v>
      </c>
      <c r="H174" s="6">
        <v>598400</v>
      </c>
      <c r="I174" s="5" t="s">
        <v>103</v>
      </c>
      <c r="J174" s="5" t="s">
        <v>329</v>
      </c>
      <c r="K174" s="112" t="s">
        <v>425</v>
      </c>
      <c r="L174" s="115" t="s">
        <v>725</v>
      </c>
      <c r="M174" s="20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</row>
    <row r="175" spans="1:70" s="30" customFormat="1" ht="20.25" customHeight="1">
      <c r="A175" s="5" t="s">
        <v>319</v>
      </c>
      <c r="B175" s="20" t="s">
        <v>327</v>
      </c>
      <c r="C175" s="5" t="s">
        <v>44</v>
      </c>
      <c r="D175" s="147">
        <v>20545576</v>
      </c>
      <c r="E175" s="85">
        <v>56101520</v>
      </c>
      <c r="F175" s="6">
        <v>250000</v>
      </c>
      <c r="G175" s="5">
        <v>9</v>
      </c>
      <c r="H175" s="6">
        <v>2250000</v>
      </c>
      <c r="I175" s="5" t="s">
        <v>103</v>
      </c>
      <c r="J175" s="5" t="s">
        <v>328</v>
      </c>
      <c r="K175" s="5" t="s">
        <v>441</v>
      </c>
      <c r="L175" s="115" t="s">
        <v>725</v>
      </c>
      <c r="M175" s="20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</row>
    <row r="176" spans="1:70" s="30" customFormat="1" ht="20.25" customHeight="1">
      <c r="A176" s="5" t="s">
        <v>319</v>
      </c>
      <c r="B176" s="20" t="s">
        <v>327</v>
      </c>
      <c r="C176" s="5" t="s">
        <v>72</v>
      </c>
      <c r="D176" s="147">
        <v>21379472</v>
      </c>
      <c r="E176" s="85">
        <v>56101703</v>
      </c>
      <c r="F176" s="6">
        <v>299000</v>
      </c>
      <c r="G176" s="5">
        <v>2</v>
      </c>
      <c r="H176" s="6">
        <v>598000</v>
      </c>
      <c r="I176" s="5" t="s">
        <v>103</v>
      </c>
      <c r="J176" s="5" t="s">
        <v>326</v>
      </c>
      <c r="K176" s="5" t="s">
        <v>425</v>
      </c>
      <c r="L176" s="115" t="s">
        <v>725</v>
      </c>
      <c r="M176" s="20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</row>
    <row r="177" spans="1:70" s="30" customFormat="1" ht="20.25" customHeight="1">
      <c r="A177" s="5" t="s">
        <v>319</v>
      </c>
      <c r="B177" s="20" t="s">
        <v>327</v>
      </c>
      <c r="C177" s="5" t="s">
        <v>73</v>
      </c>
      <c r="D177" s="147">
        <v>22136301</v>
      </c>
      <c r="E177" s="85" t="s">
        <v>421</v>
      </c>
      <c r="F177" s="6">
        <v>200000</v>
      </c>
      <c r="G177" s="5">
        <v>2</v>
      </c>
      <c r="H177" s="6">
        <v>400000</v>
      </c>
      <c r="I177" s="5" t="s">
        <v>103</v>
      </c>
      <c r="J177" s="5" t="s">
        <v>326</v>
      </c>
      <c r="K177" s="5" t="s">
        <v>425</v>
      </c>
      <c r="L177" s="115" t="s">
        <v>725</v>
      </c>
      <c r="M177" s="20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</row>
    <row r="178" spans="1:70" s="30" customFormat="1" ht="20.25" customHeight="1">
      <c r="A178" s="5" t="s">
        <v>319</v>
      </c>
      <c r="B178" s="20" t="s">
        <v>324</v>
      </c>
      <c r="C178" s="5" t="s">
        <v>15</v>
      </c>
      <c r="D178" s="147" t="s">
        <v>325</v>
      </c>
      <c r="E178" s="85" t="s">
        <v>439</v>
      </c>
      <c r="F178" s="6">
        <v>250000</v>
      </c>
      <c r="G178" s="5">
        <v>1</v>
      </c>
      <c r="H178" s="6">
        <v>250000</v>
      </c>
      <c r="I178" s="5" t="s">
        <v>91</v>
      </c>
      <c r="J178" s="5" t="s">
        <v>316</v>
      </c>
      <c r="K178" s="112" t="s">
        <v>425</v>
      </c>
      <c r="L178" s="115" t="s">
        <v>725</v>
      </c>
      <c r="M178" s="20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</row>
    <row r="179" spans="1:70" s="30" customFormat="1" ht="20.25" customHeight="1">
      <c r="A179" s="5" t="s">
        <v>319</v>
      </c>
      <c r="B179" s="20" t="s">
        <v>322</v>
      </c>
      <c r="C179" s="5" t="s">
        <v>0</v>
      </c>
      <c r="D179" s="147" t="s">
        <v>321</v>
      </c>
      <c r="E179" s="85" t="s">
        <v>439</v>
      </c>
      <c r="F179" s="6">
        <v>130000</v>
      </c>
      <c r="G179" s="5">
        <v>2</v>
      </c>
      <c r="H179" s="6">
        <v>260000</v>
      </c>
      <c r="I179" s="5" t="s">
        <v>103</v>
      </c>
      <c r="J179" s="5" t="s">
        <v>316</v>
      </c>
      <c r="K179" s="112" t="s">
        <v>425</v>
      </c>
      <c r="L179" s="115" t="s">
        <v>725</v>
      </c>
      <c r="M179" s="20" t="s">
        <v>320</v>
      </c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</row>
    <row r="180" spans="1:70" s="30" customFormat="1" ht="20.25" customHeight="1">
      <c r="A180" s="5" t="s">
        <v>319</v>
      </c>
      <c r="B180" s="20" t="s">
        <v>318</v>
      </c>
      <c r="C180" s="5" t="s">
        <v>85</v>
      </c>
      <c r="D180" s="147" t="s">
        <v>317</v>
      </c>
      <c r="E180" s="85" t="s">
        <v>439</v>
      </c>
      <c r="F180" s="6">
        <v>135000</v>
      </c>
      <c r="G180" s="5">
        <v>6</v>
      </c>
      <c r="H180" s="6">
        <v>810000</v>
      </c>
      <c r="I180" s="5" t="s">
        <v>91</v>
      </c>
      <c r="J180" s="5" t="s">
        <v>316</v>
      </c>
      <c r="K180" s="112" t="s">
        <v>425</v>
      </c>
      <c r="L180" s="115" t="s">
        <v>725</v>
      </c>
      <c r="M180" s="20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</row>
    <row r="181" spans="1:70" s="17" customFormat="1" ht="20.25" customHeight="1">
      <c r="A181" s="14" t="s">
        <v>74</v>
      </c>
      <c r="B181" s="21"/>
      <c r="C181" s="14"/>
      <c r="D181" s="86"/>
      <c r="E181" s="86"/>
      <c r="F181" s="15"/>
      <c r="G181" s="14"/>
      <c r="H181" s="15">
        <f>SUM(H172:H180)</f>
        <v>7235500</v>
      </c>
      <c r="I181" s="14"/>
      <c r="J181" s="14"/>
      <c r="K181" s="14"/>
      <c r="L181" s="14"/>
      <c r="M181" s="21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</row>
    <row r="182" spans="1:70" ht="20.100000000000001" customHeight="1">
      <c r="A182" s="5" t="s">
        <v>88</v>
      </c>
      <c r="B182" s="5" t="s">
        <v>88</v>
      </c>
      <c r="C182" s="5" t="s">
        <v>403</v>
      </c>
      <c r="D182" s="85">
        <v>22454419</v>
      </c>
      <c r="E182" s="85">
        <v>56101542</v>
      </c>
      <c r="F182" s="27">
        <v>166000</v>
      </c>
      <c r="G182" s="5">
        <v>1</v>
      </c>
      <c r="H182" s="27">
        <f t="shared" ref="H182:H207" si="7">F182*G182</f>
        <v>166000</v>
      </c>
      <c r="I182" s="5" t="s">
        <v>91</v>
      </c>
      <c r="J182" s="34"/>
      <c r="K182" s="112" t="s">
        <v>438</v>
      </c>
      <c r="L182" s="112" t="s">
        <v>725</v>
      </c>
      <c r="M182" s="5" t="s">
        <v>138</v>
      </c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</row>
    <row r="183" spans="1:70" ht="20.100000000000001" customHeight="1">
      <c r="A183" s="5" t="s">
        <v>88</v>
      </c>
      <c r="B183" s="5" t="s">
        <v>131</v>
      </c>
      <c r="C183" s="5" t="s">
        <v>404</v>
      </c>
      <c r="D183" s="85">
        <v>20682449</v>
      </c>
      <c r="E183" s="85">
        <v>56101702</v>
      </c>
      <c r="F183" s="27">
        <v>200000</v>
      </c>
      <c r="G183" s="5">
        <v>3</v>
      </c>
      <c r="H183" s="27">
        <f t="shared" si="7"/>
        <v>600000</v>
      </c>
      <c r="I183" s="5" t="s">
        <v>91</v>
      </c>
      <c r="J183" s="34"/>
      <c r="K183" s="112" t="s">
        <v>424</v>
      </c>
      <c r="L183" s="112" t="s">
        <v>725</v>
      </c>
      <c r="M183" s="5" t="s">
        <v>130</v>
      </c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</row>
    <row r="184" spans="1:70" ht="20.100000000000001" customHeight="1">
      <c r="A184" s="5" t="s">
        <v>88</v>
      </c>
      <c r="B184" s="5" t="s">
        <v>131</v>
      </c>
      <c r="C184" s="5" t="s">
        <v>92</v>
      </c>
      <c r="D184" s="94">
        <v>22218623</v>
      </c>
      <c r="E184" s="94">
        <v>56101520</v>
      </c>
      <c r="F184" s="36">
        <v>240000</v>
      </c>
      <c r="G184" s="5">
        <v>1</v>
      </c>
      <c r="H184" s="27">
        <f t="shared" si="7"/>
        <v>240000</v>
      </c>
      <c r="I184" s="35" t="s">
        <v>91</v>
      </c>
      <c r="J184" s="34"/>
      <c r="K184" s="5" t="s">
        <v>441</v>
      </c>
      <c r="L184" s="112" t="s">
        <v>725</v>
      </c>
      <c r="M184" s="5" t="s">
        <v>130</v>
      </c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</row>
    <row r="185" spans="1:70" ht="39" customHeight="1">
      <c r="A185" s="5" t="s">
        <v>88</v>
      </c>
      <c r="B185" s="10" t="s">
        <v>704</v>
      </c>
      <c r="C185" s="28" t="s">
        <v>406</v>
      </c>
      <c r="D185" s="85">
        <v>21019364</v>
      </c>
      <c r="E185" s="85" t="s">
        <v>417</v>
      </c>
      <c r="F185" s="6">
        <v>292200</v>
      </c>
      <c r="G185" s="5">
        <v>4</v>
      </c>
      <c r="H185" s="27">
        <f t="shared" si="7"/>
        <v>1168800</v>
      </c>
      <c r="I185" s="5" t="s">
        <v>103</v>
      </c>
      <c r="J185" s="26" t="s">
        <v>152</v>
      </c>
      <c r="K185" s="112" t="s">
        <v>425</v>
      </c>
      <c r="L185" s="112" t="s">
        <v>725</v>
      </c>
      <c r="M185" s="5" t="s">
        <v>125</v>
      </c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</row>
    <row r="186" spans="1:70" ht="20.100000000000001" customHeight="1">
      <c r="A186" s="5" t="s">
        <v>88</v>
      </c>
      <c r="B186" s="5" t="s">
        <v>126</v>
      </c>
      <c r="C186" s="28" t="s">
        <v>407</v>
      </c>
      <c r="D186" s="85" t="s">
        <v>128</v>
      </c>
      <c r="E186" s="87" t="s">
        <v>421</v>
      </c>
      <c r="F186" s="6">
        <v>153000</v>
      </c>
      <c r="G186" s="5">
        <v>5</v>
      </c>
      <c r="H186" s="27">
        <f t="shared" si="7"/>
        <v>765000</v>
      </c>
      <c r="I186" s="5" t="s">
        <v>103</v>
      </c>
      <c r="J186" s="26" t="s">
        <v>155</v>
      </c>
      <c r="K186" s="5" t="s">
        <v>127</v>
      </c>
      <c r="L186" s="112" t="s">
        <v>725</v>
      </c>
      <c r="M186" s="5" t="s">
        <v>125</v>
      </c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</row>
    <row r="187" spans="1:70" ht="20.100000000000001" customHeight="1">
      <c r="A187" s="5" t="s">
        <v>88</v>
      </c>
      <c r="B187" s="5" t="s">
        <v>126</v>
      </c>
      <c r="C187" s="33" t="s">
        <v>16</v>
      </c>
      <c r="D187" s="87">
        <v>20857199</v>
      </c>
      <c r="E187" s="87" t="s">
        <v>421</v>
      </c>
      <c r="F187" s="2">
        <v>197000</v>
      </c>
      <c r="G187" s="31">
        <v>2</v>
      </c>
      <c r="H187" s="27">
        <f t="shared" si="7"/>
        <v>394000</v>
      </c>
      <c r="I187" s="5" t="s">
        <v>103</v>
      </c>
      <c r="J187" s="26" t="s">
        <v>152</v>
      </c>
      <c r="K187" s="5" t="s">
        <v>127</v>
      </c>
      <c r="L187" s="112" t="s">
        <v>725</v>
      </c>
      <c r="M187" s="5" t="s">
        <v>125</v>
      </c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</row>
    <row r="188" spans="1:70" ht="20.100000000000001" customHeight="1">
      <c r="A188" s="5" t="s">
        <v>88</v>
      </c>
      <c r="B188" s="5" t="s">
        <v>126</v>
      </c>
      <c r="C188" s="32" t="s">
        <v>85</v>
      </c>
      <c r="D188" s="87">
        <v>22651232</v>
      </c>
      <c r="E188" s="87" t="s">
        <v>439</v>
      </c>
      <c r="F188" s="2">
        <v>173000</v>
      </c>
      <c r="G188" s="31">
        <v>4</v>
      </c>
      <c r="H188" s="27">
        <f t="shared" si="7"/>
        <v>692000</v>
      </c>
      <c r="I188" s="5" t="s">
        <v>91</v>
      </c>
      <c r="J188" s="26"/>
      <c r="K188" s="112" t="s">
        <v>425</v>
      </c>
      <c r="L188" s="112" t="s">
        <v>725</v>
      </c>
      <c r="M188" s="5" t="s">
        <v>125</v>
      </c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</row>
    <row r="189" spans="1:70" ht="20.100000000000001" customHeight="1">
      <c r="A189" s="5" t="s">
        <v>88</v>
      </c>
      <c r="B189" s="5" t="s">
        <v>126</v>
      </c>
      <c r="C189" s="32" t="s">
        <v>35</v>
      </c>
      <c r="D189" s="87">
        <v>21012300</v>
      </c>
      <c r="E189" s="87">
        <v>56121508</v>
      </c>
      <c r="F189" s="2">
        <v>206000</v>
      </c>
      <c r="G189" s="31">
        <v>2</v>
      </c>
      <c r="H189" s="27">
        <f t="shared" si="7"/>
        <v>412000</v>
      </c>
      <c r="I189" s="5" t="s">
        <v>91</v>
      </c>
      <c r="J189" s="26"/>
      <c r="K189" s="112" t="s">
        <v>425</v>
      </c>
      <c r="L189" s="112" t="s">
        <v>725</v>
      </c>
      <c r="M189" s="5" t="s">
        <v>125</v>
      </c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</row>
    <row r="190" spans="1:70" ht="20.25" customHeight="1">
      <c r="A190" s="5" t="s">
        <v>88</v>
      </c>
      <c r="B190" s="20" t="s">
        <v>113</v>
      </c>
      <c r="C190" s="5" t="s">
        <v>409</v>
      </c>
      <c r="D190" s="85" t="s">
        <v>124</v>
      </c>
      <c r="E190" s="85">
        <v>56121505</v>
      </c>
      <c r="F190" s="6">
        <v>64200</v>
      </c>
      <c r="G190" s="5">
        <v>1</v>
      </c>
      <c r="H190" s="27">
        <f t="shared" si="7"/>
        <v>64200</v>
      </c>
      <c r="I190" s="5" t="s">
        <v>91</v>
      </c>
      <c r="J190" s="5"/>
      <c r="K190" s="112" t="s">
        <v>425</v>
      </c>
      <c r="L190" s="112" t="s">
        <v>725</v>
      </c>
      <c r="M190" s="20" t="s">
        <v>110</v>
      </c>
    </row>
    <row r="191" spans="1:70" ht="20.25" customHeight="1">
      <c r="A191" s="5" t="s">
        <v>88</v>
      </c>
      <c r="B191" s="20" t="s">
        <v>113</v>
      </c>
      <c r="C191" s="7" t="s">
        <v>23</v>
      </c>
      <c r="D191" s="85" t="s">
        <v>123</v>
      </c>
      <c r="E191" s="85" t="s">
        <v>439</v>
      </c>
      <c r="F191" s="6">
        <v>68000</v>
      </c>
      <c r="G191" s="5">
        <v>2</v>
      </c>
      <c r="H191" s="27">
        <f t="shared" si="7"/>
        <v>136000</v>
      </c>
      <c r="I191" s="5" t="s">
        <v>91</v>
      </c>
      <c r="J191" s="5"/>
      <c r="K191" s="112" t="s">
        <v>425</v>
      </c>
      <c r="L191" s="112" t="s">
        <v>725</v>
      </c>
      <c r="M191" s="20" t="s">
        <v>110</v>
      </c>
    </row>
    <row r="192" spans="1:70" ht="20.25" customHeight="1">
      <c r="A192" s="49" t="s">
        <v>88</v>
      </c>
      <c r="B192" s="62" t="s">
        <v>113</v>
      </c>
      <c r="C192" s="49" t="s">
        <v>23</v>
      </c>
      <c r="D192" s="68" t="s">
        <v>122</v>
      </c>
      <c r="E192" s="68" t="s">
        <v>439</v>
      </c>
      <c r="F192" s="50">
        <v>339000</v>
      </c>
      <c r="G192" s="49">
        <v>5</v>
      </c>
      <c r="H192" s="78">
        <f t="shared" si="7"/>
        <v>1695000</v>
      </c>
      <c r="I192" s="49" t="s">
        <v>103</v>
      </c>
      <c r="J192" s="64" t="s">
        <v>153</v>
      </c>
      <c r="K192" s="117" t="s">
        <v>425</v>
      </c>
      <c r="L192" s="117"/>
      <c r="M192" s="62" t="s">
        <v>110</v>
      </c>
    </row>
    <row r="193" spans="1:70" ht="20.25" customHeight="1">
      <c r="A193" s="5" t="s">
        <v>88</v>
      </c>
      <c r="B193" s="20" t="s">
        <v>113</v>
      </c>
      <c r="C193" s="5" t="s">
        <v>92</v>
      </c>
      <c r="D193" s="85" t="s">
        <v>121</v>
      </c>
      <c r="E193" s="85" t="s">
        <v>422</v>
      </c>
      <c r="F193" s="6">
        <v>285000</v>
      </c>
      <c r="G193" s="5">
        <v>2</v>
      </c>
      <c r="H193" s="27">
        <f t="shared" si="7"/>
        <v>570000</v>
      </c>
      <c r="I193" s="5" t="s">
        <v>91</v>
      </c>
      <c r="J193" s="26"/>
      <c r="K193" s="5" t="s">
        <v>441</v>
      </c>
      <c r="L193" s="112" t="s">
        <v>725</v>
      </c>
      <c r="M193" s="20" t="s">
        <v>110</v>
      </c>
    </row>
    <row r="194" spans="1:70" ht="20.25" customHeight="1">
      <c r="A194" s="5" t="s">
        <v>88</v>
      </c>
      <c r="B194" s="20" t="s">
        <v>113</v>
      </c>
      <c r="C194" s="5" t="s">
        <v>120</v>
      </c>
      <c r="D194" s="85" t="s">
        <v>119</v>
      </c>
      <c r="E194" s="85">
        <v>56101531</v>
      </c>
      <c r="F194" s="6">
        <v>144000</v>
      </c>
      <c r="G194" s="5">
        <v>1</v>
      </c>
      <c r="H194" s="27">
        <f t="shared" si="7"/>
        <v>144000</v>
      </c>
      <c r="I194" s="5" t="s">
        <v>91</v>
      </c>
      <c r="J194" s="26"/>
      <c r="K194" s="112" t="s">
        <v>425</v>
      </c>
      <c r="L194" s="112" t="s">
        <v>725</v>
      </c>
      <c r="M194" s="20" t="s">
        <v>110</v>
      </c>
    </row>
    <row r="195" spans="1:70" ht="20.25" customHeight="1">
      <c r="A195" s="5" t="s">
        <v>88</v>
      </c>
      <c r="B195" s="20" t="s">
        <v>113</v>
      </c>
      <c r="C195" s="5" t="s">
        <v>408</v>
      </c>
      <c r="D195" s="85" t="s">
        <v>118</v>
      </c>
      <c r="E195" s="85">
        <v>56101703</v>
      </c>
      <c r="F195" s="6">
        <v>269000</v>
      </c>
      <c r="G195" s="5">
        <v>1</v>
      </c>
      <c r="H195" s="27">
        <f t="shared" si="7"/>
        <v>269000</v>
      </c>
      <c r="I195" s="5" t="s">
        <v>103</v>
      </c>
      <c r="J195" s="26" t="s">
        <v>117</v>
      </c>
      <c r="K195" s="5" t="s">
        <v>425</v>
      </c>
      <c r="L195" s="112" t="s">
        <v>725</v>
      </c>
      <c r="M195" s="20" t="s">
        <v>110</v>
      </c>
    </row>
    <row r="196" spans="1:70" ht="20.25" customHeight="1">
      <c r="A196" s="5" t="s">
        <v>88</v>
      </c>
      <c r="B196" s="20" t="s">
        <v>113</v>
      </c>
      <c r="C196" s="5" t="s">
        <v>115</v>
      </c>
      <c r="D196" s="85" t="s">
        <v>114</v>
      </c>
      <c r="E196" s="87" t="s">
        <v>421</v>
      </c>
      <c r="F196" s="6">
        <v>173000</v>
      </c>
      <c r="G196" s="5">
        <v>2</v>
      </c>
      <c r="H196" s="27">
        <f t="shared" si="7"/>
        <v>346000</v>
      </c>
      <c r="I196" s="5" t="s">
        <v>91</v>
      </c>
      <c r="J196" s="26"/>
      <c r="K196" s="5" t="s">
        <v>425</v>
      </c>
      <c r="L196" s="112" t="s">
        <v>725</v>
      </c>
      <c r="M196" s="20" t="s">
        <v>110</v>
      </c>
    </row>
    <row r="197" spans="1:70" s="30" customFormat="1" ht="20.25" customHeight="1">
      <c r="A197" s="5" t="s">
        <v>88</v>
      </c>
      <c r="B197" s="20" t="s">
        <v>107</v>
      </c>
      <c r="C197" s="5" t="s">
        <v>410</v>
      </c>
      <c r="D197" s="85" t="s">
        <v>106</v>
      </c>
      <c r="E197" s="85">
        <v>56101520</v>
      </c>
      <c r="F197" s="6">
        <v>85000</v>
      </c>
      <c r="G197" s="5">
        <v>2</v>
      </c>
      <c r="H197" s="27">
        <f t="shared" si="7"/>
        <v>170000</v>
      </c>
      <c r="I197" s="5" t="s">
        <v>91</v>
      </c>
      <c r="J197" s="26"/>
      <c r="K197" s="5" t="s">
        <v>441</v>
      </c>
      <c r="L197" s="112" t="s">
        <v>725</v>
      </c>
      <c r="M197" s="20" t="s">
        <v>105</v>
      </c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</row>
    <row r="198" spans="1:70" ht="20.100000000000001" customHeight="1">
      <c r="A198" s="28" t="s">
        <v>88</v>
      </c>
      <c r="B198" s="28" t="s">
        <v>102</v>
      </c>
      <c r="C198" s="28" t="s">
        <v>411</v>
      </c>
      <c r="D198" s="94" t="s">
        <v>101</v>
      </c>
      <c r="E198" s="94">
        <v>52131602</v>
      </c>
      <c r="F198" s="29">
        <v>21000</v>
      </c>
      <c r="G198" s="28">
        <v>27</v>
      </c>
      <c r="H198" s="27">
        <f t="shared" si="7"/>
        <v>567000</v>
      </c>
      <c r="I198" s="28" t="s">
        <v>100</v>
      </c>
      <c r="J198" s="26" t="s">
        <v>108</v>
      </c>
      <c r="K198" s="112" t="s">
        <v>438</v>
      </c>
      <c r="L198" s="112" t="s">
        <v>725</v>
      </c>
      <c r="M198" s="5" t="s">
        <v>99</v>
      </c>
    </row>
    <row r="199" spans="1:70" ht="28.5">
      <c r="A199" s="5" t="s">
        <v>88</v>
      </c>
      <c r="B199" s="10" t="s">
        <v>545</v>
      </c>
      <c r="C199" s="5" t="s">
        <v>98</v>
      </c>
      <c r="D199" s="147" t="s">
        <v>97</v>
      </c>
      <c r="E199" s="85" t="s">
        <v>437</v>
      </c>
      <c r="F199" s="6">
        <v>105000</v>
      </c>
      <c r="G199" s="5">
        <v>3</v>
      </c>
      <c r="H199" s="155">
        <f t="shared" si="7"/>
        <v>315000</v>
      </c>
      <c r="I199" s="5" t="s">
        <v>91</v>
      </c>
      <c r="J199" s="26" t="s">
        <v>546</v>
      </c>
      <c r="K199" s="112" t="s">
        <v>127</v>
      </c>
      <c r="L199" s="112" t="s">
        <v>725</v>
      </c>
      <c r="M199" s="5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</row>
    <row r="200" spans="1:70" ht="28.5">
      <c r="A200" s="5" t="s">
        <v>88</v>
      </c>
      <c r="B200" s="10" t="s">
        <v>545</v>
      </c>
      <c r="C200" s="5" t="s">
        <v>37</v>
      </c>
      <c r="D200" s="147" t="s">
        <v>547</v>
      </c>
      <c r="E200" s="85" t="s">
        <v>437</v>
      </c>
      <c r="F200" s="6">
        <v>15000</v>
      </c>
      <c r="G200" s="5">
        <v>2</v>
      </c>
      <c r="H200" s="155">
        <f t="shared" si="7"/>
        <v>30000</v>
      </c>
      <c r="I200" s="5" t="s">
        <v>91</v>
      </c>
      <c r="J200" s="26" t="s">
        <v>546</v>
      </c>
      <c r="K200" s="112" t="s">
        <v>549</v>
      </c>
      <c r="L200" s="112" t="s">
        <v>725</v>
      </c>
      <c r="M200" s="5"/>
      <c r="BR200" s="11"/>
    </row>
    <row r="201" spans="1:70" ht="28.5">
      <c r="A201" s="5" t="s">
        <v>88</v>
      </c>
      <c r="B201" s="10" t="s">
        <v>545</v>
      </c>
      <c r="C201" s="5" t="s">
        <v>38</v>
      </c>
      <c r="D201" s="147" t="s">
        <v>548</v>
      </c>
      <c r="E201" s="85" t="s">
        <v>437</v>
      </c>
      <c r="F201" s="6">
        <v>27000</v>
      </c>
      <c r="G201" s="5">
        <v>3</v>
      </c>
      <c r="H201" s="155">
        <f t="shared" si="7"/>
        <v>81000</v>
      </c>
      <c r="I201" s="5" t="s">
        <v>91</v>
      </c>
      <c r="J201" s="26" t="s">
        <v>546</v>
      </c>
      <c r="K201" s="112" t="s">
        <v>167</v>
      </c>
      <c r="L201" s="112" t="s">
        <v>725</v>
      </c>
      <c r="M201" s="5"/>
      <c r="BR201" s="11"/>
    </row>
    <row r="202" spans="1:70" ht="20.100000000000001" customHeight="1">
      <c r="A202" s="49" t="s">
        <v>88</v>
      </c>
      <c r="B202" s="49" t="s">
        <v>93</v>
      </c>
      <c r="C202" s="49" t="s">
        <v>96</v>
      </c>
      <c r="D202" s="68" t="s">
        <v>86</v>
      </c>
      <c r="E202" s="68" t="s">
        <v>439</v>
      </c>
      <c r="F202" s="50">
        <v>271000</v>
      </c>
      <c r="G202" s="49">
        <v>6</v>
      </c>
      <c r="H202" s="78">
        <f t="shared" si="7"/>
        <v>1626000</v>
      </c>
      <c r="I202" s="49" t="s">
        <v>91</v>
      </c>
      <c r="J202" s="64"/>
      <c r="K202" s="117" t="s">
        <v>425</v>
      </c>
      <c r="L202" s="117" t="s">
        <v>725</v>
      </c>
      <c r="M202" s="49" t="s">
        <v>90</v>
      </c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</row>
    <row r="203" spans="1:70" ht="20.100000000000001" customHeight="1">
      <c r="A203" s="49" t="s">
        <v>88</v>
      </c>
      <c r="B203" s="49" t="s">
        <v>93</v>
      </c>
      <c r="C203" s="49" t="s">
        <v>95</v>
      </c>
      <c r="D203" s="68" t="s">
        <v>94</v>
      </c>
      <c r="E203" s="68" t="s">
        <v>440</v>
      </c>
      <c r="F203" s="50">
        <v>70000</v>
      </c>
      <c r="G203" s="49">
        <v>3</v>
      </c>
      <c r="H203" s="78">
        <f t="shared" si="7"/>
        <v>210000</v>
      </c>
      <c r="I203" s="49" t="s">
        <v>91</v>
      </c>
      <c r="J203" s="64"/>
      <c r="K203" s="49" t="s">
        <v>425</v>
      </c>
      <c r="L203" s="117" t="s">
        <v>725</v>
      </c>
      <c r="M203" s="49" t="s">
        <v>90</v>
      </c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</row>
    <row r="204" spans="1:70" ht="20.100000000000001" customHeight="1">
      <c r="A204" s="49" t="s">
        <v>88</v>
      </c>
      <c r="B204" s="49" t="s">
        <v>93</v>
      </c>
      <c r="C204" s="49" t="s">
        <v>11</v>
      </c>
      <c r="D204" s="68">
        <v>22178434</v>
      </c>
      <c r="E204" s="96" t="s">
        <v>421</v>
      </c>
      <c r="F204" s="78">
        <v>145000</v>
      </c>
      <c r="G204" s="49">
        <v>4</v>
      </c>
      <c r="H204" s="78">
        <f t="shared" si="7"/>
        <v>580000</v>
      </c>
      <c r="I204" s="49" t="s">
        <v>91</v>
      </c>
      <c r="J204" s="64"/>
      <c r="K204" s="49" t="s">
        <v>425</v>
      </c>
      <c r="L204" s="117" t="s">
        <v>725</v>
      </c>
      <c r="M204" s="49" t="s">
        <v>90</v>
      </c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</row>
    <row r="205" spans="1:70" ht="20.100000000000001" customHeight="1">
      <c r="A205" s="49" t="s">
        <v>88</v>
      </c>
      <c r="B205" s="49" t="s">
        <v>93</v>
      </c>
      <c r="C205" s="49" t="s">
        <v>92</v>
      </c>
      <c r="D205" s="68">
        <v>22218637</v>
      </c>
      <c r="E205" s="68">
        <v>56101520</v>
      </c>
      <c r="F205" s="78">
        <v>153000</v>
      </c>
      <c r="G205" s="49">
        <v>2</v>
      </c>
      <c r="H205" s="78">
        <f t="shared" si="7"/>
        <v>306000</v>
      </c>
      <c r="I205" s="49" t="s">
        <v>91</v>
      </c>
      <c r="J205" s="64"/>
      <c r="K205" s="49" t="s">
        <v>441</v>
      </c>
      <c r="L205" s="117" t="s">
        <v>725</v>
      </c>
      <c r="M205" s="49" t="s">
        <v>90</v>
      </c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</row>
    <row r="206" spans="1:70" ht="20.100000000000001" customHeight="1">
      <c r="A206" s="5" t="s">
        <v>88</v>
      </c>
      <c r="B206" s="5" t="s">
        <v>87</v>
      </c>
      <c r="C206" s="5" t="s">
        <v>89</v>
      </c>
      <c r="D206" s="87">
        <v>20857199</v>
      </c>
      <c r="E206" s="87" t="s">
        <v>421</v>
      </c>
      <c r="F206" s="2">
        <v>197000</v>
      </c>
      <c r="G206" s="5">
        <v>4</v>
      </c>
      <c r="H206" s="27">
        <f t="shared" si="7"/>
        <v>788000</v>
      </c>
      <c r="I206" s="5" t="s">
        <v>103</v>
      </c>
      <c r="J206" s="26" t="s">
        <v>152</v>
      </c>
      <c r="K206" s="5" t="s">
        <v>127</v>
      </c>
      <c r="L206" s="112" t="s">
        <v>725</v>
      </c>
      <c r="M206" s="5" t="s">
        <v>151</v>
      </c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</row>
    <row r="207" spans="1:70" s="79" customFormat="1" ht="20.100000000000001" customHeight="1">
      <c r="A207" s="49" t="s">
        <v>88</v>
      </c>
      <c r="B207" s="49" t="s">
        <v>133</v>
      </c>
      <c r="C207" s="49" t="s">
        <v>137</v>
      </c>
      <c r="D207" s="96">
        <v>20857199</v>
      </c>
      <c r="E207" s="96" t="s">
        <v>421</v>
      </c>
      <c r="F207" s="80">
        <v>197000</v>
      </c>
      <c r="G207" s="49">
        <v>4</v>
      </c>
      <c r="H207" s="78">
        <f t="shared" si="7"/>
        <v>788000</v>
      </c>
      <c r="I207" s="49" t="s">
        <v>103</v>
      </c>
      <c r="J207" s="81" t="s">
        <v>413</v>
      </c>
      <c r="K207" s="49" t="s">
        <v>127</v>
      </c>
      <c r="L207" s="112" t="s">
        <v>725</v>
      </c>
      <c r="M207" s="49" t="s">
        <v>132</v>
      </c>
    </row>
    <row r="208" spans="1:70" s="30" customFormat="1" ht="20.25" customHeight="1">
      <c r="A208" s="42" t="s">
        <v>150</v>
      </c>
      <c r="B208" s="41"/>
      <c r="C208" s="46"/>
      <c r="D208" s="97"/>
      <c r="E208" s="97"/>
      <c r="F208" s="44"/>
      <c r="G208" s="43"/>
      <c r="H208" s="43">
        <f>SUM(H182:H207)</f>
        <v>13123000</v>
      </c>
      <c r="I208" s="41"/>
      <c r="J208" s="42"/>
      <c r="K208" s="41"/>
      <c r="L208" s="41"/>
      <c r="M208" s="40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</row>
    <row r="209" spans="1:68" s="106" customFormat="1" ht="33.950000000000003" customHeight="1">
      <c r="A209" s="235" t="s">
        <v>430</v>
      </c>
      <c r="B209" s="158" t="s">
        <v>565</v>
      </c>
      <c r="C209" s="159" t="s">
        <v>72</v>
      </c>
      <c r="D209" s="109" t="s">
        <v>436</v>
      </c>
      <c r="E209" s="110">
        <v>56101703</v>
      </c>
      <c r="F209" s="161">
        <v>177000</v>
      </c>
      <c r="G209" s="159">
        <v>1</v>
      </c>
      <c r="H209" s="162">
        <f>+F209*G209</f>
        <v>177000</v>
      </c>
      <c r="I209" s="163" t="s">
        <v>91</v>
      </c>
      <c r="J209" s="163"/>
      <c r="K209" s="108" t="s">
        <v>425</v>
      </c>
      <c r="L209" s="108" t="s">
        <v>725</v>
      </c>
      <c r="M209" s="107"/>
    </row>
    <row r="210" spans="1:68" s="106" customFormat="1" ht="33.950000000000003" customHeight="1">
      <c r="A210" s="235" t="s">
        <v>430</v>
      </c>
      <c r="B210" s="158" t="s">
        <v>568</v>
      </c>
      <c r="C210" s="159" t="s">
        <v>0</v>
      </c>
      <c r="D210" s="160" t="s">
        <v>435</v>
      </c>
      <c r="E210" s="110">
        <v>56112105</v>
      </c>
      <c r="F210" s="161">
        <v>400000</v>
      </c>
      <c r="G210" s="159">
        <v>2</v>
      </c>
      <c r="H210" s="162">
        <f t="shared" ref="H210:H216" si="8">+F210*G210</f>
        <v>800000</v>
      </c>
      <c r="I210" s="163" t="s">
        <v>91</v>
      </c>
      <c r="J210" s="165"/>
      <c r="K210" s="120" t="s">
        <v>425</v>
      </c>
      <c r="L210" s="108" t="s">
        <v>725</v>
      </c>
      <c r="M210" s="107"/>
    </row>
    <row r="211" spans="1:68" s="106" customFormat="1" ht="33.950000000000003" customHeight="1">
      <c r="A211" s="235" t="s">
        <v>430</v>
      </c>
      <c r="B211" s="242" t="s">
        <v>569</v>
      </c>
      <c r="C211" s="159" t="s">
        <v>15</v>
      </c>
      <c r="D211" s="160" t="s">
        <v>434</v>
      </c>
      <c r="E211" s="110">
        <v>56112102</v>
      </c>
      <c r="F211" s="161">
        <v>280000</v>
      </c>
      <c r="G211" s="159">
        <v>1</v>
      </c>
      <c r="H211" s="162">
        <f t="shared" si="8"/>
        <v>280000</v>
      </c>
      <c r="I211" s="163" t="s">
        <v>103</v>
      </c>
      <c r="J211" s="166" t="s">
        <v>432</v>
      </c>
      <c r="K211" s="120" t="s">
        <v>425</v>
      </c>
      <c r="L211" s="108" t="s">
        <v>725</v>
      </c>
      <c r="M211" s="107"/>
    </row>
    <row r="212" spans="1:68" s="106" customFormat="1" ht="33.950000000000003" customHeight="1">
      <c r="A212" s="235" t="s">
        <v>430</v>
      </c>
      <c r="B212" s="242" t="s">
        <v>569</v>
      </c>
      <c r="C212" s="159" t="s">
        <v>15</v>
      </c>
      <c r="D212" s="160" t="s">
        <v>433</v>
      </c>
      <c r="E212" s="110">
        <v>56112102</v>
      </c>
      <c r="F212" s="161">
        <v>147000</v>
      </c>
      <c r="G212" s="159">
        <v>6</v>
      </c>
      <c r="H212" s="162">
        <f t="shared" si="8"/>
        <v>882000</v>
      </c>
      <c r="I212" s="163" t="s">
        <v>103</v>
      </c>
      <c r="J212" s="166" t="s">
        <v>432</v>
      </c>
      <c r="K212" s="120" t="s">
        <v>425</v>
      </c>
      <c r="L212" s="108" t="s">
        <v>725</v>
      </c>
      <c r="M212" s="107"/>
    </row>
    <row r="213" spans="1:68" s="106" customFormat="1" ht="33.950000000000003" customHeight="1">
      <c r="A213" s="235" t="s">
        <v>430</v>
      </c>
      <c r="B213" s="242" t="s">
        <v>569</v>
      </c>
      <c r="C213" s="159" t="s">
        <v>72</v>
      </c>
      <c r="D213" s="160" t="s">
        <v>431</v>
      </c>
      <c r="E213" s="110">
        <v>56101703</v>
      </c>
      <c r="F213" s="161">
        <v>168000</v>
      </c>
      <c r="G213" s="159">
        <v>1</v>
      </c>
      <c r="H213" s="162">
        <f t="shared" si="8"/>
        <v>168000</v>
      </c>
      <c r="I213" s="163" t="s">
        <v>91</v>
      </c>
      <c r="J213" s="163"/>
      <c r="K213" s="120" t="s">
        <v>425</v>
      </c>
      <c r="L213" s="108" t="s">
        <v>725</v>
      </c>
      <c r="M213" s="107"/>
    </row>
    <row r="214" spans="1:68" s="106" customFormat="1" ht="33.950000000000003" customHeight="1">
      <c r="A214" s="235" t="s">
        <v>430</v>
      </c>
      <c r="B214" s="242" t="s">
        <v>569</v>
      </c>
      <c r="C214" s="159" t="s">
        <v>11</v>
      </c>
      <c r="D214" s="160" t="s">
        <v>429</v>
      </c>
      <c r="E214" s="110">
        <v>56101708</v>
      </c>
      <c r="F214" s="161">
        <v>132000</v>
      </c>
      <c r="G214" s="159">
        <v>2</v>
      </c>
      <c r="H214" s="162">
        <f t="shared" si="8"/>
        <v>264000</v>
      </c>
      <c r="I214" s="163" t="s">
        <v>91</v>
      </c>
      <c r="J214" s="163"/>
      <c r="K214" s="108" t="s">
        <v>425</v>
      </c>
      <c r="L214" s="108" t="s">
        <v>725</v>
      </c>
      <c r="M214" s="107"/>
    </row>
    <row r="215" spans="1:68" s="106" customFormat="1" ht="33.950000000000003" customHeight="1">
      <c r="A215" s="235" t="s">
        <v>430</v>
      </c>
      <c r="B215" s="243" t="s">
        <v>570</v>
      </c>
      <c r="C215" s="159" t="s">
        <v>15</v>
      </c>
      <c r="D215" s="160" t="s">
        <v>434</v>
      </c>
      <c r="E215" s="160" t="s">
        <v>646</v>
      </c>
      <c r="F215" s="161">
        <v>280000</v>
      </c>
      <c r="G215" s="159">
        <v>1</v>
      </c>
      <c r="H215" s="162">
        <f t="shared" si="8"/>
        <v>280000</v>
      </c>
      <c r="I215" s="163" t="s">
        <v>103</v>
      </c>
      <c r="J215" s="164" t="s">
        <v>567</v>
      </c>
      <c r="K215" s="108" t="s">
        <v>127</v>
      </c>
      <c r="L215" s="108" t="s">
        <v>725</v>
      </c>
      <c r="M215" s="107"/>
    </row>
    <row r="216" spans="1:68" s="106" customFormat="1" ht="33.950000000000003" customHeight="1">
      <c r="A216" s="235" t="s">
        <v>430</v>
      </c>
      <c r="B216" s="243" t="s">
        <v>570</v>
      </c>
      <c r="C216" s="159" t="s">
        <v>15</v>
      </c>
      <c r="D216" s="160" t="s">
        <v>571</v>
      </c>
      <c r="E216" s="160" t="s">
        <v>646</v>
      </c>
      <c r="F216" s="161">
        <v>165000</v>
      </c>
      <c r="G216" s="159">
        <v>6</v>
      </c>
      <c r="H216" s="162">
        <f t="shared" si="8"/>
        <v>990000</v>
      </c>
      <c r="I216" s="163" t="s">
        <v>103</v>
      </c>
      <c r="J216" s="164" t="s">
        <v>567</v>
      </c>
      <c r="K216" s="108" t="s">
        <v>127</v>
      </c>
      <c r="L216" s="108" t="s">
        <v>725</v>
      </c>
      <c r="M216" s="107"/>
    </row>
    <row r="217" spans="1:68" s="30" customFormat="1" ht="20.25" customHeight="1">
      <c r="A217" s="41" t="s">
        <v>428</v>
      </c>
      <c r="B217" s="40"/>
      <c r="C217" s="41"/>
      <c r="D217" s="45"/>
      <c r="E217" s="111"/>
      <c r="F217" s="41"/>
      <c r="G217" s="43">
        <f>SUM(G209:G216)</f>
        <v>20</v>
      </c>
      <c r="H217" s="167">
        <f>SUM(H209:H216)</f>
        <v>3841000</v>
      </c>
      <c r="I217" s="41"/>
      <c r="J217" s="41"/>
      <c r="K217" s="40"/>
      <c r="L217" s="40"/>
      <c r="M217" s="40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  <c r="BJ217" s="16"/>
      <c r="BK217" s="16"/>
      <c r="BL217" s="16"/>
      <c r="BM217" s="16"/>
      <c r="BN217" s="16"/>
      <c r="BO217" s="16"/>
      <c r="BP217" s="16"/>
    </row>
    <row r="218" spans="1:68" s="11" customFormat="1" ht="24" customHeight="1">
      <c r="A218" s="49" t="s">
        <v>205</v>
      </c>
      <c r="B218" s="51" t="s">
        <v>713</v>
      </c>
      <c r="C218" s="47" t="s">
        <v>207</v>
      </c>
      <c r="D218" s="88" t="s">
        <v>208</v>
      </c>
      <c r="E218" s="88">
        <v>56101529</v>
      </c>
      <c r="F218" s="52">
        <v>156200</v>
      </c>
      <c r="G218" s="53">
        <v>2</v>
      </c>
      <c r="H218" s="50">
        <f t="shared" ref="H218:H223" si="9">F218*G218</f>
        <v>312400</v>
      </c>
      <c r="I218" s="49" t="s">
        <v>103</v>
      </c>
      <c r="J218" s="48" t="s">
        <v>209</v>
      </c>
      <c r="K218" s="113" t="s">
        <v>425</v>
      </c>
      <c r="L218" s="113" t="s">
        <v>725</v>
      </c>
      <c r="M218" s="47"/>
    </row>
    <row r="219" spans="1:68" s="11" customFormat="1" ht="24" customHeight="1">
      <c r="A219" s="5" t="s">
        <v>205</v>
      </c>
      <c r="B219" s="51" t="s">
        <v>206</v>
      </c>
      <c r="C219" s="47" t="s">
        <v>211</v>
      </c>
      <c r="D219" s="88" t="s">
        <v>212</v>
      </c>
      <c r="E219" s="88">
        <v>56101542</v>
      </c>
      <c r="F219" s="52">
        <v>58900</v>
      </c>
      <c r="G219" s="54">
        <v>2</v>
      </c>
      <c r="H219" s="6">
        <f t="shared" si="9"/>
        <v>117800</v>
      </c>
      <c r="I219" s="5" t="s">
        <v>91</v>
      </c>
      <c r="J219" s="48"/>
      <c r="K219" s="113" t="s">
        <v>438</v>
      </c>
      <c r="L219" s="113" t="s">
        <v>725</v>
      </c>
      <c r="M219" s="47" t="s">
        <v>213</v>
      </c>
    </row>
    <row r="220" spans="1:68" s="1" customFormat="1" ht="20.25" customHeight="1">
      <c r="A220" s="5" t="s">
        <v>205</v>
      </c>
      <c r="B220" s="5" t="s">
        <v>222</v>
      </c>
      <c r="C220" s="24" t="s">
        <v>223</v>
      </c>
      <c r="D220" s="87" t="s">
        <v>224</v>
      </c>
      <c r="E220" s="87">
        <v>56112105</v>
      </c>
      <c r="F220" s="2">
        <v>369000</v>
      </c>
      <c r="G220" s="55">
        <v>2</v>
      </c>
      <c r="H220" s="6">
        <f t="shared" si="9"/>
        <v>738000</v>
      </c>
      <c r="I220" s="3" t="s">
        <v>91</v>
      </c>
      <c r="J220" s="3"/>
      <c r="K220" s="121" t="s">
        <v>425</v>
      </c>
      <c r="L220" s="113" t="s">
        <v>725</v>
      </c>
      <c r="M220" s="3"/>
    </row>
    <row r="221" spans="1:68" s="1" customFormat="1" ht="20.25" customHeight="1">
      <c r="A221" s="5" t="s">
        <v>205</v>
      </c>
      <c r="B221" s="5" t="s">
        <v>222</v>
      </c>
      <c r="C221" s="47" t="s">
        <v>207</v>
      </c>
      <c r="D221" s="87" t="s">
        <v>208</v>
      </c>
      <c r="E221" s="87">
        <v>56101529</v>
      </c>
      <c r="F221" s="2">
        <v>156200</v>
      </c>
      <c r="G221" s="55">
        <v>1</v>
      </c>
      <c r="H221" s="6">
        <f t="shared" si="9"/>
        <v>156200</v>
      </c>
      <c r="I221" s="3" t="s">
        <v>91</v>
      </c>
      <c r="J221" s="3"/>
      <c r="K221" s="121" t="s">
        <v>425</v>
      </c>
      <c r="L221" s="113" t="s">
        <v>725</v>
      </c>
      <c r="M221" s="3"/>
    </row>
    <row r="222" spans="1:68" s="1" customFormat="1" ht="20.25" customHeight="1">
      <c r="A222" s="5" t="s">
        <v>205</v>
      </c>
      <c r="B222" s="5" t="s">
        <v>222</v>
      </c>
      <c r="C222" s="3" t="s">
        <v>225</v>
      </c>
      <c r="D222" s="87" t="s">
        <v>226</v>
      </c>
      <c r="E222" s="87">
        <v>56101706</v>
      </c>
      <c r="F222" s="2">
        <v>175000</v>
      </c>
      <c r="G222" s="55">
        <v>1</v>
      </c>
      <c r="H222" s="6">
        <f t="shared" si="9"/>
        <v>175000</v>
      </c>
      <c r="I222" s="3" t="s">
        <v>91</v>
      </c>
      <c r="J222" s="3"/>
      <c r="K222" s="121" t="s">
        <v>425</v>
      </c>
      <c r="L222" s="113" t="s">
        <v>725</v>
      </c>
      <c r="M222" s="3"/>
    </row>
    <row r="223" spans="1:68" s="1" customFormat="1" ht="20.25" customHeight="1">
      <c r="A223" s="5" t="s">
        <v>205</v>
      </c>
      <c r="B223" s="5" t="s">
        <v>222</v>
      </c>
      <c r="C223" s="3" t="s">
        <v>743</v>
      </c>
      <c r="D223" s="88" t="s">
        <v>212</v>
      </c>
      <c r="E223" s="88">
        <v>56101542</v>
      </c>
      <c r="F223" s="52">
        <v>58900</v>
      </c>
      <c r="G223" s="55">
        <v>5</v>
      </c>
      <c r="H223" s="6">
        <f t="shared" si="9"/>
        <v>294500</v>
      </c>
      <c r="I223" s="3" t="s">
        <v>103</v>
      </c>
      <c r="J223" s="3" t="s">
        <v>209</v>
      </c>
      <c r="K223" s="121" t="s">
        <v>438</v>
      </c>
      <c r="L223" s="113" t="s">
        <v>725</v>
      </c>
      <c r="M223" s="3"/>
    </row>
    <row r="224" spans="1:68" ht="20.25" customHeight="1">
      <c r="A224" s="5" t="s">
        <v>205</v>
      </c>
      <c r="B224" s="5" t="s">
        <v>214</v>
      </c>
      <c r="C224" s="5" t="s">
        <v>215</v>
      </c>
      <c r="D224" s="89" t="s">
        <v>216</v>
      </c>
      <c r="E224" s="89">
        <v>56101706</v>
      </c>
      <c r="F224" s="6">
        <v>217260</v>
      </c>
      <c r="G224" s="53">
        <v>1</v>
      </c>
      <c r="H224" s="6">
        <f>F224*G224</f>
        <v>217260</v>
      </c>
      <c r="I224" s="5" t="s">
        <v>103</v>
      </c>
      <c r="J224" s="5" t="s">
        <v>217</v>
      </c>
      <c r="K224" s="112" t="s">
        <v>425</v>
      </c>
      <c r="L224" s="113" t="s">
        <v>725</v>
      </c>
      <c r="M224" s="20"/>
    </row>
    <row r="225" spans="1:70" s="30" customFormat="1" ht="20.25" customHeight="1">
      <c r="A225" s="42" t="s">
        <v>309</v>
      </c>
      <c r="B225" s="41"/>
      <c r="C225" s="46"/>
      <c r="D225" s="97"/>
      <c r="E225" s="97"/>
      <c r="F225" s="44"/>
      <c r="G225" s="43"/>
      <c r="H225" s="43">
        <f>SUM(H218:H224)</f>
        <v>2011160</v>
      </c>
      <c r="I225" s="41"/>
      <c r="J225" s="42"/>
      <c r="K225" s="41"/>
      <c r="L225" s="41"/>
      <c r="M225" s="40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  <c r="BI225" s="16"/>
      <c r="BJ225" s="16"/>
      <c r="BK225" s="16"/>
      <c r="BL225" s="16"/>
      <c r="BM225" s="16"/>
      <c r="BN225" s="16"/>
      <c r="BO225" s="16"/>
      <c r="BP225" s="16"/>
      <c r="BQ225" s="16"/>
    </row>
    <row r="226" spans="1:70" ht="26.25" customHeight="1">
      <c r="A226" s="5" t="s">
        <v>467</v>
      </c>
      <c r="B226" s="23" t="s">
        <v>468</v>
      </c>
      <c r="C226" s="5" t="s">
        <v>469</v>
      </c>
      <c r="D226" s="147" t="s">
        <v>470</v>
      </c>
      <c r="E226" s="147" t="s">
        <v>417</v>
      </c>
      <c r="F226" s="6">
        <v>206000</v>
      </c>
      <c r="G226" s="5">
        <v>4</v>
      </c>
      <c r="H226" s="6">
        <f>F226*G226</f>
        <v>824000</v>
      </c>
      <c r="I226" s="5" t="s">
        <v>103</v>
      </c>
      <c r="J226" s="5" t="s">
        <v>471</v>
      </c>
      <c r="K226" s="5" t="s">
        <v>425</v>
      </c>
      <c r="L226" s="5" t="s">
        <v>725</v>
      </c>
      <c r="M226" s="20" t="s">
        <v>643</v>
      </c>
      <c r="BR226" s="11"/>
    </row>
    <row r="227" spans="1:70" ht="26.25" customHeight="1">
      <c r="A227" s="5" t="s">
        <v>467</v>
      </c>
      <c r="B227" s="23" t="s">
        <v>468</v>
      </c>
      <c r="C227" s="10" t="s">
        <v>472</v>
      </c>
      <c r="D227" s="147" t="s">
        <v>473</v>
      </c>
      <c r="E227" s="147" t="s">
        <v>651</v>
      </c>
      <c r="F227" s="6">
        <v>107100</v>
      </c>
      <c r="G227" s="5">
        <v>2</v>
      </c>
      <c r="H227" s="6">
        <f>F227*G227</f>
        <v>214200</v>
      </c>
      <c r="I227" s="5" t="s">
        <v>103</v>
      </c>
      <c r="J227" s="5" t="s">
        <v>471</v>
      </c>
      <c r="K227" s="5" t="s">
        <v>425</v>
      </c>
      <c r="L227" s="5" t="s">
        <v>725</v>
      </c>
      <c r="M227" s="20" t="s">
        <v>643</v>
      </c>
      <c r="BR227" s="11"/>
    </row>
    <row r="228" spans="1:70" ht="26.25" customHeight="1">
      <c r="A228" s="5" t="s">
        <v>467</v>
      </c>
      <c r="B228" s="23" t="s">
        <v>639</v>
      </c>
      <c r="C228" s="5" t="s">
        <v>218</v>
      </c>
      <c r="D228" s="147" t="s">
        <v>642</v>
      </c>
      <c r="E228" s="147" t="s">
        <v>646</v>
      </c>
      <c r="F228" s="6">
        <v>50000</v>
      </c>
      <c r="G228" s="5">
        <v>3</v>
      </c>
      <c r="H228" s="6">
        <f>F228*G228</f>
        <v>150000</v>
      </c>
      <c r="I228" s="5" t="s">
        <v>103</v>
      </c>
      <c r="J228" s="5" t="s">
        <v>471</v>
      </c>
      <c r="K228" s="5" t="s">
        <v>425</v>
      </c>
      <c r="L228" s="5" t="s">
        <v>725</v>
      </c>
      <c r="M228" s="20" t="s">
        <v>353</v>
      </c>
      <c r="BR228" s="11"/>
    </row>
    <row r="229" spans="1:70" ht="26.25" customHeight="1">
      <c r="A229" s="5" t="s">
        <v>467</v>
      </c>
      <c r="B229" s="23" t="s">
        <v>639</v>
      </c>
      <c r="C229" s="10" t="s">
        <v>36</v>
      </c>
      <c r="D229" s="147" t="s">
        <v>641</v>
      </c>
      <c r="E229" s="147" t="s">
        <v>437</v>
      </c>
      <c r="F229" s="6">
        <v>150000</v>
      </c>
      <c r="G229" s="5">
        <v>1</v>
      </c>
      <c r="H229" s="6">
        <f>F229*G229</f>
        <v>150000</v>
      </c>
      <c r="I229" s="5" t="s">
        <v>103</v>
      </c>
      <c r="J229" s="5" t="s">
        <v>471</v>
      </c>
      <c r="K229" s="5" t="s">
        <v>438</v>
      </c>
      <c r="L229" s="5" t="s">
        <v>725</v>
      </c>
      <c r="M229" s="20" t="s">
        <v>640</v>
      </c>
      <c r="BR229" s="11"/>
    </row>
    <row r="230" spans="1:70" ht="26.25" customHeight="1">
      <c r="A230" s="5" t="s">
        <v>467</v>
      </c>
      <c r="B230" s="23" t="s">
        <v>639</v>
      </c>
      <c r="C230" s="3" t="s">
        <v>37</v>
      </c>
      <c r="D230" s="152">
        <v>20992174</v>
      </c>
      <c r="E230" s="152" t="s">
        <v>437</v>
      </c>
      <c r="F230" s="2">
        <v>6100</v>
      </c>
      <c r="G230" s="2">
        <v>2</v>
      </c>
      <c r="H230" s="2">
        <f>+F230*G230</f>
        <v>12200</v>
      </c>
      <c r="I230" s="5" t="s">
        <v>103</v>
      </c>
      <c r="J230" s="5" t="s">
        <v>471</v>
      </c>
      <c r="K230" s="5"/>
      <c r="L230" s="5" t="s">
        <v>725</v>
      </c>
      <c r="M230" s="20" t="s">
        <v>353</v>
      </c>
      <c r="BR230" s="11"/>
    </row>
    <row r="231" spans="1:70" ht="26.25" customHeight="1">
      <c r="A231" s="5" t="s">
        <v>467</v>
      </c>
      <c r="B231" s="23" t="s">
        <v>639</v>
      </c>
      <c r="C231" s="3" t="s">
        <v>38</v>
      </c>
      <c r="D231" s="152">
        <v>20992178</v>
      </c>
      <c r="E231" s="152" t="s">
        <v>437</v>
      </c>
      <c r="F231" s="2">
        <v>18400</v>
      </c>
      <c r="G231" s="2">
        <v>2</v>
      </c>
      <c r="H231" s="2">
        <f>+F231*G231</f>
        <v>36800</v>
      </c>
      <c r="I231" s="5" t="s">
        <v>103</v>
      </c>
      <c r="J231" s="5" t="s">
        <v>471</v>
      </c>
      <c r="K231" s="5"/>
      <c r="L231" s="5" t="s">
        <v>725</v>
      </c>
      <c r="M231" s="20" t="s">
        <v>353</v>
      </c>
      <c r="BR231" s="11"/>
    </row>
    <row r="232" spans="1:70" ht="26.25" customHeight="1">
      <c r="A232" s="5" t="s">
        <v>467</v>
      </c>
      <c r="B232" s="23" t="s">
        <v>632</v>
      </c>
      <c r="C232" s="5" t="s">
        <v>469</v>
      </c>
      <c r="D232" s="147" t="s">
        <v>631</v>
      </c>
      <c r="E232" s="147" t="s">
        <v>417</v>
      </c>
      <c r="F232" s="6">
        <v>232050</v>
      </c>
      <c r="G232" s="5">
        <v>5</v>
      </c>
      <c r="H232" s="6">
        <f>F232*G232</f>
        <v>1160250</v>
      </c>
      <c r="I232" s="5" t="s">
        <v>103</v>
      </c>
      <c r="J232" s="5" t="s">
        <v>471</v>
      </c>
      <c r="K232" s="5" t="s">
        <v>425</v>
      </c>
      <c r="L232" s="5" t="s">
        <v>725</v>
      </c>
      <c r="M232" s="20" t="s">
        <v>353</v>
      </c>
      <c r="BR232" s="11"/>
    </row>
    <row r="233" spans="1:70" s="30" customFormat="1" ht="20.25" customHeight="1">
      <c r="A233" s="41" t="s">
        <v>716</v>
      </c>
      <c r="B233" s="40"/>
      <c r="C233" s="41"/>
      <c r="D233" s="45"/>
      <c r="E233" s="45"/>
      <c r="F233" s="43"/>
      <c r="G233" s="41"/>
      <c r="H233" s="43">
        <f>SUM(H226:H232)</f>
        <v>2547450</v>
      </c>
      <c r="I233" s="41"/>
      <c r="J233" s="41"/>
      <c r="K233" s="41"/>
      <c r="L233" s="41"/>
      <c r="M233" s="40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6"/>
      <c r="BR233" s="16"/>
    </row>
    <row r="234" spans="1:70" ht="30.75" customHeight="1">
      <c r="A234" s="5" t="s">
        <v>575</v>
      </c>
      <c r="B234" s="244" t="s">
        <v>630</v>
      </c>
      <c r="C234" s="5" t="s">
        <v>43</v>
      </c>
      <c r="D234" s="147" t="s">
        <v>720</v>
      </c>
      <c r="E234" s="147" t="s">
        <v>417</v>
      </c>
      <c r="F234" s="6">
        <v>380000</v>
      </c>
      <c r="G234" s="5">
        <v>3</v>
      </c>
      <c r="H234" s="6">
        <f>F234*G234</f>
        <v>1140000</v>
      </c>
      <c r="I234" s="5" t="s">
        <v>103</v>
      </c>
      <c r="J234" s="5" t="s">
        <v>723</v>
      </c>
      <c r="K234" s="5" t="s">
        <v>425</v>
      </c>
      <c r="L234" s="5" t="s">
        <v>725</v>
      </c>
      <c r="M234" s="20"/>
      <c r="BR234" s="11"/>
    </row>
    <row r="235" spans="1:70" ht="29.25" customHeight="1">
      <c r="A235" s="5" t="s">
        <v>575</v>
      </c>
      <c r="B235" s="244" t="s">
        <v>630</v>
      </c>
      <c r="C235" s="5" t="s">
        <v>576</v>
      </c>
      <c r="D235" s="147" t="s">
        <v>721</v>
      </c>
      <c r="E235" s="147" t="s">
        <v>722</v>
      </c>
      <c r="F235" s="6">
        <v>25500</v>
      </c>
      <c r="G235" s="5">
        <v>35</v>
      </c>
      <c r="H235" s="6">
        <f>F235*G235</f>
        <v>892500</v>
      </c>
      <c r="I235" s="5" t="s">
        <v>103</v>
      </c>
      <c r="J235" s="5" t="s">
        <v>724</v>
      </c>
      <c r="K235" s="5" t="s">
        <v>438</v>
      </c>
      <c r="L235" s="5" t="s">
        <v>725</v>
      </c>
      <c r="M235" s="20"/>
      <c r="BR235" s="11"/>
    </row>
    <row r="236" spans="1:70" ht="34.5" customHeight="1">
      <c r="A236" s="5" t="s">
        <v>575</v>
      </c>
      <c r="B236" s="244" t="s">
        <v>717</v>
      </c>
      <c r="C236" s="5" t="s">
        <v>577</v>
      </c>
      <c r="D236" s="147" t="s">
        <v>733</v>
      </c>
      <c r="E236" s="147"/>
      <c r="F236" s="6">
        <v>240000</v>
      </c>
      <c r="G236" s="5">
        <v>1</v>
      </c>
      <c r="H236" s="6">
        <f>F236*G236</f>
        <v>240000</v>
      </c>
      <c r="I236" s="5" t="s">
        <v>103</v>
      </c>
      <c r="J236" s="5" t="s">
        <v>578</v>
      </c>
      <c r="K236" s="5">
        <v>7</v>
      </c>
      <c r="L236" s="5" t="s">
        <v>725</v>
      </c>
      <c r="M236" s="20"/>
      <c r="BR236" s="11"/>
    </row>
    <row r="237" spans="1:70" s="30" customFormat="1" ht="25.5" customHeight="1">
      <c r="A237" s="41" t="s">
        <v>715</v>
      </c>
      <c r="B237" s="40"/>
      <c r="C237" s="41"/>
      <c r="D237" s="45"/>
      <c r="E237" s="45"/>
      <c r="F237" s="43"/>
      <c r="G237" s="41"/>
      <c r="H237" s="43">
        <f>SUM(H234:H236)</f>
        <v>2272500</v>
      </c>
      <c r="I237" s="41"/>
      <c r="J237" s="41"/>
      <c r="K237" s="41"/>
      <c r="L237" s="41"/>
      <c r="M237" s="40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  <c r="BJ237" s="16"/>
      <c r="BK237" s="16"/>
      <c r="BL237" s="16"/>
      <c r="BM237" s="16"/>
      <c r="BN237" s="16"/>
      <c r="BO237" s="16"/>
      <c r="BP237" s="16"/>
      <c r="BQ237" s="16"/>
      <c r="BR237" s="16"/>
    </row>
    <row r="238" spans="1:70" ht="24.75" customHeight="1">
      <c r="A238" s="18" t="s">
        <v>56</v>
      </c>
      <c r="B238" s="22"/>
      <c r="C238" s="12"/>
      <c r="D238" s="98"/>
      <c r="E238" s="98"/>
      <c r="F238" s="13"/>
      <c r="G238" s="12"/>
      <c r="H238" s="19">
        <f>SUM(H16+H33+H47+H64+H84+H89+H107+H112+H120+H126+H132+H137+H140+H171+H181+H208+H217+H225+H233+H237)</f>
        <v>96281170</v>
      </c>
      <c r="I238" s="12"/>
      <c r="J238" s="12"/>
      <c r="K238" s="12"/>
      <c r="L238" s="12"/>
      <c r="M238" s="22"/>
    </row>
    <row r="239" spans="1:70">
      <c r="E239" s="99" t="s">
        <v>747</v>
      </c>
      <c r="K239" s="116"/>
      <c r="L239" s="116"/>
    </row>
    <row r="240" spans="1:70">
      <c r="K240" s="116"/>
      <c r="L240" s="116"/>
    </row>
    <row r="241" spans="4:70">
      <c r="K241" s="116"/>
      <c r="L241" s="116"/>
    </row>
    <row r="242" spans="4:70">
      <c r="K242" s="116"/>
      <c r="L242" s="116"/>
    </row>
    <row r="243" spans="4:70">
      <c r="K243" s="116"/>
      <c r="L243" s="116"/>
    </row>
    <row r="244" spans="4:70">
      <c r="K244" s="116"/>
      <c r="L244" s="116"/>
    </row>
    <row r="245" spans="4:70">
      <c r="K245" s="116"/>
      <c r="L245" s="116"/>
    </row>
    <row r="246" spans="4:70">
      <c r="K246" s="116"/>
      <c r="L246" s="116"/>
    </row>
    <row r="247" spans="4:70">
      <c r="K247" s="116"/>
      <c r="L247" s="116"/>
    </row>
    <row r="248" spans="4:70">
      <c r="K248" s="116"/>
      <c r="L248" s="116"/>
    </row>
    <row r="249" spans="4:70">
      <c r="K249" s="116"/>
      <c r="L249" s="116"/>
    </row>
    <row r="250" spans="4:70">
      <c r="K250" s="116"/>
      <c r="L250" s="116"/>
    </row>
    <row r="251" spans="4:70">
      <c r="K251" s="116"/>
      <c r="L251" s="116"/>
    </row>
    <row r="252" spans="4:70">
      <c r="K252" s="116"/>
      <c r="L252" s="116"/>
    </row>
    <row r="253" spans="4:70" s="7" customFormat="1">
      <c r="D253" s="99"/>
      <c r="E253" s="99"/>
      <c r="F253" s="8"/>
      <c r="H253" s="8"/>
      <c r="K253" s="116"/>
      <c r="L253" s="116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  <c r="AT253" s="11"/>
      <c r="AU253" s="11"/>
      <c r="AV253" s="11"/>
      <c r="AW253" s="11"/>
      <c r="AX253" s="11"/>
      <c r="AY253" s="11"/>
      <c r="AZ253" s="11"/>
      <c r="BA253" s="11"/>
      <c r="BB253" s="11"/>
      <c r="BC253" s="11"/>
      <c r="BD253" s="11"/>
      <c r="BE253" s="11"/>
      <c r="BF253" s="11"/>
      <c r="BG253" s="11"/>
      <c r="BH253" s="11"/>
      <c r="BI253" s="11"/>
      <c r="BJ253" s="11"/>
      <c r="BK253" s="11"/>
      <c r="BL253" s="11"/>
      <c r="BM253" s="11"/>
      <c r="BN253" s="11"/>
      <c r="BO253" s="11"/>
      <c r="BP253" s="11"/>
      <c r="BQ253" s="11"/>
      <c r="BR253"/>
    </row>
    <row r="254" spans="4:70" s="7" customFormat="1">
      <c r="D254" s="99"/>
      <c r="E254" s="99"/>
      <c r="F254" s="8"/>
      <c r="H254" s="8"/>
      <c r="K254" s="116"/>
      <c r="L254" s="116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  <c r="AT254" s="11"/>
      <c r="AU254" s="11"/>
      <c r="AV254" s="11"/>
      <c r="AW254" s="11"/>
      <c r="AX254" s="11"/>
      <c r="AY254" s="11"/>
      <c r="AZ254" s="11"/>
      <c r="BA254" s="11"/>
      <c r="BB254" s="11"/>
      <c r="BC254" s="11"/>
      <c r="BD254" s="11"/>
      <c r="BE254" s="11"/>
      <c r="BF254" s="11"/>
      <c r="BG254" s="11"/>
      <c r="BH254" s="11"/>
      <c r="BI254" s="11"/>
      <c r="BJ254" s="11"/>
      <c r="BK254" s="11"/>
      <c r="BL254" s="11"/>
      <c r="BM254" s="11"/>
      <c r="BN254" s="11"/>
      <c r="BO254" s="11"/>
      <c r="BP254" s="11"/>
      <c r="BQ254" s="11"/>
      <c r="BR254"/>
    </row>
    <row r="255" spans="4:70" s="7" customFormat="1">
      <c r="D255" s="99"/>
      <c r="E255" s="99"/>
      <c r="F255" s="8"/>
      <c r="H255" s="8"/>
      <c r="K255" s="116"/>
      <c r="L255" s="116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  <c r="AT255" s="11"/>
      <c r="AU255" s="11"/>
      <c r="AV255" s="11"/>
      <c r="AW255" s="11"/>
      <c r="AX255" s="11"/>
      <c r="AY255" s="11"/>
      <c r="AZ255" s="11"/>
      <c r="BA255" s="11"/>
      <c r="BB255" s="11"/>
      <c r="BC255" s="11"/>
      <c r="BD255" s="11"/>
      <c r="BE255" s="11"/>
      <c r="BF255" s="11"/>
      <c r="BG255" s="11"/>
      <c r="BH255" s="11"/>
      <c r="BI255" s="11"/>
      <c r="BJ255" s="11"/>
      <c r="BK255" s="11"/>
      <c r="BL255" s="11"/>
      <c r="BM255" s="11"/>
      <c r="BN255" s="11"/>
      <c r="BO255" s="11"/>
      <c r="BP255" s="11"/>
      <c r="BQ255" s="11"/>
      <c r="BR255"/>
    </row>
    <row r="256" spans="4:70" s="7" customFormat="1">
      <c r="D256" s="99"/>
      <c r="E256" s="99"/>
      <c r="F256" s="8"/>
      <c r="H256" s="8"/>
      <c r="K256" s="116"/>
      <c r="L256" s="116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11"/>
      <c r="BA256" s="11"/>
      <c r="BB256" s="11"/>
      <c r="BC256" s="11"/>
      <c r="BD256" s="11"/>
      <c r="BE256" s="11"/>
      <c r="BF256" s="11"/>
      <c r="BG256" s="11"/>
      <c r="BH256" s="11"/>
      <c r="BI256" s="11"/>
      <c r="BJ256" s="11"/>
      <c r="BK256" s="11"/>
      <c r="BL256" s="11"/>
      <c r="BM256" s="11"/>
      <c r="BN256" s="11"/>
      <c r="BO256" s="11"/>
      <c r="BP256" s="11"/>
      <c r="BQ256" s="11"/>
      <c r="BR256"/>
    </row>
    <row r="257" spans="4:70" s="7" customFormat="1">
      <c r="D257" s="99"/>
      <c r="E257" s="99"/>
      <c r="F257" s="8"/>
      <c r="H257" s="8"/>
      <c r="K257" s="116"/>
      <c r="L257" s="116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  <c r="AT257" s="11"/>
      <c r="AU257" s="11"/>
      <c r="AV257" s="11"/>
      <c r="AW257" s="11"/>
      <c r="AX257" s="11"/>
      <c r="AY257" s="11"/>
      <c r="AZ257" s="11"/>
      <c r="BA257" s="11"/>
      <c r="BB257" s="11"/>
      <c r="BC257" s="11"/>
      <c r="BD257" s="11"/>
      <c r="BE257" s="11"/>
      <c r="BF257" s="11"/>
      <c r="BG257" s="11"/>
      <c r="BH257" s="11"/>
      <c r="BI257" s="11"/>
      <c r="BJ257" s="11"/>
      <c r="BK257" s="11"/>
      <c r="BL257" s="11"/>
      <c r="BM257" s="11"/>
      <c r="BN257" s="11"/>
      <c r="BO257" s="11"/>
      <c r="BP257" s="11"/>
      <c r="BQ257" s="11"/>
      <c r="BR257"/>
    </row>
    <row r="258" spans="4:70" s="7" customFormat="1">
      <c r="D258" s="99"/>
      <c r="E258" s="99"/>
      <c r="F258" s="8"/>
      <c r="H258" s="8"/>
      <c r="K258" s="116"/>
      <c r="L258" s="116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  <c r="AT258" s="11"/>
      <c r="AU258" s="11"/>
      <c r="AV258" s="11"/>
      <c r="AW258" s="11"/>
      <c r="AX258" s="11"/>
      <c r="AY258" s="11"/>
      <c r="AZ258" s="11"/>
      <c r="BA258" s="11"/>
      <c r="BB258" s="11"/>
      <c r="BC258" s="11"/>
      <c r="BD258" s="11"/>
      <c r="BE258" s="11"/>
      <c r="BF258" s="11"/>
      <c r="BG258" s="11"/>
      <c r="BH258" s="11"/>
      <c r="BI258" s="11"/>
      <c r="BJ258" s="11"/>
      <c r="BK258" s="11"/>
      <c r="BL258" s="11"/>
      <c r="BM258" s="11"/>
      <c r="BN258" s="11"/>
      <c r="BO258" s="11"/>
      <c r="BP258" s="11"/>
      <c r="BQ258" s="11"/>
      <c r="BR258"/>
    </row>
    <row r="259" spans="4:70" s="7" customFormat="1">
      <c r="D259" s="99"/>
      <c r="E259" s="99"/>
      <c r="F259" s="8"/>
      <c r="H259" s="8"/>
      <c r="K259" s="116"/>
      <c r="L259" s="116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  <c r="AN259" s="11"/>
      <c r="AO259" s="11"/>
      <c r="AP259" s="11"/>
      <c r="AQ259" s="11"/>
      <c r="AR259" s="11"/>
      <c r="AS259" s="11"/>
      <c r="AT259" s="11"/>
      <c r="AU259" s="11"/>
      <c r="AV259" s="11"/>
      <c r="AW259" s="11"/>
      <c r="AX259" s="11"/>
      <c r="AY259" s="11"/>
      <c r="AZ259" s="11"/>
      <c r="BA259" s="11"/>
      <c r="BB259" s="11"/>
      <c r="BC259" s="11"/>
      <c r="BD259" s="11"/>
      <c r="BE259" s="11"/>
      <c r="BF259" s="11"/>
      <c r="BG259" s="11"/>
      <c r="BH259" s="11"/>
      <c r="BI259" s="11"/>
      <c r="BJ259" s="11"/>
      <c r="BK259" s="11"/>
      <c r="BL259" s="11"/>
      <c r="BM259" s="11"/>
      <c r="BN259" s="11"/>
      <c r="BO259" s="11"/>
      <c r="BP259" s="11"/>
      <c r="BQ259" s="11"/>
      <c r="BR259"/>
    </row>
    <row r="260" spans="4:70" s="7" customFormat="1">
      <c r="D260" s="99"/>
      <c r="E260" s="99"/>
      <c r="F260" s="8"/>
      <c r="H260" s="8"/>
      <c r="K260" s="116"/>
      <c r="L260" s="116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11"/>
      <c r="AO260" s="11"/>
      <c r="AP260" s="11"/>
      <c r="AQ260" s="11"/>
      <c r="AR260" s="11"/>
      <c r="AS260" s="11"/>
      <c r="AT260" s="11"/>
      <c r="AU260" s="11"/>
      <c r="AV260" s="11"/>
      <c r="AW260" s="11"/>
      <c r="AX260" s="11"/>
      <c r="AY260" s="11"/>
      <c r="AZ260" s="11"/>
      <c r="BA260" s="11"/>
      <c r="BB260" s="11"/>
      <c r="BC260" s="11"/>
      <c r="BD260" s="11"/>
      <c r="BE260" s="11"/>
      <c r="BF260" s="11"/>
      <c r="BG260" s="11"/>
      <c r="BH260" s="11"/>
      <c r="BI260" s="11"/>
      <c r="BJ260" s="11"/>
      <c r="BK260" s="11"/>
      <c r="BL260" s="11"/>
      <c r="BM260" s="11"/>
      <c r="BN260" s="11"/>
      <c r="BO260" s="11"/>
      <c r="BP260" s="11"/>
      <c r="BQ260" s="11"/>
      <c r="BR260"/>
    </row>
    <row r="261" spans="4:70" s="7" customFormat="1">
      <c r="D261" s="99"/>
      <c r="E261" s="99"/>
      <c r="F261" s="8"/>
      <c r="H261" s="8"/>
      <c r="K261" s="116"/>
      <c r="L261" s="116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11"/>
      <c r="AQ261" s="11"/>
      <c r="AR261" s="11"/>
      <c r="AS261" s="11"/>
      <c r="AT261" s="11"/>
      <c r="AU261" s="11"/>
      <c r="AV261" s="11"/>
      <c r="AW261" s="11"/>
      <c r="AX261" s="11"/>
      <c r="AY261" s="11"/>
      <c r="AZ261" s="11"/>
      <c r="BA261" s="11"/>
      <c r="BB261" s="11"/>
      <c r="BC261" s="11"/>
      <c r="BD261" s="11"/>
      <c r="BE261" s="11"/>
      <c r="BF261" s="11"/>
      <c r="BG261" s="11"/>
      <c r="BH261" s="11"/>
      <c r="BI261" s="11"/>
      <c r="BJ261" s="11"/>
      <c r="BK261" s="11"/>
      <c r="BL261" s="11"/>
      <c r="BM261" s="11"/>
      <c r="BN261" s="11"/>
      <c r="BO261" s="11"/>
      <c r="BP261" s="11"/>
      <c r="BQ261" s="11"/>
      <c r="BR261"/>
    </row>
    <row r="262" spans="4:70" s="7" customFormat="1">
      <c r="D262" s="99"/>
      <c r="E262" s="99"/>
      <c r="F262" s="8"/>
      <c r="H262" s="8"/>
      <c r="K262" s="116"/>
      <c r="L262" s="116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11"/>
      <c r="AQ262" s="11"/>
      <c r="AR262" s="11"/>
      <c r="AS262" s="11"/>
      <c r="AT262" s="11"/>
      <c r="AU262" s="11"/>
      <c r="AV262" s="11"/>
      <c r="AW262" s="11"/>
      <c r="AX262" s="11"/>
      <c r="AY262" s="11"/>
      <c r="AZ262" s="11"/>
      <c r="BA262" s="11"/>
      <c r="BB262" s="11"/>
      <c r="BC262" s="11"/>
      <c r="BD262" s="11"/>
      <c r="BE262" s="11"/>
      <c r="BF262" s="11"/>
      <c r="BG262" s="11"/>
      <c r="BH262" s="11"/>
      <c r="BI262" s="11"/>
      <c r="BJ262" s="11"/>
      <c r="BK262" s="11"/>
      <c r="BL262" s="11"/>
      <c r="BM262" s="11"/>
      <c r="BN262" s="11"/>
      <c r="BO262" s="11"/>
      <c r="BP262" s="11"/>
      <c r="BQ262" s="11"/>
      <c r="BR262"/>
    </row>
    <row r="263" spans="4:70" s="7" customFormat="1">
      <c r="D263" s="99"/>
      <c r="E263" s="99"/>
      <c r="F263" s="8"/>
      <c r="H263" s="8"/>
      <c r="K263" s="116"/>
      <c r="L263" s="116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  <c r="AO263" s="11"/>
      <c r="AP263" s="11"/>
      <c r="AQ263" s="11"/>
      <c r="AR263" s="11"/>
      <c r="AS263" s="11"/>
      <c r="AT263" s="11"/>
      <c r="AU263" s="11"/>
      <c r="AV263" s="11"/>
      <c r="AW263" s="11"/>
      <c r="AX263" s="11"/>
      <c r="AY263" s="11"/>
      <c r="AZ263" s="11"/>
      <c r="BA263" s="11"/>
      <c r="BB263" s="11"/>
      <c r="BC263" s="11"/>
      <c r="BD263" s="11"/>
      <c r="BE263" s="11"/>
      <c r="BF263" s="11"/>
      <c r="BG263" s="11"/>
      <c r="BH263" s="11"/>
      <c r="BI263" s="11"/>
      <c r="BJ263" s="11"/>
      <c r="BK263" s="11"/>
      <c r="BL263" s="11"/>
      <c r="BM263" s="11"/>
      <c r="BN263" s="11"/>
      <c r="BO263" s="11"/>
      <c r="BP263" s="11"/>
      <c r="BQ263" s="11"/>
      <c r="BR263"/>
    </row>
    <row r="264" spans="4:70" s="7" customFormat="1">
      <c r="D264" s="99"/>
      <c r="E264" s="99"/>
      <c r="F264" s="8"/>
      <c r="H264" s="8"/>
      <c r="K264" s="116"/>
      <c r="L264" s="116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1"/>
      <c r="AP264" s="11"/>
      <c r="AQ264" s="11"/>
      <c r="AR264" s="11"/>
      <c r="AS264" s="11"/>
      <c r="AT264" s="11"/>
      <c r="AU264" s="11"/>
      <c r="AV264" s="11"/>
      <c r="AW264" s="11"/>
      <c r="AX264" s="11"/>
      <c r="AY264" s="11"/>
      <c r="AZ264" s="11"/>
      <c r="BA264" s="11"/>
      <c r="BB264" s="11"/>
      <c r="BC264" s="11"/>
      <c r="BD264" s="11"/>
      <c r="BE264" s="11"/>
      <c r="BF264" s="11"/>
      <c r="BG264" s="11"/>
      <c r="BH264" s="11"/>
      <c r="BI264" s="11"/>
      <c r="BJ264" s="11"/>
      <c r="BK264" s="11"/>
      <c r="BL264" s="11"/>
      <c r="BM264" s="11"/>
      <c r="BN264" s="11"/>
      <c r="BO264" s="11"/>
      <c r="BP264" s="11"/>
      <c r="BQ264" s="11"/>
      <c r="BR264"/>
    </row>
    <row r="265" spans="4:70" s="7" customFormat="1">
      <c r="D265" s="99"/>
      <c r="E265" s="99"/>
      <c r="F265" s="8"/>
      <c r="H265" s="8"/>
      <c r="K265" s="116"/>
      <c r="L265" s="116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  <c r="AO265" s="11"/>
      <c r="AP265" s="11"/>
      <c r="AQ265" s="11"/>
      <c r="AR265" s="11"/>
      <c r="AS265" s="11"/>
      <c r="AT265" s="11"/>
      <c r="AU265" s="11"/>
      <c r="AV265" s="11"/>
      <c r="AW265" s="11"/>
      <c r="AX265" s="11"/>
      <c r="AY265" s="11"/>
      <c r="AZ265" s="11"/>
      <c r="BA265" s="11"/>
      <c r="BB265" s="11"/>
      <c r="BC265" s="11"/>
      <c r="BD265" s="11"/>
      <c r="BE265" s="11"/>
      <c r="BF265" s="11"/>
      <c r="BG265" s="11"/>
      <c r="BH265" s="11"/>
      <c r="BI265" s="11"/>
      <c r="BJ265" s="11"/>
      <c r="BK265" s="11"/>
      <c r="BL265" s="11"/>
      <c r="BM265" s="11"/>
      <c r="BN265" s="11"/>
      <c r="BO265" s="11"/>
      <c r="BP265" s="11"/>
      <c r="BQ265" s="11"/>
      <c r="BR265"/>
    </row>
    <row r="266" spans="4:70" s="7" customFormat="1">
      <c r="D266" s="99"/>
      <c r="E266" s="99"/>
      <c r="F266" s="8"/>
      <c r="H266" s="8"/>
      <c r="K266" s="116"/>
      <c r="L266" s="116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  <c r="AN266" s="11"/>
      <c r="AO266" s="11"/>
      <c r="AP266" s="11"/>
      <c r="AQ266" s="11"/>
      <c r="AR266" s="11"/>
      <c r="AS266" s="11"/>
      <c r="AT266" s="11"/>
      <c r="AU266" s="11"/>
      <c r="AV266" s="11"/>
      <c r="AW266" s="11"/>
      <c r="AX266" s="11"/>
      <c r="AY266" s="11"/>
      <c r="AZ266" s="11"/>
      <c r="BA266" s="11"/>
      <c r="BB266" s="11"/>
      <c r="BC266" s="11"/>
      <c r="BD266" s="11"/>
      <c r="BE266" s="11"/>
      <c r="BF266" s="11"/>
      <c r="BG266" s="11"/>
      <c r="BH266" s="11"/>
      <c r="BI266" s="11"/>
      <c r="BJ266" s="11"/>
      <c r="BK266" s="11"/>
      <c r="BL266" s="11"/>
      <c r="BM266" s="11"/>
      <c r="BN266" s="11"/>
      <c r="BO266" s="11"/>
      <c r="BP266" s="11"/>
      <c r="BQ266" s="11"/>
      <c r="BR266"/>
    </row>
    <row r="267" spans="4:70" s="7" customFormat="1">
      <c r="D267" s="99"/>
      <c r="E267" s="99"/>
      <c r="F267" s="8"/>
      <c r="H267" s="8"/>
      <c r="K267" s="116"/>
      <c r="L267" s="116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  <c r="AO267" s="11"/>
      <c r="AP267" s="11"/>
      <c r="AQ267" s="11"/>
      <c r="AR267" s="11"/>
      <c r="AS267" s="11"/>
      <c r="AT267" s="11"/>
      <c r="AU267" s="11"/>
      <c r="AV267" s="11"/>
      <c r="AW267" s="11"/>
      <c r="AX267" s="11"/>
      <c r="AY267" s="11"/>
      <c r="AZ267" s="11"/>
      <c r="BA267" s="11"/>
      <c r="BB267" s="11"/>
      <c r="BC267" s="11"/>
      <c r="BD267" s="11"/>
      <c r="BE267" s="11"/>
      <c r="BF267" s="11"/>
      <c r="BG267" s="11"/>
      <c r="BH267" s="11"/>
      <c r="BI267" s="11"/>
      <c r="BJ267" s="11"/>
      <c r="BK267" s="11"/>
      <c r="BL267" s="11"/>
      <c r="BM267" s="11"/>
      <c r="BN267" s="11"/>
      <c r="BO267" s="11"/>
      <c r="BP267" s="11"/>
      <c r="BQ267" s="11"/>
      <c r="BR267"/>
    </row>
    <row r="268" spans="4:70" s="7" customFormat="1">
      <c r="D268" s="99"/>
      <c r="E268" s="99"/>
      <c r="F268" s="8"/>
      <c r="H268" s="8"/>
      <c r="K268" s="116"/>
      <c r="L268" s="116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  <c r="AN268" s="11"/>
      <c r="AO268" s="11"/>
      <c r="AP268" s="11"/>
      <c r="AQ268" s="11"/>
      <c r="AR268" s="11"/>
      <c r="AS268" s="11"/>
      <c r="AT268" s="11"/>
      <c r="AU268" s="11"/>
      <c r="AV268" s="11"/>
      <c r="AW268" s="11"/>
      <c r="AX268" s="11"/>
      <c r="AY268" s="11"/>
      <c r="AZ268" s="11"/>
      <c r="BA268" s="11"/>
      <c r="BB268" s="11"/>
      <c r="BC268" s="11"/>
      <c r="BD268" s="11"/>
      <c r="BE268" s="11"/>
      <c r="BF268" s="11"/>
      <c r="BG268" s="11"/>
      <c r="BH268" s="11"/>
      <c r="BI268" s="11"/>
      <c r="BJ268" s="11"/>
      <c r="BK268" s="11"/>
      <c r="BL268" s="11"/>
      <c r="BM268" s="11"/>
      <c r="BN268" s="11"/>
      <c r="BO268" s="11"/>
      <c r="BP268" s="11"/>
      <c r="BQ268" s="11"/>
      <c r="BR268"/>
    </row>
    <row r="269" spans="4:70" s="7" customFormat="1">
      <c r="D269" s="99"/>
      <c r="E269" s="99"/>
      <c r="F269" s="8"/>
      <c r="H269" s="8"/>
      <c r="K269" s="116"/>
      <c r="L269" s="116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  <c r="AO269" s="11"/>
      <c r="AP269" s="11"/>
      <c r="AQ269" s="11"/>
      <c r="AR269" s="11"/>
      <c r="AS269" s="11"/>
      <c r="AT269" s="11"/>
      <c r="AU269" s="11"/>
      <c r="AV269" s="11"/>
      <c r="AW269" s="11"/>
      <c r="AX269" s="11"/>
      <c r="AY269" s="11"/>
      <c r="AZ269" s="11"/>
      <c r="BA269" s="11"/>
      <c r="BB269" s="11"/>
      <c r="BC269" s="11"/>
      <c r="BD269" s="11"/>
      <c r="BE269" s="11"/>
      <c r="BF269" s="11"/>
      <c r="BG269" s="11"/>
      <c r="BH269" s="11"/>
      <c r="BI269" s="11"/>
      <c r="BJ269" s="11"/>
      <c r="BK269" s="11"/>
      <c r="BL269" s="11"/>
      <c r="BM269" s="11"/>
      <c r="BN269" s="11"/>
      <c r="BO269" s="11"/>
      <c r="BP269" s="11"/>
      <c r="BQ269" s="11"/>
      <c r="BR269"/>
    </row>
    <row r="270" spans="4:70" s="7" customFormat="1">
      <c r="D270" s="99"/>
      <c r="E270" s="99"/>
      <c r="F270" s="8"/>
      <c r="H270" s="8"/>
      <c r="K270" s="116"/>
      <c r="L270" s="116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  <c r="AN270" s="11"/>
      <c r="AO270" s="11"/>
      <c r="AP270" s="11"/>
      <c r="AQ270" s="11"/>
      <c r="AR270" s="11"/>
      <c r="AS270" s="11"/>
      <c r="AT270" s="11"/>
      <c r="AU270" s="11"/>
      <c r="AV270" s="11"/>
      <c r="AW270" s="11"/>
      <c r="AX270" s="11"/>
      <c r="AY270" s="11"/>
      <c r="AZ270" s="11"/>
      <c r="BA270" s="11"/>
      <c r="BB270" s="11"/>
      <c r="BC270" s="11"/>
      <c r="BD270" s="11"/>
      <c r="BE270" s="11"/>
      <c r="BF270" s="11"/>
      <c r="BG270" s="11"/>
      <c r="BH270" s="11"/>
      <c r="BI270" s="11"/>
      <c r="BJ270" s="11"/>
      <c r="BK270" s="11"/>
      <c r="BL270" s="11"/>
      <c r="BM270" s="11"/>
      <c r="BN270" s="11"/>
      <c r="BO270" s="11"/>
      <c r="BP270" s="11"/>
      <c r="BQ270" s="11"/>
      <c r="BR270"/>
    </row>
    <row r="271" spans="4:70" s="7" customFormat="1">
      <c r="D271" s="99"/>
      <c r="E271" s="99"/>
      <c r="F271" s="8"/>
      <c r="H271" s="8"/>
      <c r="K271" s="116"/>
      <c r="L271" s="116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  <c r="AO271" s="11"/>
      <c r="AP271" s="11"/>
      <c r="AQ271" s="11"/>
      <c r="AR271" s="11"/>
      <c r="AS271" s="11"/>
      <c r="AT271" s="11"/>
      <c r="AU271" s="11"/>
      <c r="AV271" s="11"/>
      <c r="AW271" s="11"/>
      <c r="AX271" s="11"/>
      <c r="AY271" s="11"/>
      <c r="AZ271" s="11"/>
      <c r="BA271" s="11"/>
      <c r="BB271" s="11"/>
      <c r="BC271" s="11"/>
      <c r="BD271" s="11"/>
      <c r="BE271" s="11"/>
      <c r="BF271" s="11"/>
      <c r="BG271" s="11"/>
      <c r="BH271" s="11"/>
      <c r="BI271" s="11"/>
      <c r="BJ271" s="11"/>
      <c r="BK271" s="11"/>
      <c r="BL271" s="11"/>
      <c r="BM271" s="11"/>
      <c r="BN271" s="11"/>
      <c r="BO271" s="11"/>
      <c r="BP271" s="11"/>
      <c r="BQ271" s="11"/>
      <c r="BR271"/>
    </row>
    <row r="272" spans="4:70" s="7" customFormat="1">
      <c r="D272" s="99"/>
      <c r="E272" s="99"/>
      <c r="F272" s="8"/>
      <c r="H272" s="8"/>
      <c r="K272" s="116"/>
      <c r="L272" s="116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  <c r="AN272" s="11"/>
      <c r="AO272" s="11"/>
      <c r="AP272" s="11"/>
      <c r="AQ272" s="11"/>
      <c r="AR272" s="11"/>
      <c r="AS272" s="11"/>
      <c r="AT272" s="11"/>
      <c r="AU272" s="11"/>
      <c r="AV272" s="11"/>
      <c r="AW272" s="11"/>
      <c r="AX272" s="11"/>
      <c r="AY272" s="11"/>
      <c r="AZ272" s="11"/>
      <c r="BA272" s="11"/>
      <c r="BB272" s="11"/>
      <c r="BC272" s="11"/>
      <c r="BD272" s="11"/>
      <c r="BE272" s="11"/>
      <c r="BF272" s="11"/>
      <c r="BG272" s="11"/>
      <c r="BH272" s="11"/>
      <c r="BI272" s="11"/>
      <c r="BJ272" s="11"/>
      <c r="BK272" s="11"/>
      <c r="BL272" s="11"/>
      <c r="BM272" s="11"/>
      <c r="BN272" s="11"/>
      <c r="BO272" s="11"/>
      <c r="BP272" s="11"/>
      <c r="BQ272" s="11"/>
      <c r="BR272"/>
    </row>
    <row r="273" spans="4:70" s="7" customFormat="1">
      <c r="D273" s="99"/>
      <c r="E273" s="99"/>
      <c r="F273" s="8"/>
      <c r="H273" s="8"/>
      <c r="K273" s="116"/>
      <c r="L273" s="116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  <c r="AO273" s="11"/>
      <c r="AP273" s="11"/>
      <c r="AQ273" s="11"/>
      <c r="AR273" s="11"/>
      <c r="AS273" s="11"/>
      <c r="AT273" s="11"/>
      <c r="AU273" s="11"/>
      <c r="AV273" s="11"/>
      <c r="AW273" s="11"/>
      <c r="AX273" s="11"/>
      <c r="AY273" s="11"/>
      <c r="AZ273" s="11"/>
      <c r="BA273" s="11"/>
      <c r="BB273" s="11"/>
      <c r="BC273" s="11"/>
      <c r="BD273" s="11"/>
      <c r="BE273" s="11"/>
      <c r="BF273" s="11"/>
      <c r="BG273" s="11"/>
      <c r="BH273" s="11"/>
      <c r="BI273" s="11"/>
      <c r="BJ273" s="11"/>
      <c r="BK273" s="11"/>
      <c r="BL273" s="11"/>
      <c r="BM273" s="11"/>
      <c r="BN273" s="11"/>
      <c r="BO273" s="11"/>
      <c r="BP273" s="11"/>
      <c r="BQ273" s="11"/>
      <c r="BR273"/>
    </row>
    <row r="274" spans="4:70" s="7" customFormat="1">
      <c r="D274" s="99"/>
      <c r="E274" s="99"/>
      <c r="F274" s="8"/>
      <c r="H274" s="8"/>
      <c r="K274" s="116"/>
      <c r="L274" s="116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  <c r="AN274" s="11"/>
      <c r="AO274" s="11"/>
      <c r="AP274" s="11"/>
      <c r="AQ274" s="11"/>
      <c r="AR274" s="11"/>
      <c r="AS274" s="11"/>
      <c r="AT274" s="11"/>
      <c r="AU274" s="11"/>
      <c r="AV274" s="11"/>
      <c r="AW274" s="11"/>
      <c r="AX274" s="11"/>
      <c r="AY274" s="11"/>
      <c r="AZ274" s="11"/>
      <c r="BA274" s="11"/>
      <c r="BB274" s="11"/>
      <c r="BC274" s="11"/>
      <c r="BD274" s="11"/>
      <c r="BE274" s="11"/>
      <c r="BF274" s="11"/>
      <c r="BG274" s="11"/>
      <c r="BH274" s="11"/>
      <c r="BI274" s="11"/>
      <c r="BJ274" s="11"/>
      <c r="BK274" s="11"/>
      <c r="BL274" s="11"/>
      <c r="BM274" s="11"/>
      <c r="BN274" s="11"/>
      <c r="BO274" s="11"/>
      <c r="BP274" s="11"/>
      <c r="BQ274" s="11"/>
      <c r="BR274"/>
    </row>
    <row r="275" spans="4:70" s="7" customFormat="1">
      <c r="D275" s="99"/>
      <c r="E275" s="99"/>
      <c r="F275" s="8"/>
      <c r="H275" s="8"/>
      <c r="K275" s="116"/>
      <c r="L275" s="116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  <c r="AN275" s="11"/>
      <c r="AO275" s="11"/>
      <c r="AP275" s="11"/>
      <c r="AQ275" s="11"/>
      <c r="AR275" s="11"/>
      <c r="AS275" s="11"/>
      <c r="AT275" s="11"/>
      <c r="AU275" s="11"/>
      <c r="AV275" s="11"/>
      <c r="AW275" s="11"/>
      <c r="AX275" s="11"/>
      <c r="AY275" s="11"/>
      <c r="AZ275" s="11"/>
      <c r="BA275" s="11"/>
      <c r="BB275" s="11"/>
      <c r="BC275" s="11"/>
      <c r="BD275" s="11"/>
      <c r="BE275" s="11"/>
      <c r="BF275" s="11"/>
      <c r="BG275" s="11"/>
      <c r="BH275" s="11"/>
      <c r="BI275" s="11"/>
      <c r="BJ275" s="11"/>
      <c r="BK275" s="11"/>
      <c r="BL275" s="11"/>
      <c r="BM275" s="11"/>
      <c r="BN275" s="11"/>
      <c r="BO275" s="11"/>
      <c r="BP275" s="11"/>
      <c r="BQ275" s="11"/>
      <c r="BR275"/>
    </row>
    <row r="276" spans="4:70" s="7" customFormat="1">
      <c r="D276" s="99"/>
      <c r="E276" s="99"/>
      <c r="F276" s="8"/>
      <c r="H276" s="8"/>
      <c r="K276" s="116"/>
      <c r="L276" s="116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  <c r="AN276" s="11"/>
      <c r="AO276" s="11"/>
      <c r="AP276" s="11"/>
      <c r="AQ276" s="11"/>
      <c r="AR276" s="11"/>
      <c r="AS276" s="11"/>
      <c r="AT276" s="11"/>
      <c r="AU276" s="11"/>
      <c r="AV276" s="11"/>
      <c r="AW276" s="11"/>
      <c r="AX276" s="11"/>
      <c r="AY276" s="11"/>
      <c r="AZ276" s="11"/>
      <c r="BA276" s="11"/>
      <c r="BB276" s="11"/>
      <c r="BC276" s="11"/>
      <c r="BD276" s="11"/>
      <c r="BE276" s="11"/>
      <c r="BF276" s="11"/>
      <c r="BG276" s="11"/>
      <c r="BH276" s="11"/>
      <c r="BI276" s="11"/>
      <c r="BJ276" s="11"/>
      <c r="BK276" s="11"/>
      <c r="BL276" s="11"/>
      <c r="BM276" s="11"/>
      <c r="BN276" s="11"/>
      <c r="BO276" s="11"/>
      <c r="BP276" s="11"/>
      <c r="BQ276" s="11"/>
      <c r="BR276"/>
    </row>
    <row r="277" spans="4:70" s="7" customFormat="1">
      <c r="D277" s="99"/>
      <c r="E277" s="99"/>
      <c r="F277" s="8"/>
      <c r="H277" s="8"/>
      <c r="K277" s="116"/>
      <c r="L277" s="116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  <c r="AN277" s="11"/>
      <c r="AO277" s="11"/>
      <c r="AP277" s="11"/>
      <c r="AQ277" s="11"/>
      <c r="AR277" s="11"/>
      <c r="AS277" s="11"/>
      <c r="AT277" s="11"/>
      <c r="AU277" s="11"/>
      <c r="AV277" s="11"/>
      <c r="AW277" s="11"/>
      <c r="AX277" s="11"/>
      <c r="AY277" s="11"/>
      <c r="AZ277" s="11"/>
      <c r="BA277" s="11"/>
      <c r="BB277" s="11"/>
      <c r="BC277" s="11"/>
      <c r="BD277" s="11"/>
      <c r="BE277" s="11"/>
      <c r="BF277" s="11"/>
      <c r="BG277" s="11"/>
      <c r="BH277" s="11"/>
      <c r="BI277" s="11"/>
      <c r="BJ277" s="11"/>
      <c r="BK277" s="11"/>
      <c r="BL277" s="11"/>
      <c r="BM277" s="11"/>
      <c r="BN277" s="11"/>
      <c r="BO277" s="11"/>
      <c r="BP277" s="11"/>
      <c r="BQ277" s="11"/>
      <c r="BR277"/>
    </row>
    <row r="278" spans="4:70" s="7" customFormat="1">
      <c r="D278" s="99"/>
      <c r="E278" s="99"/>
      <c r="F278" s="8"/>
      <c r="H278" s="8"/>
      <c r="K278" s="116"/>
      <c r="L278" s="116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  <c r="AO278" s="11"/>
      <c r="AP278" s="11"/>
      <c r="AQ278" s="11"/>
      <c r="AR278" s="11"/>
      <c r="AS278" s="11"/>
      <c r="AT278" s="11"/>
      <c r="AU278" s="11"/>
      <c r="AV278" s="11"/>
      <c r="AW278" s="11"/>
      <c r="AX278" s="11"/>
      <c r="AY278" s="11"/>
      <c r="AZ278" s="11"/>
      <c r="BA278" s="11"/>
      <c r="BB278" s="11"/>
      <c r="BC278" s="11"/>
      <c r="BD278" s="11"/>
      <c r="BE278" s="11"/>
      <c r="BF278" s="11"/>
      <c r="BG278" s="11"/>
      <c r="BH278" s="11"/>
      <c r="BI278" s="11"/>
      <c r="BJ278" s="11"/>
      <c r="BK278" s="11"/>
      <c r="BL278" s="11"/>
      <c r="BM278" s="11"/>
      <c r="BN278" s="11"/>
      <c r="BO278" s="11"/>
      <c r="BP278" s="11"/>
      <c r="BQ278" s="11"/>
      <c r="BR278"/>
    </row>
    <row r="279" spans="4:70" s="7" customFormat="1">
      <c r="D279" s="99"/>
      <c r="E279" s="99"/>
      <c r="F279" s="8"/>
      <c r="H279" s="8"/>
      <c r="K279" s="116"/>
      <c r="L279" s="116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  <c r="AN279" s="11"/>
      <c r="AO279" s="11"/>
      <c r="AP279" s="11"/>
      <c r="AQ279" s="11"/>
      <c r="AR279" s="11"/>
      <c r="AS279" s="11"/>
      <c r="AT279" s="11"/>
      <c r="AU279" s="11"/>
      <c r="AV279" s="11"/>
      <c r="AW279" s="11"/>
      <c r="AX279" s="11"/>
      <c r="AY279" s="11"/>
      <c r="AZ279" s="11"/>
      <c r="BA279" s="11"/>
      <c r="BB279" s="11"/>
      <c r="BC279" s="11"/>
      <c r="BD279" s="11"/>
      <c r="BE279" s="11"/>
      <c r="BF279" s="11"/>
      <c r="BG279" s="11"/>
      <c r="BH279" s="11"/>
      <c r="BI279" s="11"/>
      <c r="BJ279" s="11"/>
      <c r="BK279" s="11"/>
      <c r="BL279" s="11"/>
      <c r="BM279" s="11"/>
      <c r="BN279" s="11"/>
      <c r="BO279" s="11"/>
      <c r="BP279" s="11"/>
      <c r="BQ279" s="11"/>
      <c r="BR279"/>
    </row>
    <row r="280" spans="4:70" s="7" customFormat="1">
      <c r="D280" s="99"/>
      <c r="E280" s="99"/>
      <c r="F280" s="8"/>
      <c r="H280" s="8"/>
      <c r="K280" s="116"/>
      <c r="L280" s="116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  <c r="AN280" s="11"/>
      <c r="AO280" s="11"/>
      <c r="AP280" s="11"/>
      <c r="AQ280" s="11"/>
      <c r="AR280" s="11"/>
      <c r="AS280" s="11"/>
      <c r="AT280" s="11"/>
      <c r="AU280" s="11"/>
      <c r="AV280" s="11"/>
      <c r="AW280" s="11"/>
      <c r="AX280" s="11"/>
      <c r="AY280" s="11"/>
      <c r="AZ280" s="11"/>
      <c r="BA280" s="11"/>
      <c r="BB280" s="11"/>
      <c r="BC280" s="11"/>
      <c r="BD280" s="11"/>
      <c r="BE280" s="11"/>
      <c r="BF280" s="11"/>
      <c r="BG280" s="11"/>
      <c r="BH280" s="11"/>
      <c r="BI280" s="11"/>
      <c r="BJ280" s="11"/>
      <c r="BK280" s="11"/>
      <c r="BL280" s="11"/>
      <c r="BM280" s="11"/>
      <c r="BN280" s="11"/>
      <c r="BO280" s="11"/>
      <c r="BP280" s="11"/>
      <c r="BQ280" s="11"/>
      <c r="BR280"/>
    </row>
    <row r="281" spans="4:70" s="7" customFormat="1">
      <c r="D281" s="99"/>
      <c r="E281" s="99"/>
      <c r="F281" s="8"/>
      <c r="H281" s="8"/>
      <c r="K281" s="116"/>
      <c r="L281" s="116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  <c r="AO281" s="11"/>
      <c r="AP281" s="11"/>
      <c r="AQ281" s="11"/>
      <c r="AR281" s="11"/>
      <c r="AS281" s="11"/>
      <c r="AT281" s="11"/>
      <c r="AU281" s="11"/>
      <c r="AV281" s="11"/>
      <c r="AW281" s="11"/>
      <c r="AX281" s="11"/>
      <c r="AY281" s="11"/>
      <c r="AZ281" s="11"/>
      <c r="BA281" s="11"/>
      <c r="BB281" s="11"/>
      <c r="BC281" s="11"/>
      <c r="BD281" s="11"/>
      <c r="BE281" s="11"/>
      <c r="BF281" s="11"/>
      <c r="BG281" s="11"/>
      <c r="BH281" s="11"/>
      <c r="BI281" s="11"/>
      <c r="BJ281" s="11"/>
      <c r="BK281" s="11"/>
      <c r="BL281" s="11"/>
      <c r="BM281" s="11"/>
      <c r="BN281" s="11"/>
      <c r="BO281" s="11"/>
      <c r="BP281" s="11"/>
      <c r="BQ281" s="11"/>
      <c r="BR281"/>
    </row>
    <row r="282" spans="4:70" s="7" customFormat="1">
      <c r="D282" s="99"/>
      <c r="E282" s="99"/>
      <c r="F282" s="8"/>
      <c r="H282" s="8"/>
      <c r="K282" s="116"/>
      <c r="L282" s="116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  <c r="AN282" s="11"/>
      <c r="AO282" s="11"/>
      <c r="AP282" s="11"/>
      <c r="AQ282" s="11"/>
      <c r="AR282" s="11"/>
      <c r="AS282" s="11"/>
      <c r="AT282" s="11"/>
      <c r="AU282" s="11"/>
      <c r="AV282" s="11"/>
      <c r="AW282" s="11"/>
      <c r="AX282" s="11"/>
      <c r="AY282" s="11"/>
      <c r="AZ282" s="11"/>
      <c r="BA282" s="11"/>
      <c r="BB282" s="11"/>
      <c r="BC282" s="11"/>
      <c r="BD282" s="11"/>
      <c r="BE282" s="11"/>
      <c r="BF282" s="11"/>
      <c r="BG282" s="11"/>
      <c r="BH282" s="11"/>
      <c r="BI282" s="11"/>
      <c r="BJ282" s="11"/>
      <c r="BK282" s="11"/>
      <c r="BL282" s="11"/>
      <c r="BM282" s="11"/>
      <c r="BN282" s="11"/>
      <c r="BO282" s="11"/>
      <c r="BP282" s="11"/>
      <c r="BQ282" s="11"/>
      <c r="BR282"/>
    </row>
    <row r="283" spans="4:70" s="7" customFormat="1">
      <c r="D283" s="99"/>
      <c r="E283" s="99"/>
      <c r="F283" s="8"/>
      <c r="H283" s="8"/>
      <c r="K283" s="116"/>
      <c r="L283" s="116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1"/>
      <c r="AP283" s="11"/>
      <c r="AQ283" s="11"/>
      <c r="AR283" s="11"/>
      <c r="AS283" s="11"/>
      <c r="AT283" s="11"/>
      <c r="AU283" s="11"/>
      <c r="AV283" s="11"/>
      <c r="AW283" s="11"/>
      <c r="AX283" s="11"/>
      <c r="AY283" s="11"/>
      <c r="AZ283" s="11"/>
      <c r="BA283" s="11"/>
      <c r="BB283" s="11"/>
      <c r="BC283" s="11"/>
      <c r="BD283" s="11"/>
      <c r="BE283" s="11"/>
      <c r="BF283" s="11"/>
      <c r="BG283" s="11"/>
      <c r="BH283" s="11"/>
      <c r="BI283" s="11"/>
      <c r="BJ283" s="11"/>
      <c r="BK283" s="11"/>
      <c r="BL283" s="11"/>
      <c r="BM283" s="11"/>
      <c r="BN283" s="11"/>
      <c r="BO283" s="11"/>
      <c r="BP283" s="11"/>
      <c r="BQ283" s="11"/>
      <c r="BR283"/>
    </row>
    <row r="284" spans="4:70" s="7" customFormat="1">
      <c r="D284" s="99"/>
      <c r="E284" s="99"/>
      <c r="F284" s="8"/>
      <c r="H284" s="8"/>
      <c r="K284" s="116"/>
      <c r="L284" s="116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  <c r="AN284" s="11"/>
      <c r="AO284" s="11"/>
      <c r="AP284" s="11"/>
      <c r="AQ284" s="11"/>
      <c r="AR284" s="11"/>
      <c r="AS284" s="11"/>
      <c r="AT284" s="11"/>
      <c r="AU284" s="11"/>
      <c r="AV284" s="11"/>
      <c r="AW284" s="11"/>
      <c r="AX284" s="11"/>
      <c r="AY284" s="11"/>
      <c r="AZ284" s="11"/>
      <c r="BA284" s="11"/>
      <c r="BB284" s="11"/>
      <c r="BC284" s="11"/>
      <c r="BD284" s="11"/>
      <c r="BE284" s="11"/>
      <c r="BF284" s="11"/>
      <c r="BG284" s="11"/>
      <c r="BH284" s="11"/>
      <c r="BI284" s="11"/>
      <c r="BJ284" s="11"/>
      <c r="BK284" s="11"/>
      <c r="BL284" s="11"/>
      <c r="BM284" s="11"/>
      <c r="BN284" s="11"/>
      <c r="BO284" s="11"/>
      <c r="BP284" s="11"/>
      <c r="BQ284" s="11"/>
      <c r="BR284"/>
    </row>
    <row r="285" spans="4:70" s="7" customFormat="1">
      <c r="D285" s="99"/>
      <c r="E285" s="99"/>
      <c r="F285" s="8"/>
      <c r="H285" s="8"/>
      <c r="K285" s="116"/>
      <c r="L285" s="116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  <c r="AO285" s="11"/>
      <c r="AP285" s="11"/>
      <c r="AQ285" s="11"/>
      <c r="AR285" s="11"/>
      <c r="AS285" s="11"/>
      <c r="AT285" s="11"/>
      <c r="AU285" s="11"/>
      <c r="AV285" s="11"/>
      <c r="AW285" s="11"/>
      <c r="AX285" s="11"/>
      <c r="AY285" s="11"/>
      <c r="AZ285" s="11"/>
      <c r="BA285" s="11"/>
      <c r="BB285" s="11"/>
      <c r="BC285" s="11"/>
      <c r="BD285" s="11"/>
      <c r="BE285" s="11"/>
      <c r="BF285" s="11"/>
      <c r="BG285" s="11"/>
      <c r="BH285" s="11"/>
      <c r="BI285" s="11"/>
      <c r="BJ285" s="11"/>
      <c r="BK285" s="11"/>
      <c r="BL285" s="11"/>
      <c r="BM285" s="11"/>
      <c r="BN285" s="11"/>
      <c r="BO285" s="11"/>
      <c r="BP285" s="11"/>
      <c r="BQ285" s="11"/>
      <c r="BR285"/>
    </row>
    <row r="286" spans="4:70" s="7" customFormat="1">
      <c r="D286" s="99"/>
      <c r="E286" s="99"/>
      <c r="F286" s="8"/>
      <c r="H286" s="8"/>
      <c r="K286" s="116"/>
      <c r="L286" s="116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  <c r="AO286" s="11"/>
      <c r="AP286" s="11"/>
      <c r="AQ286" s="11"/>
      <c r="AR286" s="11"/>
      <c r="AS286" s="11"/>
      <c r="AT286" s="11"/>
      <c r="AU286" s="11"/>
      <c r="AV286" s="11"/>
      <c r="AW286" s="11"/>
      <c r="AX286" s="11"/>
      <c r="AY286" s="11"/>
      <c r="AZ286" s="11"/>
      <c r="BA286" s="11"/>
      <c r="BB286" s="11"/>
      <c r="BC286" s="11"/>
      <c r="BD286" s="11"/>
      <c r="BE286" s="11"/>
      <c r="BF286" s="11"/>
      <c r="BG286" s="11"/>
      <c r="BH286" s="11"/>
      <c r="BI286" s="11"/>
      <c r="BJ286" s="11"/>
      <c r="BK286" s="11"/>
      <c r="BL286" s="11"/>
      <c r="BM286" s="11"/>
      <c r="BN286" s="11"/>
      <c r="BO286" s="11"/>
      <c r="BP286" s="11"/>
      <c r="BQ286" s="11"/>
      <c r="BR286"/>
    </row>
    <row r="287" spans="4:70" s="7" customFormat="1">
      <c r="D287" s="99"/>
      <c r="E287" s="99"/>
      <c r="F287" s="8"/>
      <c r="H287" s="8"/>
      <c r="K287" s="116"/>
      <c r="L287" s="116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  <c r="AN287" s="11"/>
      <c r="AO287" s="11"/>
      <c r="AP287" s="11"/>
      <c r="AQ287" s="11"/>
      <c r="AR287" s="11"/>
      <c r="AS287" s="11"/>
      <c r="AT287" s="11"/>
      <c r="AU287" s="11"/>
      <c r="AV287" s="11"/>
      <c r="AW287" s="11"/>
      <c r="AX287" s="11"/>
      <c r="AY287" s="11"/>
      <c r="AZ287" s="11"/>
      <c r="BA287" s="11"/>
      <c r="BB287" s="11"/>
      <c r="BC287" s="11"/>
      <c r="BD287" s="11"/>
      <c r="BE287" s="11"/>
      <c r="BF287" s="11"/>
      <c r="BG287" s="11"/>
      <c r="BH287" s="11"/>
      <c r="BI287" s="11"/>
      <c r="BJ287" s="11"/>
      <c r="BK287" s="11"/>
      <c r="BL287" s="11"/>
      <c r="BM287" s="11"/>
      <c r="BN287" s="11"/>
      <c r="BO287" s="11"/>
      <c r="BP287" s="11"/>
      <c r="BQ287" s="11"/>
      <c r="BR287"/>
    </row>
    <row r="288" spans="4:70" s="7" customFormat="1">
      <c r="D288" s="99"/>
      <c r="E288" s="99"/>
      <c r="F288" s="8"/>
      <c r="H288" s="8"/>
      <c r="K288" s="116"/>
      <c r="L288" s="116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  <c r="AN288" s="11"/>
      <c r="AO288" s="11"/>
      <c r="AP288" s="11"/>
      <c r="AQ288" s="11"/>
      <c r="AR288" s="11"/>
      <c r="AS288" s="11"/>
      <c r="AT288" s="11"/>
      <c r="AU288" s="11"/>
      <c r="AV288" s="11"/>
      <c r="AW288" s="11"/>
      <c r="AX288" s="11"/>
      <c r="AY288" s="11"/>
      <c r="AZ288" s="11"/>
      <c r="BA288" s="11"/>
      <c r="BB288" s="11"/>
      <c r="BC288" s="11"/>
      <c r="BD288" s="11"/>
      <c r="BE288" s="11"/>
      <c r="BF288" s="11"/>
      <c r="BG288" s="11"/>
      <c r="BH288" s="11"/>
      <c r="BI288" s="11"/>
      <c r="BJ288" s="11"/>
      <c r="BK288" s="11"/>
      <c r="BL288" s="11"/>
      <c r="BM288" s="11"/>
      <c r="BN288" s="11"/>
      <c r="BO288" s="11"/>
      <c r="BP288" s="11"/>
      <c r="BQ288" s="11"/>
      <c r="BR288"/>
    </row>
    <row r="289" spans="4:70" s="7" customFormat="1">
      <c r="D289" s="99"/>
      <c r="E289" s="99"/>
      <c r="F289" s="8"/>
      <c r="H289" s="8"/>
      <c r="K289" s="116"/>
      <c r="L289" s="116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  <c r="AN289" s="11"/>
      <c r="AO289" s="11"/>
      <c r="AP289" s="11"/>
      <c r="AQ289" s="11"/>
      <c r="AR289" s="11"/>
      <c r="AS289" s="11"/>
      <c r="AT289" s="11"/>
      <c r="AU289" s="11"/>
      <c r="AV289" s="11"/>
      <c r="AW289" s="11"/>
      <c r="AX289" s="11"/>
      <c r="AY289" s="11"/>
      <c r="AZ289" s="11"/>
      <c r="BA289" s="11"/>
      <c r="BB289" s="11"/>
      <c r="BC289" s="11"/>
      <c r="BD289" s="11"/>
      <c r="BE289" s="11"/>
      <c r="BF289" s="11"/>
      <c r="BG289" s="11"/>
      <c r="BH289" s="11"/>
      <c r="BI289" s="11"/>
      <c r="BJ289" s="11"/>
      <c r="BK289" s="11"/>
      <c r="BL289" s="11"/>
      <c r="BM289" s="11"/>
      <c r="BN289" s="11"/>
      <c r="BO289" s="11"/>
      <c r="BP289" s="11"/>
      <c r="BQ289" s="11"/>
      <c r="BR289"/>
    </row>
    <row r="290" spans="4:70" s="7" customFormat="1">
      <c r="D290" s="99"/>
      <c r="E290" s="99"/>
      <c r="F290" s="8"/>
      <c r="H290" s="8"/>
      <c r="K290" s="116"/>
      <c r="L290" s="116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  <c r="AN290" s="11"/>
      <c r="AO290" s="11"/>
      <c r="AP290" s="11"/>
      <c r="AQ290" s="11"/>
      <c r="AR290" s="11"/>
      <c r="AS290" s="11"/>
      <c r="AT290" s="11"/>
      <c r="AU290" s="11"/>
      <c r="AV290" s="11"/>
      <c r="AW290" s="11"/>
      <c r="AX290" s="11"/>
      <c r="AY290" s="11"/>
      <c r="AZ290" s="11"/>
      <c r="BA290" s="11"/>
      <c r="BB290" s="11"/>
      <c r="BC290" s="11"/>
      <c r="BD290" s="11"/>
      <c r="BE290" s="11"/>
      <c r="BF290" s="11"/>
      <c r="BG290" s="11"/>
      <c r="BH290" s="11"/>
      <c r="BI290" s="11"/>
      <c r="BJ290" s="11"/>
      <c r="BK290" s="11"/>
      <c r="BL290" s="11"/>
      <c r="BM290" s="11"/>
      <c r="BN290" s="11"/>
      <c r="BO290" s="11"/>
      <c r="BP290" s="11"/>
      <c r="BQ290" s="11"/>
      <c r="BR290"/>
    </row>
    <row r="291" spans="4:70" s="7" customFormat="1">
      <c r="D291" s="99"/>
      <c r="E291" s="99"/>
      <c r="F291" s="8"/>
      <c r="H291" s="8"/>
      <c r="K291" s="116"/>
      <c r="L291" s="116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  <c r="AN291" s="11"/>
      <c r="AO291" s="11"/>
      <c r="AP291" s="11"/>
      <c r="AQ291" s="11"/>
      <c r="AR291" s="11"/>
      <c r="AS291" s="11"/>
      <c r="AT291" s="11"/>
      <c r="AU291" s="11"/>
      <c r="AV291" s="11"/>
      <c r="AW291" s="11"/>
      <c r="AX291" s="11"/>
      <c r="AY291" s="11"/>
      <c r="AZ291" s="11"/>
      <c r="BA291" s="11"/>
      <c r="BB291" s="11"/>
      <c r="BC291" s="11"/>
      <c r="BD291" s="11"/>
      <c r="BE291" s="11"/>
      <c r="BF291" s="11"/>
      <c r="BG291" s="11"/>
      <c r="BH291" s="11"/>
      <c r="BI291" s="11"/>
      <c r="BJ291" s="11"/>
      <c r="BK291" s="11"/>
      <c r="BL291" s="11"/>
      <c r="BM291" s="11"/>
      <c r="BN291" s="11"/>
      <c r="BO291" s="11"/>
      <c r="BP291" s="11"/>
      <c r="BQ291" s="11"/>
      <c r="BR291"/>
    </row>
    <row r="292" spans="4:70" s="7" customFormat="1">
      <c r="D292" s="99"/>
      <c r="E292" s="99"/>
      <c r="F292" s="8"/>
      <c r="H292" s="8"/>
      <c r="K292" s="116"/>
      <c r="L292" s="116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  <c r="AN292" s="11"/>
      <c r="AO292" s="11"/>
      <c r="AP292" s="11"/>
      <c r="AQ292" s="11"/>
      <c r="AR292" s="11"/>
      <c r="AS292" s="11"/>
      <c r="AT292" s="11"/>
      <c r="AU292" s="11"/>
      <c r="AV292" s="11"/>
      <c r="AW292" s="11"/>
      <c r="AX292" s="11"/>
      <c r="AY292" s="11"/>
      <c r="AZ292" s="11"/>
      <c r="BA292" s="11"/>
      <c r="BB292" s="11"/>
      <c r="BC292" s="11"/>
      <c r="BD292" s="11"/>
      <c r="BE292" s="11"/>
      <c r="BF292" s="11"/>
      <c r="BG292" s="11"/>
      <c r="BH292" s="11"/>
      <c r="BI292" s="11"/>
      <c r="BJ292" s="11"/>
      <c r="BK292" s="11"/>
      <c r="BL292" s="11"/>
      <c r="BM292" s="11"/>
      <c r="BN292" s="11"/>
      <c r="BO292" s="11"/>
      <c r="BP292" s="11"/>
      <c r="BQ292" s="11"/>
      <c r="BR292"/>
    </row>
    <row r="293" spans="4:70" s="7" customFormat="1">
      <c r="D293" s="99"/>
      <c r="E293" s="99"/>
      <c r="F293" s="8"/>
      <c r="H293" s="8"/>
      <c r="K293" s="116"/>
      <c r="L293" s="116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  <c r="AN293" s="11"/>
      <c r="AO293" s="11"/>
      <c r="AP293" s="11"/>
      <c r="AQ293" s="11"/>
      <c r="AR293" s="11"/>
      <c r="AS293" s="11"/>
      <c r="AT293" s="11"/>
      <c r="AU293" s="11"/>
      <c r="AV293" s="11"/>
      <c r="AW293" s="11"/>
      <c r="AX293" s="11"/>
      <c r="AY293" s="11"/>
      <c r="AZ293" s="11"/>
      <c r="BA293" s="11"/>
      <c r="BB293" s="11"/>
      <c r="BC293" s="11"/>
      <c r="BD293" s="11"/>
      <c r="BE293" s="11"/>
      <c r="BF293" s="11"/>
      <c r="BG293" s="11"/>
      <c r="BH293" s="11"/>
      <c r="BI293" s="11"/>
      <c r="BJ293" s="11"/>
      <c r="BK293" s="11"/>
      <c r="BL293" s="11"/>
      <c r="BM293" s="11"/>
      <c r="BN293" s="11"/>
      <c r="BO293" s="11"/>
      <c r="BP293" s="11"/>
      <c r="BQ293" s="11"/>
      <c r="BR293"/>
    </row>
    <row r="294" spans="4:70" s="7" customFormat="1">
      <c r="D294" s="99"/>
      <c r="E294" s="99"/>
      <c r="F294" s="8"/>
      <c r="H294" s="8"/>
      <c r="K294" s="116"/>
      <c r="L294" s="116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  <c r="AN294" s="11"/>
      <c r="AO294" s="11"/>
      <c r="AP294" s="11"/>
      <c r="AQ294" s="11"/>
      <c r="AR294" s="11"/>
      <c r="AS294" s="11"/>
      <c r="AT294" s="11"/>
      <c r="AU294" s="11"/>
      <c r="AV294" s="11"/>
      <c r="AW294" s="11"/>
      <c r="AX294" s="11"/>
      <c r="AY294" s="11"/>
      <c r="AZ294" s="11"/>
      <c r="BA294" s="11"/>
      <c r="BB294" s="11"/>
      <c r="BC294" s="11"/>
      <c r="BD294" s="11"/>
      <c r="BE294" s="11"/>
      <c r="BF294" s="11"/>
      <c r="BG294" s="11"/>
      <c r="BH294" s="11"/>
      <c r="BI294" s="11"/>
      <c r="BJ294" s="11"/>
      <c r="BK294" s="11"/>
      <c r="BL294" s="11"/>
      <c r="BM294" s="11"/>
      <c r="BN294" s="11"/>
      <c r="BO294" s="11"/>
      <c r="BP294" s="11"/>
      <c r="BQ294" s="11"/>
      <c r="BR294"/>
    </row>
    <row r="295" spans="4:70" s="7" customFormat="1">
      <c r="D295" s="99"/>
      <c r="E295" s="99"/>
      <c r="F295" s="8"/>
      <c r="H295" s="8"/>
      <c r="K295" s="116"/>
      <c r="L295" s="116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  <c r="AN295" s="11"/>
      <c r="AO295" s="11"/>
      <c r="AP295" s="11"/>
      <c r="AQ295" s="11"/>
      <c r="AR295" s="11"/>
      <c r="AS295" s="11"/>
      <c r="AT295" s="11"/>
      <c r="AU295" s="11"/>
      <c r="AV295" s="11"/>
      <c r="AW295" s="11"/>
      <c r="AX295" s="11"/>
      <c r="AY295" s="11"/>
      <c r="AZ295" s="11"/>
      <c r="BA295" s="11"/>
      <c r="BB295" s="11"/>
      <c r="BC295" s="11"/>
      <c r="BD295" s="11"/>
      <c r="BE295" s="11"/>
      <c r="BF295" s="11"/>
      <c r="BG295" s="11"/>
      <c r="BH295" s="11"/>
      <c r="BI295" s="11"/>
      <c r="BJ295" s="11"/>
      <c r="BK295" s="11"/>
      <c r="BL295" s="11"/>
      <c r="BM295" s="11"/>
      <c r="BN295" s="11"/>
      <c r="BO295" s="11"/>
      <c r="BP295" s="11"/>
      <c r="BQ295" s="11"/>
      <c r="BR295"/>
    </row>
    <row r="296" spans="4:70" s="7" customFormat="1">
      <c r="D296" s="99"/>
      <c r="E296" s="99"/>
      <c r="F296" s="8"/>
      <c r="H296" s="8"/>
      <c r="K296" s="116"/>
      <c r="L296" s="116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  <c r="AN296" s="11"/>
      <c r="AO296" s="11"/>
      <c r="AP296" s="11"/>
      <c r="AQ296" s="11"/>
      <c r="AR296" s="11"/>
      <c r="AS296" s="11"/>
      <c r="AT296" s="11"/>
      <c r="AU296" s="11"/>
      <c r="AV296" s="11"/>
      <c r="AW296" s="11"/>
      <c r="AX296" s="11"/>
      <c r="AY296" s="11"/>
      <c r="AZ296" s="11"/>
      <c r="BA296" s="11"/>
      <c r="BB296" s="11"/>
      <c r="BC296" s="11"/>
      <c r="BD296" s="11"/>
      <c r="BE296" s="11"/>
      <c r="BF296" s="11"/>
      <c r="BG296" s="11"/>
      <c r="BH296" s="11"/>
      <c r="BI296" s="11"/>
      <c r="BJ296" s="11"/>
      <c r="BK296" s="11"/>
      <c r="BL296" s="11"/>
      <c r="BM296" s="11"/>
      <c r="BN296" s="11"/>
      <c r="BO296" s="11"/>
      <c r="BP296" s="11"/>
      <c r="BQ296" s="11"/>
      <c r="BR296"/>
    </row>
    <row r="297" spans="4:70" s="7" customFormat="1">
      <c r="D297" s="99"/>
      <c r="E297" s="99"/>
      <c r="F297" s="8"/>
      <c r="H297" s="8"/>
      <c r="K297" s="116"/>
      <c r="L297" s="116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  <c r="AN297" s="11"/>
      <c r="AO297" s="11"/>
      <c r="AP297" s="11"/>
      <c r="AQ297" s="11"/>
      <c r="AR297" s="11"/>
      <c r="AS297" s="11"/>
      <c r="AT297" s="11"/>
      <c r="AU297" s="11"/>
      <c r="AV297" s="11"/>
      <c r="AW297" s="11"/>
      <c r="AX297" s="11"/>
      <c r="AY297" s="11"/>
      <c r="AZ297" s="11"/>
      <c r="BA297" s="11"/>
      <c r="BB297" s="11"/>
      <c r="BC297" s="11"/>
      <c r="BD297" s="11"/>
      <c r="BE297" s="11"/>
      <c r="BF297" s="11"/>
      <c r="BG297" s="11"/>
      <c r="BH297" s="11"/>
      <c r="BI297" s="11"/>
      <c r="BJ297" s="11"/>
      <c r="BK297" s="11"/>
      <c r="BL297" s="11"/>
      <c r="BM297" s="11"/>
      <c r="BN297" s="11"/>
      <c r="BO297" s="11"/>
      <c r="BP297" s="11"/>
      <c r="BQ297" s="11"/>
      <c r="BR297"/>
    </row>
    <row r="298" spans="4:70" s="7" customFormat="1">
      <c r="D298" s="99"/>
      <c r="E298" s="99"/>
      <c r="F298" s="8"/>
      <c r="H298" s="8"/>
      <c r="K298" s="116"/>
      <c r="L298" s="116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  <c r="AN298" s="11"/>
      <c r="AO298" s="11"/>
      <c r="AP298" s="11"/>
      <c r="AQ298" s="11"/>
      <c r="AR298" s="11"/>
      <c r="AS298" s="11"/>
      <c r="AT298" s="11"/>
      <c r="AU298" s="11"/>
      <c r="AV298" s="11"/>
      <c r="AW298" s="11"/>
      <c r="AX298" s="11"/>
      <c r="AY298" s="11"/>
      <c r="AZ298" s="11"/>
      <c r="BA298" s="11"/>
      <c r="BB298" s="11"/>
      <c r="BC298" s="11"/>
      <c r="BD298" s="11"/>
      <c r="BE298" s="11"/>
      <c r="BF298" s="11"/>
      <c r="BG298" s="11"/>
      <c r="BH298" s="11"/>
      <c r="BI298" s="11"/>
      <c r="BJ298" s="11"/>
      <c r="BK298" s="11"/>
      <c r="BL298" s="11"/>
      <c r="BM298" s="11"/>
      <c r="BN298" s="11"/>
      <c r="BO298" s="11"/>
      <c r="BP298" s="11"/>
      <c r="BQ298" s="11"/>
      <c r="BR298"/>
    </row>
    <row r="299" spans="4:70" s="7" customFormat="1">
      <c r="D299" s="99"/>
      <c r="E299" s="99"/>
      <c r="F299" s="8"/>
      <c r="H299" s="8"/>
      <c r="K299" s="116"/>
      <c r="L299" s="116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  <c r="AN299" s="11"/>
      <c r="AO299" s="11"/>
      <c r="AP299" s="11"/>
      <c r="AQ299" s="11"/>
      <c r="AR299" s="11"/>
      <c r="AS299" s="11"/>
      <c r="AT299" s="11"/>
      <c r="AU299" s="11"/>
      <c r="AV299" s="11"/>
      <c r="AW299" s="11"/>
      <c r="AX299" s="11"/>
      <c r="AY299" s="11"/>
      <c r="AZ299" s="11"/>
      <c r="BA299" s="11"/>
      <c r="BB299" s="11"/>
      <c r="BC299" s="11"/>
      <c r="BD299" s="11"/>
      <c r="BE299" s="11"/>
      <c r="BF299" s="11"/>
      <c r="BG299" s="11"/>
      <c r="BH299" s="11"/>
      <c r="BI299" s="11"/>
      <c r="BJ299" s="11"/>
      <c r="BK299" s="11"/>
      <c r="BL299" s="11"/>
      <c r="BM299" s="11"/>
      <c r="BN299" s="11"/>
      <c r="BO299" s="11"/>
      <c r="BP299" s="11"/>
      <c r="BQ299" s="11"/>
      <c r="BR299"/>
    </row>
    <row r="300" spans="4:70" s="7" customFormat="1">
      <c r="D300" s="99"/>
      <c r="E300" s="99"/>
      <c r="F300" s="8"/>
      <c r="H300" s="8"/>
      <c r="K300" s="116"/>
      <c r="L300" s="116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  <c r="AN300" s="11"/>
      <c r="AO300" s="11"/>
      <c r="AP300" s="11"/>
      <c r="AQ300" s="11"/>
      <c r="AR300" s="11"/>
      <c r="AS300" s="11"/>
      <c r="AT300" s="11"/>
      <c r="AU300" s="11"/>
      <c r="AV300" s="11"/>
      <c r="AW300" s="11"/>
      <c r="AX300" s="11"/>
      <c r="AY300" s="11"/>
      <c r="AZ300" s="11"/>
      <c r="BA300" s="11"/>
      <c r="BB300" s="11"/>
      <c r="BC300" s="11"/>
      <c r="BD300" s="11"/>
      <c r="BE300" s="11"/>
      <c r="BF300" s="11"/>
      <c r="BG300" s="11"/>
      <c r="BH300" s="11"/>
      <c r="BI300" s="11"/>
      <c r="BJ300" s="11"/>
      <c r="BK300" s="11"/>
      <c r="BL300" s="11"/>
      <c r="BM300" s="11"/>
      <c r="BN300" s="11"/>
      <c r="BO300" s="11"/>
      <c r="BP300" s="11"/>
      <c r="BQ300" s="11"/>
      <c r="BR300"/>
    </row>
    <row r="301" spans="4:70" s="7" customFormat="1">
      <c r="D301" s="99"/>
      <c r="E301" s="99"/>
      <c r="F301" s="8"/>
      <c r="H301" s="8"/>
      <c r="K301" s="116"/>
      <c r="L301" s="116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  <c r="AN301" s="11"/>
      <c r="AO301" s="11"/>
      <c r="AP301" s="11"/>
      <c r="AQ301" s="11"/>
      <c r="AR301" s="11"/>
      <c r="AS301" s="11"/>
      <c r="AT301" s="11"/>
      <c r="AU301" s="11"/>
      <c r="AV301" s="11"/>
      <c r="AW301" s="11"/>
      <c r="AX301" s="11"/>
      <c r="AY301" s="11"/>
      <c r="AZ301" s="11"/>
      <c r="BA301" s="11"/>
      <c r="BB301" s="11"/>
      <c r="BC301" s="11"/>
      <c r="BD301" s="11"/>
      <c r="BE301" s="11"/>
      <c r="BF301" s="11"/>
      <c r="BG301" s="11"/>
      <c r="BH301" s="11"/>
      <c r="BI301" s="11"/>
      <c r="BJ301" s="11"/>
      <c r="BK301" s="11"/>
      <c r="BL301" s="11"/>
      <c r="BM301" s="11"/>
      <c r="BN301" s="11"/>
      <c r="BO301" s="11"/>
      <c r="BP301" s="11"/>
      <c r="BQ301" s="11"/>
      <c r="BR301"/>
    </row>
    <row r="302" spans="4:70" s="7" customFormat="1">
      <c r="D302" s="99"/>
      <c r="E302" s="99"/>
      <c r="F302" s="8"/>
      <c r="H302" s="8"/>
      <c r="K302" s="116"/>
      <c r="L302" s="116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  <c r="AN302" s="11"/>
      <c r="AO302" s="11"/>
      <c r="AP302" s="11"/>
      <c r="AQ302" s="11"/>
      <c r="AR302" s="11"/>
      <c r="AS302" s="11"/>
      <c r="AT302" s="11"/>
      <c r="AU302" s="11"/>
      <c r="AV302" s="11"/>
      <c r="AW302" s="11"/>
      <c r="AX302" s="11"/>
      <c r="AY302" s="11"/>
      <c r="AZ302" s="11"/>
      <c r="BA302" s="11"/>
      <c r="BB302" s="11"/>
      <c r="BC302" s="11"/>
      <c r="BD302" s="11"/>
      <c r="BE302" s="11"/>
      <c r="BF302" s="11"/>
      <c r="BG302" s="11"/>
      <c r="BH302" s="11"/>
      <c r="BI302" s="11"/>
      <c r="BJ302" s="11"/>
      <c r="BK302" s="11"/>
      <c r="BL302" s="11"/>
      <c r="BM302" s="11"/>
      <c r="BN302" s="11"/>
      <c r="BO302" s="11"/>
      <c r="BP302" s="11"/>
      <c r="BQ302" s="11"/>
      <c r="BR302"/>
    </row>
    <row r="303" spans="4:70" s="7" customFormat="1">
      <c r="D303" s="99"/>
      <c r="E303" s="99"/>
      <c r="F303" s="8"/>
      <c r="H303" s="8"/>
      <c r="K303" s="116"/>
      <c r="L303" s="116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  <c r="AN303" s="11"/>
      <c r="AO303" s="11"/>
      <c r="AP303" s="11"/>
      <c r="AQ303" s="11"/>
      <c r="AR303" s="11"/>
      <c r="AS303" s="11"/>
      <c r="AT303" s="11"/>
      <c r="AU303" s="11"/>
      <c r="AV303" s="11"/>
      <c r="AW303" s="11"/>
      <c r="AX303" s="11"/>
      <c r="AY303" s="11"/>
      <c r="AZ303" s="11"/>
      <c r="BA303" s="11"/>
      <c r="BB303" s="11"/>
      <c r="BC303" s="11"/>
      <c r="BD303" s="11"/>
      <c r="BE303" s="11"/>
      <c r="BF303" s="11"/>
      <c r="BG303" s="11"/>
      <c r="BH303" s="11"/>
      <c r="BI303" s="11"/>
      <c r="BJ303" s="11"/>
      <c r="BK303" s="11"/>
      <c r="BL303" s="11"/>
      <c r="BM303" s="11"/>
      <c r="BN303" s="11"/>
      <c r="BO303" s="11"/>
      <c r="BP303" s="11"/>
      <c r="BQ303" s="11"/>
      <c r="BR303"/>
    </row>
    <row r="304" spans="4:70" s="7" customFormat="1">
      <c r="D304" s="99"/>
      <c r="E304" s="99"/>
      <c r="F304" s="8"/>
      <c r="H304" s="8"/>
      <c r="K304" s="116"/>
      <c r="L304" s="116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  <c r="AN304" s="11"/>
      <c r="AO304" s="11"/>
      <c r="AP304" s="11"/>
      <c r="AQ304" s="11"/>
      <c r="AR304" s="11"/>
      <c r="AS304" s="11"/>
      <c r="AT304" s="11"/>
      <c r="AU304" s="11"/>
      <c r="AV304" s="11"/>
      <c r="AW304" s="11"/>
      <c r="AX304" s="11"/>
      <c r="AY304" s="11"/>
      <c r="AZ304" s="11"/>
      <c r="BA304" s="11"/>
      <c r="BB304" s="11"/>
      <c r="BC304" s="11"/>
      <c r="BD304" s="11"/>
      <c r="BE304" s="11"/>
      <c r="BF304" s="11"/>
      <c r="BG304" s="11"/>
      <c r="BH304" s="11"/>
      <c r="BI304" s="11"/>
      <c r="BJ304" s="11"/>
      <c r="BK304" s="11"/>
      <c r="BL304" s="11"/>
      <c r="BM304" s="11"/>
      <c r="BN304" s="11"/>
      <c r="BO304" s="11"/>
      <c r="BP304" s="11"/>
      <c r="BQ304" s="11"/>
      <c r="BR304"/>
    </row>
    <row r="305" spans="4:70" s="7" customFormat="1">
      <c r="D305" s="99"/>
      <c r="E305" s="99"/>
      <c r="F305" s="8"/>
      <c r="H305" s="8"/>
      <c r="K305" s="116"/>
      <c r="L305" s="116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  <c r="AN305" s="11"/>
      <c r="AO305" s="11"/>
      <c r="AP305" s="11"/>
      <c r="AQ305" s="11"/>
      <c r="AR305" s="11"/>
      <c r="AS305" s="11"/>
      <c r="AT305" s="11"/>
      <c r="AU305" s="11"/>
      <c r="AV305" s="11"/>
      <c r="AW305" s="11"/>
      <c r="AX305" s="11"/>
      <c r="AY305" s="11"/>
      <c r="AZ305" s="11"/>
      <c r="BA305" s="11"/>
      <c r="BB305" s="11"/>
      <c r="BC305" s="11"/>
      <c r="BD305" s="11"/>
      <c r="BE305" s="11"/>
      <c r="BF305" s="11"/>
      <c r="BG305" s="11"/>
      <c r="BH305" s="11"/>
      <c r="BI305" s="11"/>
      <c r="BJ305" s="11"/>
      <c r="BK305" s="11"/>
      <c r="BL305" s="11"/>
      <c r="BM305" s="11"/>
      <c r="BN305" s="11"/>
      <c r="BO305" s="11"/>
      <c r="BP305" s="11"/>
      <c r="BQ305" s="11"/>
      <c r="BR305"/>
    </row>
    <row r="306" spans="4:70" s="7" customFormat="1">
      <c r="D306" s="99"/>
      <c r="E306" s="99"/>
      <c r="F306" s="8"/>
      <c r="H306" s="8"/>
      <c r="K306" s="116"/>
      <c r="L306" s="116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  <c r="AN306" s="11"/>
      <c r="AO306" s="11"/>
      <c r="AP306" s="11"/>
      <c r="AQ306" s="11"/>
      <c r="AR306" s="11"/>
      <c r="AS306" s="11"/>
      <c r="AT306" s="11"/>
      <c r="AU306" s="11"/>
      <c r="AV306" s="11"/>
      <c r="AW306" s="11"/>
      <c r="AX306" s="11"/>
      <c r="AY306" s="11"/>
      <c r="AZ306" s="11"/>
      <c r="BA306" s="11"/>
      <c r="BB306" s="11"/>
      <c r="BC306" s="11"/>
      <c r="BD306" s="11"/>
      <c r="BE306" s="11"/>
      <c r="BF306" s="11"/>
      <c r="BG306" s="11"/>
      <c r="BH306" s="11"/>
      <c r="BI306" s="11"/>
      <c r="BJ306" s="11"/>
      <c r="BK306" s="11"/>
      <c r="BL306" s="11"/>
      <c r="BM306" s="11"/>
      <c r="BN306" s="11"/>
      <c r="BO306" s="11"/>
      <c r="BP306" s="11"/>
      <c r="BQ306" s="11"/>
      <c r="BR306"/>
    </row>
    <row r="307" spans="4:70" s="7" customFormat="1">
      <c r="D307" s="99"/>
      <c r="E307" s="99"/>
      <c r="F307" s="8"/>
      <c r="H307" s="8"/>
      <c r="K307" s="116"/>
      <c r="L307" s="116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  <c r="AN307" s="11"/>
      <c r="AO307" s="11"/>
      <c r="AP307" s="11"/>
      <c r="AQ307" s="11"/>
      <c r="AR307" s="11"/>
      <c r="AS307" s="11"/>
      <c r="AT307" s="11"/>
      <c r="AU307" s="11"/>
      <c r="AV307" s="11"/>
      <c r="AW307" s="11"/>
      <c r="AX307" s="11"/>
      <c r="AY307" s="11"/>
      <c r="AZ307" s="11"/>
      <c r="BA307" s="11"/>
      <c r="BB307" s="11"/>
      <c r="BC307" s="11"/>
      <c r="BD307" s="11"/>
      <c r="BE307" s="11"/>
      <c r="BF307" s="11"/>
      <c r="BG307" s="11"/>
      <c r="BH307" s="11"/>
      <c r="BI307" s="11"/>
      <c r="BJ307" s="11"/>
      <c r="BK307" s="11"/>
      <c r="BL307" s="11"/>
      <c r="BM307" s="11"/>
      <c r="BN307" s="11"/>
      <c r="BO307" s="11"/>
      <c r="BP307" s="11"/>
      <c r="BQ307" s="11"/>
      <c r="BR307"/>
    </row>
    <row r="308" spans="4:70" s="7" customFormat="1">
      <c r="D308" s="99"/>
      <c r="E308" s="99"/>
      <c r="F308" s="8"/>
      <c r="H308" s="8"/>
      <c r="K308" s="116"/>
      <c r="L308" s="116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  <c r="AN308" s="11"/>
      <c r="AO308" s="11"/>
      <c r="AP308" s="11"/>
      <c r="AQ308" s="11"/>
      <c r="AR308" s="11"/>
      <c r="AS308" s="11"/>
      <c r="AT308" s="11"/>
      <c r="AU308" s="11"/>
      <c r="AV308" s="11"/>
      <c r="AW308" s="11"/>
      <c r="AX308" s="11"/>
      <c r="AY308" s="11"/>
      <c r="AZ308" s="11"/>
      <c r="BA308" s="11"/>
      <c r="BB308" s="11"/>
      <c r="BC308" s="11"/>
      <c r="BD308" s="11"/>
      <c r="BE308" s="11"/>
      <c r="BF308" s="11"/>
      <c r="BG308" s="11"/>
      <c r="BH308" s="11"/>
      <c r="BI308" s="11"/>
      <c r="BJ308" s="11"/>
      <c r="BK308" s="11"/>
      <c r="BL308" s="11"/>
      <c r="BM308" s="11"/>
      <c r="BN308" s="11"/>
      <c r="BO308" s="11"/>
      <c r="BP308" s="11"/>
      <c r="BQ308" s="11"/>
      <c r="BR308"/>
    </row>
    <row r="309" spans="4:70" s="7" customFormat="1">
      <c r="D309" s="99"/>
      <c r="E309" s="99"/>
      <c r="F309" s="8"/>
      <c r="H309" s="8"/>
      <c r="K309" s="116"/>
      <c r="L309" s="116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  <c r="AN309" s="11"/>
      <c r="AO309" s="11"/>
      <c r="AP309" s="11"/>
      <c r="AQ309" s="11"/>
      <c r="AR309" s="11"/>
      <c r="AS309" s="11"/>
      <c r="AT309" s="11"/>
      <c r="AU309" s="11"/>
      <c r="AV309" s="11"/>
      <c r="AW309" s="11"/>
      <c r="AX309" s="11"/>
      <c r="AY309" s="11"/>
      <c r="AZ309" s="11"/>
      <c r="BA309" s="11"/>
      <c r="BB309" s="11"/>
      <c r="BC309" s="11"/>
      <c r="BD309" s="11"/>
      <c r="BE309" s="11"/>
      <c r="BF309" s="11"/>
      <c r="BG309" s="11"/>
      <c r="BH309" s="11"/>
      <c r="BI309" s="11"/>
      <c r="BJ309" s="11"/>
      <c r="BK309" s="11"/>
      <c r="BL309" s="11"/>
      <c r="BM309" s="11"/>
      <c r="BN309" s="11"/>
      <c r="BO309" s="11"/>
      <c r="BP309" s="11"/>
      <c r="BQ309" s="11"/>
      <c r="BR309"/>
    </row>
    <row r="310" spans="4:70" s="7" customFormat="1">
      <c r="D310" s="99"/>
      <c r="E310" s="99"/>
      <c r="F310" s="8"/>
      <c r="H310" s="8"/>
      <c r="K310" s="116"/>
      <c r="L310" s="116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  <c r="AN310" s="11"/>
      <c r="AO310" s="11"/>
      <c r="AP310" s="11"/>
      <c r="AQ310" s="11"/>
      <c r="AR310" s="11"/>
      <c r="AS310" s="11"/>
      <c r="AT310" s="11"/>
      <c r="AU310" s="11"/>
      <c r="AV310" s="11"/>
      <c r="AW310" s="11"/>
      <c r="AX310" s="11"/>
      <c r="AY310" s="11"/>
      <c r="AZ310" s="11"/>
      <c r="BA310" s="11"/>
      <c r="BB310" s="11"/>
      <c r="BC310" s="11"/>
      <c r="BD310" s="11"/>
      <c r="BE310" s="11"/>
      <c r="BF310" s="11"/>
      <c r="BG310" s="11"/>
      <c r="BH310" s="11"/>
      <c r="BI310" s="11"/>
      <c r="BJ310" s="11"/>
      <c r="BK310" s="11"/>
      <c r="BL310" s="11"/>
      <c r="BM310" s="11"/>
      <c r="BN310" s="11"/>
      <c r="BO310" s="11"/>
      <c r="BP310" s="11"/>
      <c r="BQ310" s="11"/>
      <c r="BR310"/>
    </row>
    <row r="311" spans="4:70" s="7" customFormat="1">
      <c r="D311" s="99"/>
      <c r="E311" s="99"/>
      <c r="F311" s="8"/>
      <c r="H311" s="8"/>
      <c r="K311" s="116"/>
      <c r="L311" s="116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/>
      <c r="AQ311" s="11"/>
      <c r="AR311" s="11"/>
      <c r="AS311" s="11"/>
      <c r="AT311" s="11"/>
      <c r="AU311" s="11"/>
      <c r="AV311" s="11"/>
      <c r="AW311" s="11"/>
      <c r="AX311" s="11"/>
      <c r="AY311" s="11"/>
      <c r="AZ311" s="11"/>
      <c r="BA311" s="11"/>
      <c r="BB311" s="11"/>
      <c r="BC311" s="11"/>
      <c r="BD311" s="11"/>
      <c r="BE311" s="11"/>
      <c r="BF311" s="11"/>
      <c r="BG311" s="11"/>
      <c r="BH311" s="11"/>
      <c r="BI311" s="11"/>
      <c r="BJ311" s="11"/>
      <c r="BK311" s="11"/>
      <c r="BL311" s="11"/>
      <c r="BM311" s="11"/>
      <c r="BN311" s="11"/>
      <c r="BO311" s="11"/>
      <c r="BP311" s="11"/>
      <c r="BQ311" s="11"/>
      <c r="BR311"/>
    </row>
    <row r="312" spans="4:70" s="7" customFormat="1">
      <c r="D312" s="99"/>
      <c r="E312" s="99"/>
      <c r="F312" s="8"/>
      <c r="H312" s="8"/>
      <c r="K312" s="116"/>
      <c r="L312" s="116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  <c r="AN312" s="11"/>
      <c r="AO312" s="11"/>
      <c r="AP312" s="11"/>
      <c r="AQ312" s="11"/>
      <c r="AR312" s="11"/>
      <c r="AS312" s="11"/>
      <c r="AT312" s="11"/>
      <c r="AU312" s="11"/>
      <c r="AV312" s="11"/>
      <c r="AW312" s="11"/>
      <c r="AX312" s="11"/>
      <c r="AY312" s="11"/>
      <c r="AZ312" s="11"/>
      <c r="BA312" s="11"/>
      <c r="BB312" s="11"/>
      <c r="BC312" s="11"/>
      <c r="BD312" s="11"/>
      <c r="BE312" s="11"/>
      <c r="BF312" s="11"/>
      <c r="BG312" s="11"/>
      <c r="BH312" s="11"/>
      <c r="BI312" s="11"/>
      <c r="BJ312" s="11"/>
      <c r="BK312" s="11"/>
      <c r="BL312" s="11"/>
      <c r="BM312" s="11"/>
      <c r="BN312" s="11"/>
      <c r="BO312" s="11"/>
      <c r="BP312" s="11"/>
      <c r="BQ312" s="11"/>
      <c r="BR312"/>
    </row>
    <row r="313" spans="4:70" s="7" customFormat="1">
      <c r="D313" s="99"/>
      <c r="E313" s="99"/>
      <c r="F313" s="8"/>
      <c r="H313" s="8"/>
      <c r="K313" s="116"/>
      <c r="L313" s="116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  <c r="AN313" s="11"/>
      <c r="AO313" s="11"/>
      <c r="AP313" s="11"/>
      <c r="AQ313" s="11"/>
      <c r="AR313" s="11"/>
      <c r="AS313" s="11"/>
      <c r="AT313" s="11"/>
      <c r="AU313" s="11"/>
      <c r="AV313" s="11"/>
      <c r="AW313" s="11"/>
      <c r="AX313" s="11"/>
      <c r="AY313" s="11"/>
      <c r="AZ313" s="11"/>
      <c r="BA313" s="11"/>
      <c r="BB313" s="11"/>
      <c r="BC313" s="11"/>
      <c r="BD313" s="11"/>
      <c r="BE313" s="11"/>
      <c r="BF313" s="11"/>
      <c r="BG313" s="11"/>
      <c r="BH313" s="11"/>
      <c r="BI313" s="11"/>
      <c r="BJ313" s="11"/>
      <c r="BK313" s="11"/>
      <c r="BL313" s="11"/>
      <c r="BM313" s="11"/>
      <c r="BN313" s="11"/>
      <c r="BO313" s="11"/>
      <c r="BP313" s="11"/>
      <c r="BQ313" s="11"/>
      <c r="BR313"/>
    </row>
    <row r="314" spans="4:70" s="7" customFormat="1">
      <c r="D314" s="99"/>
      <c r="E314" s="99"/>
      <c r="F314" s="8"/>
      <c r="H314" s="8"/>
      <c r="K314" s="116"/>
      <c r="L314" s="116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  <c r="AN314" s="11"/>
      <c r="AO314" s="11"/>
      <c r="AP314" s="11"/>
      <c r="AQ314" s="11"/>
      <c r="AR314" s="11"/>
      <c r="AS314" s="11"/>
      <c r="AT314" s="11"/>
      <c r="AU314" s="11"/>
      <c r="AV314" s="11"/>
      <c r="AW314" s="11"/>
      <c r="AX314" s="11"/>
      <c r="AY314" s="11"/>
      <c r="AZ314" s="11"/>
      <c r="BA314" s="11"/>
      <c r="BB314" s="11"/>
      <c r="BC314" s="11"/>
      <c r="BD314" s="11"/>
      <c r="BE314" s="11"/>
      <c r="BF314" s="11"/>
      <c r="BG314" s="11"/>
      <c r="BH314" s="11"/>
      <c r="BI314" s="11"/>
      <c r="BJ314" s="11"/>
      <c r="BK314" s="11"/>
      <c r="BL314" s="11"/>
      <c r="BM314" s="11"/>
      <c r="BN314" s="11"/>
      <c r="BO314" s="11"/>
      <c r="BP314" s="11"/>
      <c r="BQ314" s="11"/>
      <c r="BR314"/>
    </row>
    <row r="315" spans="4:70" s="7" customFormat="1">
      <c r="D315" s="99"/>
      <c r="E315" s="99"/>
      <c r="F315" s="8"/>
      <c r="H315" s="8"/>
      <c r="K315" s="116"/>
      <c r="L315" s="116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  <c r="AN315" s="11"/>
      <c r="AO315" s="11"/>
      <c r="AP315" s="11"/>
      <c r="AQ315" s="11"/>
      <c r="AR315" s="11"/>
      <c r="AS315" s="11"/>
      <c r="AT315" s="11"/>
      <c r="AU315" s="11"/>
      <c r="AV315" s="11"/>
      <c r="AW315" s="11"/>
      <c r="AX315" s="11"/>
      <c r="AY315" s="11"/>
      <c r="AZ315" s="11"/>
      <c r="BA315" s="11"/>
      <c r="BB315" s="11"/>
      <c r="BC315" s="11"/>
      <c r="BD315" s="11"/>
      <c r="BE315" s="11"/>
      <c r="BF315" s="11"/>
      <c r="BG315" s="11"/>
      <c r="BH315" s="11"/>
      <c r="BI315" s="11"/>
      <c r="BJ315" s="11"/>
      <c r="BK315" s="11"/>
      <c r="BL315" s="11"/>
      <c r="BM315" s="11"/>
      <c r="BN315" s="11"/>
      <c r="BO315" s="11"/>
      <c r="BP315" s="11"/>
      <c r="BQ315" s="11"/>
      <c r="BR315"/>
    </row>
    <row r="316" spans="4:70" s="7" customFormat="1">
      <c r="D316" s="99"/>
      <c r="E316" s="99"/>
      <c r="F316" s="8"/>
      <c r="H316" s="8"/>
      <c r="K316" s="116"/>
      <c r="L316" s="116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  <c r="AN316" s="11"/>
      <c r="AO316" s="11"/>
      <c r="AP316" s="11"/>
      <c r="AQ316" s="11"/>
      <c r="AR316" s="11"/>
      <c r="AS316" s="11"/>
      <c r="AT316" s="11"/>
      <c r="AU316" s="11"/>
      <c r="AV316" s="11"/>
      <c r="AW316" s="11"/>
      <c r="AX316" s="11"/>
      <c r="AY316" s="11"/>
      <c r="AZ316" s="11"/>
      <c r="BA316" s="11"/>
      <c r="BB316" s="11"/>
      <c r="BC316" s="11"/>
      <c r="BD316" s="11"/>
      <c r="BE316" s="11"/>
      <c r="BF316" s="11"/>
      <c r="BG316" s="11"/>
      <c r="BH316" s="11"/>
      <c r="BI316" s="11"/>
      <c r="BJ316" s="11"/>
      <c r="BK316" s="11"/>
      <c r="BL316" s="11"/>
      <c r="BM316" s="11"/>
      <c r="BN316" s="11"/>
      <c r="BO316" s="11"/>
      <c r="BP316" s="11"/>
      <c r="BQ316" s="11"/>
      <c r="BR316"/>
    </row>
    <row r="317" spans="4:70" s="7" customFormat="1">
      <c r="D317" s="99"/>
      <c r="E317" s="99"/>
      <c r="F317" s="8"/>
      <c r="H317" s="8"/>
      <c r="K317" s="116"/>
      <c r="L317" s="116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  <c r="AN317" s="11"/>
      <c r="AO317" s="11"/>
      <c r="AP317" s="11"/>
      <c r="AQ317" s="11"/>
      <c r="AR317" s="11"/>
      <c r="AS317" s="11"/>
      <c r="AT317" s="11"/>
      <c r="AU317" s="11"/>
      <c r="AV317" s="11"/>
      <c r="AW317" s="11"/>
      <c r="AX317" s="11"/>
      <c r="AY317" s="11"/>
      <c r="AZ317" s="11"/>
      <c r="BA317" s="11"/>
      <c r="BB317" s="11"/>
      <c r="BC317" s="11"/>
      <c r="BD317" s="11"/>
      <c r="BE317" s="11"/>
      <c r="BF317" s="11"/>
      <c r="BG317" s="11"/>
      <c r="BH317" s="11"/>
      <c r="BI317" s="11"/>
      <c r="BJ317" s="11"/>
      <c r="BK317" s="11"/>
      <c r="BL317" s="11"/>
      <c r="BM317" s="11"/>
      <c r="BN317" s="11"/>
      <c r="BO317" s="11"/>
      <c r="BP317" s="11"/>
      <c r="BQ317" s="11"/>
      <c r="BR317"/>
    </row>
    <row r="318" spans="4:70" s="7" customFormat="1">
      <c r="D318" s="99"/>
      <c r="E318" s="99"/>
      <c r="F318" s="8"/>
      <c r="H318" s="8"/>
      <c r="K318" s="116"/>
      <c r="L318" s="116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  <c r="AN318" s="11"/>
      <c r="AO318" s="11"/>
      <c r="AP318" s="11"/>
      <c r="AQ318" s="11"/>
      <c r="AR318" s="11"/>
      <c r="AS318" s="11"/>
      <c r="AT318" s="11"/>
      <c r="AU318" s="11"/>
      <c r="AV318" s="11"/>
      <c r="AW318" s="11"/>
      <c r="AX318" s="11"/>
      <c r="AY318" s="11"/>
      <c r="AZ318" s="11"/>
      <c r="BA318" s="11"/>
      <c r="BB318" s="11"/>
      <c r="BC318" s="11"/>
      <c r="BD318" s="11"/>
      <c r="BE318" s="11"/>
      <c r="BF318" s="11"/>
      <c r="BG318" s="11"/>
      <c r="BH318" s="11"/>
      <c r="BI318" s="11"/>
      <c r="BJ318" s="11"/>
      <c r="BK318" s="11"/>
      <c r="BL318" s="11"/>
      <c r="BM318" s="11"/>
      <c r="BN318" s="11"/>
      <c r="BO318" s="11"/>
      <c r="BP318" s="11"/>
      <c r="BQ318" s="11"/>
      <c r="BR318"/>
    </row>
    <row r="319" spans="4:70" s="7" customFormat="1">
      <c r="D319" s="99"/>
      <c r="E319" s="99"/>
      <c r="F319" s="8"/>
      <c r="H319" s="8"/>
      <c r="K319" s="116"/>
      <c r="L319" s="116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  <c r="AN319" s="11"/>
      <c r="AO319" s="11"/>
      <c r="AP319" s="11"/>
      <c r="AQ319" s="11"/>
      <c r="AR319" s="11"/>
      <c r="AS319" s="11"/>
      <c r="AT319" s="11"/>
      <c r="AU319" s="11"/>
      <c r="AV319" s="11"/>
      <c r="AW319" s="11"/>
      <c r="AX319" s="11"/>
      <c r="AY319" s="11"/>
      <c r="AZ319" s="11"/>
      <c r="BA319" s="11"/>
      <c r="BB319" s="11"/>
      <c r="BC319" s="11"/>
      <c r="BD319" s="11"/>
      <c r="BE319" s="11"/>
      <c r="BF319" s="11"/>
      <c r="BG319" s="11"/>
      <c r="BH319" s="11"/>
      <c r="BI319" s="11"/>
      <c r="BJ319" s="11"/>
      <c r="BK319" s="11"/>
      <c r="BL319" s="11"/>
      <c r="BM319" s="11"/>
      <c r="BN319" s="11"/>
      <c r="BO319" s="11"/>
      <c r="BP319" s="11"/>
      <c r="BQ319" s="11"/>
      <c r="BR319"/>
    </row>
    <row r="320" spans="4:70" s="7" customFormat="1">
      <c r="D320" s="99"/>
      <c r="E320" s="99"/>
      <c r="F320" s="8"/>
      <c r="H320" s="8"/>
      <c r="K320" s="116"/>
      <c r="L320" s="116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  <c r="AN320" s="11"/>
      <c r="AO320" s="11"/>
      <c r="AP320" s="11"/>
      <c r="AQ320" s="11"/>
      <c r="AR320" s="11"/>
      <c r="AS320" s="11"/>
      <c r="AT320" s="11"/>
      <c r="AU320" s="11"/>
      <c r="AV320" s="11"/>
      <c r="AW320" s="11"/>
      <c r="AX320" s="11"/>
      <c r="AY320" s="11"/>
      <c r="AZ320" s="11"/>
      <c r="BA320" s="11"/>
      <c r="BB320" s="11"/>
      <c r="BC320" s="11"/>
      <c r="BD320" s="11"/>
      <c r="BE320" s="11"/>
      <c r="BF320" s="11"/>
      <c r="BG320" s="11"/>
      <c r="BH320" s="11"/>
      <c r="BI320" s="11"/>
      <c r="BJ320" s="11"/>
      <c r="BK320" s="11"/>
      <c r="BL320" s="11"/>
      <c r="BM320" s="11"/>
      <c r="BN320" s="11"/>
      <c r="BO320" s="11"/>
      <c r="BP320" s="11"/>
      <c r="BQ320" s="11"/>
      <c r="BR320"/>
    </row>
    <row r="321" spans="4:70" s="7" customFormat="1">
      <c r="D321" s="99"/>
      <c r="E321" s="99"/>
      <c r="F321" s="8"/>
      <c r="H321" s="8"/>
      <c r="K321" s="116"/>
      <c r="L321" s="116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  <c r="AN321" s="11"/>
      <c r="AO321" s="11"/>
      <c r="AP321" s="11"/>
      <c r="AQ321" s="11"/>
      <c r="AR321" s="11"/>
      <c r="AS321" s="11"/>
      <c r="AT321" s="11"/>
      <c r="AU321" s="11"/>
      <c r="AV321" s="11"/>
      <c r="AW321" s="11"/>
      <c r="AX321" s="11"/>
      <c r="AY321" s="11"/>
      <c r="AZ321" s="11"/>
      <c r="BA321" s="11"/>
      <c r="BB321" s="11"/>
      <c r="BC321" s="11"/>
      <c r="BD321" s="11"/>
      <c r="BE321" s="11"/>
      <c r="BF321" s="11"/>
      <c r="BG321" s="11"/>
      <c r="BH321" s="11"/>
      <c r="BI321" s="11"/>
      <c r="BJ321" s="11"/>
      <c r="BK321" s="11"/>
      <c r="BL321" s="11"/>
      <c r="BM321" s="11"/>
      <c r="BN321" s="11"/>
      <c r="BO321" s="11"/>
      <c r="BP321" s="11"/>
      <c r="BQ321" s="11"/>
      <c r="BR321"/>
    </row>
    <row r="322" spans="4:70" s="7" customFormat="1">
      <c r="D322" s="99"/>
      <c r="E322" s="99"/>
      <c r="F322" s="8"/>
      <c r="H322" s="8"/>
      <c r="K322" s="116"/>
      <c r="L322" s="116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  <c r="AN322" s="11"/>
      <c r="AO322" s="11"/>
      <c r="AP322" s="11"/>
      <c r="AQ322" s="11"/>
      <c r="AR322" s="11"/>
      <c r="AS322" s="11"/>
      <c r="AT322" s="11"/>
      <c r="AU322" s="11"/>
      <c r="AV322" s="11"/>
      <c r="AW322" s="11"/>
      <c r="AX322" s="11"/>
      <c r="AY322" s="11"/>
      <c r="AZ322" s="11"/>
      <c r="BA322" s="11"/>
      <c r="BB322" s="11"/>
      <c r="BC322" s="11"/>
      <c r="BD322" s="11"/>
      <c r="BE322" s="11"/>
      <c r="BF322" s="11"/>
      <c r="BG322" s="11"/>
      <c r="BH322" s="11"/>
      <c r="BI322" s="11"/>
      <c r="BJ322" s="11"/>
      <c r="BK322" s="11"/>
      <c r="BL322" s="11"/>
      <c r="BM322" s="11"/>
      <c r="BN322" s="11"/>
      <c r="BO322" s="11"/>
      <c r="BP322" s="11"/>
      <c r="BQ322" s="11"/>
      <c r="BR322"/>
    </row>
    <row r="323" spans="4:70" s="7" customFormat="1">
      <c r="D323" s="99"/>
      <c r="E323" s="99"/>
      <c r="F323" s="8"/>
      <c r="H323" s="8"/>
      <c r="K323" s="116"/>
      <c r="L323" s="116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  <c r="AN323" s="11"/>
      <c r="AO323" s="11"/>
      <c r="AP323" s="11"/>
      <c r="AQ323" s="11"/>
      <c r="AR323" s="11"/>
      <c r="AS323" s="11"/>
      <c r="AT323" s="11"/>
      <c r="AU323" s="11"/>
      <c r="AV323" s="11"/>
      <c r="AW323" s="11"/>
      <c r="AX323" s="11"/>
      <c r="AY323" s="11"/>
      <c r="AZ323" s="11"/>
      <c r="BA323" s="11"/>
      <c r="BB323" s="11"/>
      <c r="BC323" s="11"/>
      <c r="BD323" s="11"/>
      <c r="BE323" s="11"/>
      <c r="BF323" s="11"/>
      <c r="BG323" s="11"/>
      <c r="BH323" s="11"/>
      <c r="BI323" s="11"/>
      <c r="BJ323" s="11"/>
      <c r="BK323" s="11"/>
      <c r="BL323" s="11"/>
      <c r="BM323" s="11"/>
      <c r="BN323" s="11"/>
      <c r="BO323" s="11"/>
      <c r="BP323" s="11"/>
      <c r="BQ323" s="11"/>
      <c r="BR323"/>
    </row>
    <row r="324" spans="4:70" s="7" customFormat="1">
      <c r="D324" s="99"/>
      <c r="E324" s="99"/>
      <c r="F324" s="8"/>
      <c r="H324" s="8"/>
      <c r="K324" s="116"/>
      <c r="L324" s="116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  <c r="AN324" s="11"/>
      <c r="AO324" s="11"/>
      <c r="AP324" s="11"/>
      <c r="AQ324" s="11"/>
      <c r="AR324" s="11"/>
      <c r="AS324" s="11"/>
      <c r="AT324" s="11"/>
      <c r="AU324" s="11"/>
      <c r="AV324" s="11"/>
      <c r="AW324" s="11"/>
      <c r="AX324" s="11"/>
      <c r="AY324" s="11"/>
      <c r="AZ324" s="11"/>
      <c r="BA324" s="11"/>
      <c r="BB324" s="11"/>
      <c r="BC324" s="11"/>
      <c r="BD324" s="11"/>
      <c r="BE324" s="11"/>
      <c r="BF324" s="11"/>
      <c r="BG324" s="11"/>
      <c r="BH324" s="11"/>
      <c r="BI324" s="11"/>
      <c r="BJ324" s="11"/>
      <c r="BK324" s="11"/>
      <c r="BL324" s="11"/>
      <c r="BM324" s="11"/>
      <c r="BN324" s="11"/>
      <c r="BO324" s="11"/>
      <c r="BP324" s="11"/>
      <c r="BQ324" s="11"/>
      <c r="BR324"/>
    </row>
    <row r="325" spans="4:70" s="7" customFormat="1">
      <c r="D325" s="99"/>
      <c r="E325" s="99"/>
      <c r="F325" s="8"/>
      <c r="H325" s="8"/>
      <c r="K325" s="116"/>
      <c r="L325" s="116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  <c r="AN325" s="11"/>
      <c r="AO325" s="11"/>
      <c r="AP325" s="11"/>
      <c r="AQ325" s="11"/>
      <c r="AR325" s="11"/>
      <c r="AS325" s="11"/>
      <c r="AT325" s="11"/>
      <c r="AU325" s="11"/>
      <c r="AV325" s="11"/>
      <c r="AW325" s="11"/>
      <c r="AX325" s="11"/>
      <c r="AY325" s="11"/>
      <c r="AZ325" s="11"/>
      <c r="BA325" s="11"/>
      <c r="BB325" s="11"/>
      <c r="BC325" s="11"/>
      <c r="BD325" s="11"/>
      <c r="BE325" s="11"/>
      <c r="BF325" s="11"/>
      <c r="BG325" s="11"/>
      <c r="BH325" s="11"/>
      <c r="BI325" s="11"/>
      <c r="BJ325" s="11"/>
      <c r="BK325" s="11"/>
      <c r="BL325" s="11"/>
      <c r="BM325" s="11"/>
      <c r="BN325" s="11"/>
      <c r="BO325" s="11"/>
      <c r="BP325" s="11"/>
      <c r="BQ325" s="11"/>
      <c r="BR325"/>
    </row>
    <row r="326" spans="4:70" s="7" customFormat="1">
      <c r="D326" s="99"/>
      <c r="E326" s="99"/>
      <c r="F326" s="8"/>
      <c r="H326" s="8"/>
      <c r="K326" s="116"/>
      <c r="L326" s="116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  <c r="AN326" s="11"/>
      <c r="AO326" s="11"/>
      <c r="AP326" s="11"/>
      <c r="AQ326" s="11"/>
      <c r="AR326" s="11"/>
      <c r="AS326" s="11"/>
      <c r="AT326" s="11"/>
      <c r="AU326" s="11"/>
      <c r="AV326" s="11"/>
      <c r="AW326" s="11"/>
      <c r="AX326" s="11"/>
      <c r="AY326" s="11"/>
      <c r="AZ326" s="11"/>
      <c r="BA326" s="11"/>
      <c r="BB326" s="11"/>
      <c r="BC326" s="11"/>
      <c r="BD326" s="11"/>
      <c r="BE326" s="11"/>
      <c r="BF326" s="11"/>
      <c r="BG326" s="11"/>
      <c r="BH326" s="11"/>
      <c r="BI326" s="11"/>
      <c r="BJ326" s="11"/>
      <c r="BK326" s="11"/>
      <c r="BL326" s="11"/>
      <c r="BM326" s="11"/>
      <c r="BN326" s="11"/>
      <c r="BO326" s="11"/>
      <c r="BP326" s="11"/>
      <c r="BQ326" s="11"/>
      <c r="BR326"/>
    </row>
    <row r="327" spans="4:70" s="7" customFormat="1">
      <c r="D327" s="99"/>
      <c r="E327" s="99"/>
      <c r="F327" s="8"/>
      <c r="H327" s="8"/>
      <c r="K327" s="116"/>
      <c r="L327" s="116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  <c r="AN327" s="11"/>
      <c r="AO327" s="11"/>
      <c r="AP327" s="11"/>
      <c r="AQ327" s="11"/>
      <c r="AR327" s="11"/>
      <c r="AS327" s="11"/>
      <c r="AT327" s="11"/>
      <c r="AU327" s="11"/>
      <c r="AV327" s="11"/>
      <c r="AW327" s="11"/>
      <c r="AX327" s="11"/>
      <c r="AY327" s="11"/>
      <c r="AZ327" s="11"/>
      <c r="BA327" s="11"/>
      <c r="BB327" s="11"/>
      <c r="BC327" s="11"/>
      <c r="BD327" s="11"/>
      <c r="BE327" s="11"/>
      <c r="BF327" s="11"/>
      <c r="BG327" s="11"/>
      <c r="BH327" s="11"/>
      <c r="BI327" s="11"/>
      <c r="BJ327" s="11"/>
      <c r="BK327" s="11"/>
      <c r="BL327" s="11"/>
      <c r="BM327" s="11"/>
      <c r="BN327" s="11"/>
      <c r="BO327" s="11"/>
      <c r="BP327" s="11"/>
      <c r="BQ327" s="11"/>
      <c r="BR327"/>
    </row>
    <row r="328" spans="4:70" s="7" customFormat="1">
      <c r="D328" s="99"/>
      <c r="E328" s="99"/>
      <c r="F328" s="8"/>
      <c r="H328" s="8"/>
      <c r="K328" s="116"/>
      <c r="L328" s="116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  <c r="AN328" s="11"/>
      <c r="AO328" s="11"/>
      <c r="AP328" s="11"/>
      <c r="AQ328" s="11"/>
      <c r="AR328" s="11"/>
      <c r="AS328" s="11"/>
      <c r="AT328" s="11"/>
      <c r="AU328" s="11"/>
      <c r="AV328" s="11"/>
      <c r="AW328" s="11"/>
      <c r="AX328" s="11"/>
      <c r="AY328" s="11"/>
      <c r="AZ328" s="11"/>
      <c r="BA328" s="11"/>
      <c r="BB328" s="11"/>
      <c r="BC328" s="11"/>
      <c r="BD328" s="11"/>
      <c r="BE328" s="11"/>
      <c r="BF328" s="11"/>
      <c r="BG328" s="11"/>
      <c r="BH328" s="11"/>
      <c r="BI328" s="11"/>
      <c r="BJ328" s="11"/>
      <c r="BK328" s="11"/>
      <c r="BL328" s="11"/>
      <c r="BM328" s="11"/>
      <c r="BN328" s="11"/>
      <c r="BO328" s="11"/>
      <c r="BP328" s="11"/>
      <c r="BQ328" s="11"/>
      <c r="BR328"/>
    </row>
    <row r="329" spans="4:70" s="7" customFormat="1">
      <c r="D329" s="99"/>
      <c r="E329" s="99"/>
      <c r="F329" s="8"/>
      <c r="H329" s="8"/>
      <c r="K329" s="116"/>
      <c r="L329" s="116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  <c r="AN329" s="11"/>
      <c r="AO329" s="11"/>
      <c r="AP329" s="11"/>
      <c r="AQ329" s="11"/>
      <c r="AR329" s="11"/>
      <c r="AS329" s="11"/>
      <c r="AT329" s="11"/>
      <c r="AU329" s="11"/>
      <c r="AV329" s="11"/>
      <c r="AW329" s="11"/>
      <c r="AX329" s="11"/>
      <c r="AY329" s="11"/>
      <c r="AZ329" s="11"/>
      <c r="BA329" s="11"/>
      <c r="BB329" s="11"/>
      <c r="BC329" s="11"/>
      <c r="BD329" s="11"/>
      <c r="BE329" s="11"/>
      <c r="BF329" s="11"/>
      <c r="BG329" s="11"/>
      <c r="BH329" s="11"/>
      <c r="BI329" s="11"/>
      <c r="BJ329" s="11"/>
      <c r="BK329" s="11"/>
      <c r="BL329" s="11"/>
      <c r="BM329" s="11"/>
      <c r="BN329" s="11"/>
      <c r="BO329" s="11"/>
      <c r="BP329" s="11"/>
      <c r="BQ329" s="11"/>
      <c r="BR329"/>
    </row>
    <row r="330" spans="4:70" s="7" customFormat="1">
      <c r="D330" s="99"/>
      <c r="E330" s="99"/>
      <c r="F330" s="8"/>
      <c r="H330" s="8"/>
      <c r="K330" s="116"/>
      <c r="L330" s="116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  <c r="AN330" s="11"/>
      <c r="AO330" s="11"/>
      <c r="AP330" s="11"/>
      <c r="AQ330" s="11"/>
      <c r="AR330" s="11"/>
      <c r="AS330" s="11"/>
      <c r="AT330" s="11"/>
      <c r="AU330" s="11"/>
      <c r="AV330" s="11"/>
      <c r="AW330" s="11"/>
      <c r="AX330" s="11"/>
      <c r="AY330" s="11"/>
      <c r="AZ330" s="11"/>
      <c r="BA330" s="11"/>
      <c r="BB330" s="11"/>
      <c r="BC330" s="11"/>
      <c r="BD330" s="11"/>
      <c r="BE330" s="11"/>
      <c r="BF330" s="11"/>
      <c r="BG330" s="11"/>
      <c r="BH330" s="11"/>
      <c r="BI330" s="11"/>
      <c r="BJ330" s="11"/>
      <c r="BK330" s="11"/>
      <c r="BL330" s="11"/>
      <c r="BM330" s="11"/>
      <c r="BN330" s="11"/>
      <c r="BO330" s="11"/>
      <c r="BP330" s="11"/>
      <c r="BQ330" s="11"/>
      <c r="BR330"/>
    </row>
    <row r="331" spans="4:70" s="7" customFormat="1">
      <c r="D331" s="99"/>
      <c r="E331" s="99"/>
      <c r="F331" s="8"/>
      <c r="H331" s="8"/>
      <c r="K331" s="116"/>
      <c r="L331" s="116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  <c r="AN331" s="11"/>
      <c r="AO331" s="11"/>
      <c r="AP331" s="11"/>
      <c r="AQ331" s="11"/>
      <c r="AR331" s="11"/>
      <c r="AS331" s="11"/>
      <c r="AT331" s="11"/>
      <c r="AU331" s="11"/>
      <c r="AV331" s="11"/>
      <c r="AW331" s="11"/>
      <c r="AX331" s="11"/>
      <c r="AY331" s="11"/>
      <c r="AZ331" s="11"/>
      <c r="BA331" s="11"/>
      <c r="BB331" s="11"/>
      <c r="BC331" s="11"/>
      <c r="BD331" s="11"/>
      <c r="BE331" s="11"/>
      <c r="BF331" s="11"/>
      <c r="BG331" s="11"/>
      <c r="BH331" s="11"/>
      <c r="BI331" s="11"/>
      <c r="BJ331" s="11"/>
      <c r="BK331" s="11"/>
      <c r="BL331" s="11"/>
      <c r="BM331" s="11"/>
      <c r="BN331" s="11"/>
      <c r="BO331" s="11"/>
      <c r="BP331" s="11"/>
      <c r="BQ331" s="11"/>
      <c r="BR331"/>
    </row>
    <row r="332" spans="4:70" s="7" customFormat="1">
      <c r="D332" s="99"/>
      <c r="E332" s="99"/>
      <c r="F332" s="8"/>
      <c r="H332" s="8"/>
      <c r="K332" s="116"/>
      <c r="L332" s="116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  <c r="AN332" s="11"/>
      <c r="AO332" s="11"/>
      <c r="AP332" s="11"/>
      <c r="AQ332" s="11"/>
      <c r="AR332" s="11"/>
      <c r="AS332" s="11"/>
      <c r="AT332" s="11"/>
      <c r="AU332" s="11"/>
      <c r="AV332" s="11"/>
      <c r="AW332" s="11"/>
      <c r="AX332" s="11"/>
      <c r="AY332" s="11"/>
      <c r="AZ332" s="11"/>
      <c r="BA332" s="11"/>
      <c r="BB332" s="11"/>
      <c r="BC332" s="11"/>
      <c r="BD332" s="11"/>
      <c r="BE332" s="11"/>
      <c r="BF332" s="11"/>
      <c r="BG332" s="11"/>
      <c r="BH332" s="11"/>
      <c r="BI332" s="11"/>
      <c r="BJ332" s="11"/>
      <c r="BK332" s="11"/>
      <c r="BL332" s="11"/>
      <c r="BM332" s="11"/>
      <c r="BN332" s="11"/>
      <c r="BO332" s="11"/>
      <c r="BP332" s="11"/>
      <c r="BQ332" s="11"/>
      <c r="BR332"/>
    </row>
    <row r="333" spans="4:70" s="7" customFormat="1">
      <c r="D333" s="99"/>
      <c r="E333" s="99"/>
      <c r="F333" s="8"/>
      <c r="H333" s="8"/>
      <c r="K333" s="116"/>
      <c r="L333" s="116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  <c r="AN333" s="11"/>
      <c r="AO333" s="11"/>
      <c r="AP333" s="11"/>
      <c r="AQ333" s="11"/>
      <c r="AR333" s="11"/>
      <c r="AS333" s="11"/>
      <c r="AT333" s="11"/>
      <c r="AU333" s="11"/>
      <c r="AV333" s="11"/>
      <c r="AW333" s="11"/>
      <c r="AX333" s="11"/>
      <c r="AY333" s="11"/>
      <c r="AZ333" s="11"/>
      <c r="BA333" s="11"/>
      <c r="BB333" s="11"/>
      <c r="BC333" s="11"/>
      <c r="BD333" s="11"/>
      <c r="BE333" s="11"/>
      <c r="BF333" s="11"/>
      <c r="BG333" s="11"/>
      <c r="BH333" s="11"/>
      <c r="BI333" s="11"/>
      <c r="BJ333" s="11"/>
      <c r="BK333" s="11"/>
      <c r="BL333" s="11"/>
      <c r="BM333" s="11"/>
      <c r="BN333" s="11"/>
      <c r="BO333" s="11"/>
      <c r="BP333" s="11"/>
      <c r="BQ333" s="11"/>
      <c r="BR333"/>
    </row>
    <row r="334" spans="4:70" s="7" customFormat="1">
      <c r="D334" s="99"/>
      <c r="E334" s="99"/>
      <c r="F334" s="8"/>
      <c r="H334" s="8"/>
      <c r="K334" s="116"/>
      <c r="L334" s="116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  <c r="AN334" s="11"/>
      <c r="AO334" s="11"/>
      <c r="AP334" s="11"/>
      <c r="AQ334" s="11"/>
      <c r="AR334" s="11"/>
      <c r="AS334" s="11"/>
      <c r="AT334" s="11"/>
      <c r="AU334" s="11"/>
      <c r="AV334" s="11"/>
      <c r="AW334" s="11"/>
      <c r="AX334" s="11"/>
      <c r="AY334" s="11"/>
      <c r="AZ334" s="11"/>
      <c r="BA334" s="11"/>
      <c r="BB334" s="11"/>
      <c r="BC334" s="11"/>
      <c r="BD334" s="11"/>
      <c r="BE334" s="11"/>
      <c r="BF334" s="11"/>
      <c r="BG334" s="11"/>
      <c r="BH334" s="11"/>
      <c r="BI334" s="11"/>
      <c r="BJ334" s="11"/>
      <c r="BK334" s="11"/>
      <c r="BL334" s="11"/>
      <c r="BM334" s="11"/>
      <c r="BN334" s="11"/>
      <c r="BO334" s="11"/>
      <c r="BP334" s="11"/>
      <c r="BQ334" s="11"/>
      <c r="BR334"/>
    </row>
    <row r="335" spans="4:70" s="7" customFormat="1">
      <c r="D335" s="99"/>
      <c r="E335" s="99"/>
      <c r="F335" s="8"/>
      <c r="H335" s="8"/>
      <c r="K335" s="116"/>
      <c r="L335" s="116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  <c r="AN335" s="11"/>
      <c r="AO335" s="11"/>
      <c r="AP335" s="11"/>
      <c r="AQ335" s="11"/>
      <c r="AR335" s="11"/>
      <c r="AS335" s="11"/>
      <c r="AT335" s="11"/>
      <c r="AU335" s="11"/>
      <c r="AV335" s="11"/>
      <c r="AW335" s="11"/>
      <c r="AX335" s="11"/>
      <c r="AY335" s="11"/>
      <c r="AZ335" s="11"/>
      <c r="BA335" s="11"/>
      <c r="BB335" s="11"/>
      <c r="BC335" s="11"/>
      <c r="BD335" s="11"/>
      <c r="BE335" s="11"/>
      <c r="BF335" s="11"/>
      <c r="BG335" s="11"/>
      <c r="BH335" s="11"/>
      <c r="BI335" s="11"/>
      <c r="BJ335" s="11"/>
      <c r="BK335" s="11"/>
      <c r="BL335" s="11"/>
      <c r="BM335" s="11"/>
      <c r="BN335" s="11"/>
      <c r="BO335" s="11"/>
      <c r="BP335" s="11"/>
      <c r="BQ335" s="11"/>
      <c r="BR335"/>
    </row>
    <row r="336" spans="4:70" s="7" customFormat="1">
      <c r="D336" s="99"/>
      <c r="E336" s="99"/>
      <c r="F336" s="8"/>
      <c r="H336" s="8"/>
      <c r="K336" s="116"/>
      <c r="L336" s="116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  <c r="AN336" s="11"/>
      <c r="AO336" s="11"/>
      <c r="AP336" s="11"/>
      <c r="AQ336" s="11"/>
      <c r="AR336" s="11"/>
      <c r="AS336" s="11"/>
      <c r="AT336" s="11"/>
      <c r="AU336" s="11"/>
      <c r="AV336" s="11"/>
      <c r="AW336" s="11"/>
      <c r="AX336" s="11"/>
      <c r="AY336" s="11"/>
      <c r="AZ336" s="11"/>
      <c r="BA336" s="11"/>
      <c r="BB336" s="11"/>
      <c r="BC336" s="11"/>
      <c r="BD336" s="11"/>
      <c r="BE336" s="11"/>
      <c r="BF336" s="11"/>
      <c r="BG336" s="11"/>
      <c r="BH336" s="11"/>
      <c r="BI336" s="11"/>
      <c r="BJ336" s="11"/>
      <c r="BK336" s="11"/>
      <c r="BL336" s="11"/>
      <c r="BM336" s="11"/>
      <c r="BN336" s="11"/>
      <c r="BO336" s="11"/>
      <c r="BP336" s="11"/>
      <c r="BQ336" s="11"/>
      <c r="BR336"/>
    </row>
    <row r="337" spans="4:70" s="7" customFormat="1">
      <c r="D337" s="99"/>
      <c r="E337" s="99"/>
      <c r="F337" s="8"/>
      <c r="H337" s="8"/>
      <c r="K337" s="116"/>
      <c r="L337" s="116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  <c r="AN337" s="11"/>
      <c r="AO337" s="11"/>
      <c r="AP337" s="11"/>
      <c r="AQ337" s="11"/>
      <c r="AR337" s="11"/>
      <c r="AS337" s="11"/>
      <c r="AT337" s="11"/>
      <c r="AU337" s="11"/>
      <c r="AV337" s="11"/>
      <c r="AW337" s="11"/>
      <c r="AX337" s="11"/>
      <c r="AY337" s="11"/>
      <c r="AZ337" s="11"/>
      <c r="BA337" s="11"/>
      <c r="BB337" s="11"/>
      <c r="BC337" s="11"/>
      <c r="BD337" s="11"/>
      <c r="BE337" s="11"/>
      <c r="BF337" s="11"/>
      <c r="BG337" s="11"/>
      <c r="BH337" s="11"/>
      <c r="BI337" s="11"/>
      <c r="BJ337" s="11"/>
      <c r="BK337" s="11"/>
      <c r="BL337" s="11"/>
      <c r="BM337" s="11"/>
      <c r="BN337" s="11"/>
      <c r="BO337" s="11"/>
      <c r="BP337" s="11"/>
      <c r="BQ337" s="11"/>
      <c r="BR337"/>
    </row>
    <row r="338" spans="4:70" s="7" customFormat="1">
      <c r="D338" s="99"/>
      <c r="E338" s="99"/>
      <c r="F338" s="8"/>
      <c r="H338" s="8"/>
      <c r="K338" s="116"/>
      <c r="L338" s="116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  <c r="AN338" s="11"/>
      <c r="AO338" s="11"/>
      <c r="AP338" s="11"/>
      <c r="AQ338" s="11"/>
      <c r="AR338" s="11"/>
      <c r="AS338" s="11"/>
      <c r="AT338" s="11"/>
      <c r="AU338" s="11"/>
      <c r="AV338" s="11"/>
      <c r="AW338" s="11"/>
      <c r="AX338" s="11"/>
      <c r="AY338" s="11"/>
      <c r="AZ338" s="11"/>
      <c r="BA338" s="11"/>
      <c r="BB338" s="11"/>
      <c r="BC338" s="11"/>
      <c r="BD338" s="11"/>
      <c r="BE338" s="11"/>
      <c r="BF338" s="11"/>
      <c r="BG338" s="11"/>
      <c r="BH338" s="11"/>
      <c r="BI338" s="11"/>
      <c r="BJ338" s="11"/>
      <c r="BK338" s="11"/>
      <c r="BL338" s="11"/>
      <c r="BM338" s="11"/>
      <c r="BN338" s="11"/>
      <c r="BO338" s="11"/>
      <c r="BP338" s="11"/>
      <c r="BQ338" s="11"/>
      <c r="BR338"/>
    </row>
    <row r="339" spans="4:70" s="7" customFormat="1">
      <c r="D339" s="99"/>
      <c r="E339" s="99"/>
      <c r="F339" s="8"/>
      <c r="H339" s="8"/>
      <c r="K339" s="116"/>
      <c r="L339" s="116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  <c r="AN339" s="11"/>
      <c r="AO339" s="11"/>
      <c r="AP339" s="11"/>
      <c r="AQ339" s="11"/>
      <c r="AR339" s="11"/>
      <c r="AS339" s="11"/>
      <c r="AT339" s="11"/>
      <c r="AU339" s="11"/>
      <c r="AV339" s="11"/>
      <c r="AW339" s="11"/>
      <c r="AX339" s="11"/>
      <c r="AY339" s="11"/>
      <c r="AZ339" s="11"/>
      <c r="BA339" s="11"/>
      <c r="BB339" s="11"/>
      <c r="BC339" s="11"/>
      <c r="BD339" s="11"/>
      <c r="BE339" s="11"/>
      <c r="BF339" s="11"/>
      <c r="BG339" s="11"/>
      <c r="BH339" s="11"/>
      <c r="BI339" s="11"/>
      <c r="BJ339" s="11"/>
      <c r="BK339" s="11"/>
      <c r="BL339" s="11"/>
      <c r="BM339" s="11"/>
      <c r="BN339" s="11"/>
      <c r="BO339" s="11"/>
      <c r="BP339" s="11"/>
      <c r="BQ339" s="11"/>
      <c r="BR339"/>
    </row>
    <row r="340" spans="4:70" s="7" customFormat="1">
      <c r="D340" s="99"/>
      <c r="E340" s="99"/>
      <c r="F340" s="8"/>
      <c r="H340" s="8"/>
      <c r="K340" s="116"/>
      <c r="L340" s="116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  <c r="AN340" s="11"/>
      <c r="AO340" s="11"/>
      <c r="AP340" s="11"/>
      <c r="AQ340" s="11"/>
      <c r="AR340" s="11"/>
      <c r="AS340" s="11"/>
      <c r="AT340" s="11"/>
      <c r="AU340" s="11"/>
      <c r="AV340" s="11"/>
      <c r="AW340" s="11"/>
      <c r="AX340" s="11"/>
      <c r="AY340" s="11"/>
      <c r="AZ340" s="11"/>
      <c r="BA340" s="11"/>
      <c r="BB340" s="11"/>
      <c r="BC340" s="11"/>
      <c r="BD340" s="11"/>
      <c r="BE340" s="11"/>
      <c r="BF340" s="11"/>
      <c r="BG340" s="11"/>
      <c r="BH340" s="11"/>
      <c r="BI340" s="11"/>
      <c r="BJ340" s="11"/>
      <c r="BK340" s="11"/>
      <c r="BL340" s="11"/>
      <c r="BM340" s="11"/>
      <c r="BN340" s="11"/>
      <c r="BO340" s="11"/>
      <c r="BP340" s="11"/>
      <c r="BQ340" s="11"/>
      <c r="BR340"/>
    </row>
    <row r="341" spans="4:70" s="7" customFormat="1">
      <c r="D341" s="99"/>
      <c r="E341" s="99"/>
      <c r="F341" s="8"/>
      <c r="H341" s="8"/>
      <c r="K341" s="116"/>
      <c r="L341" s="116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  <c r="AN341" s="11"/>
      <c r="AO341" s="11"/>
      <c r="AP341" s="11"/>
      <c r="AQ341" s="11"/>
      <c r="AR341" s="11"/>
      <c r="AS341" s="11"/>
      <c r="AT341" s="11"/>
      <c r="AU341" s="11"/>
      <c r="AV341" s="11"/>
      <c r="AW341" s="11"/>
      <c r="AX341" s="11"/>
      <c r="AY341" s="11"/>
      <c r="AZ341" s="11"/>
      <c r="BA341" s="11"/>
      <c r="BB341" s="11"/>
      <c r="BC341" s="11"/>
      <c r="BD341" s="11"/>
      <c r="BE341" s="11"/>
      <c r="BF341" s="11"/>
      <c r="BG341" s="11"/>
      <c r="BH341" s="11"/>
      <c r="BI341" s="11"/>
      <c r="BJ341" s="11"/>
      <c r="BK341" s="11"/>
      <c r="BL341" s="11"/>
      <c r="BM341" s="11"/>
      <c r="BN341" s="11"/>
      <c r="BO341" s="11"/>
      <c r="BP341" s="11"/>
      <c r="BQ341" s="11"/>
      <c r="BR341"/>
    </row>
    <row r="342" spans="4:70" s="7" customFormat="1">
      <c r="D342" s="99"/>
      <c r="E342" s="99"/>
      <c r="F342" s="8"/>
      <c r="H342" s="8"/>
      <c r="K342" s="116"/>
      <c r="L342" s="116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  <c r="AN342" s="11"/>
      <c r="AO342" s="11"/>
      <c r="AP342" s="11"/>
      <c r="AQ342" s="11"/>
      <c r="AR342" s="11"/>
      <c r="AS342" s="11"/>
      <c r="AT342" s="11"/>
      <c r="AU342" s="11"/>
      <c r="AV342" s="11"/>
      <c r="AW342" s="11"/>
      <c r="AX342" s="11"/>
      <c r="AY342" s="11"/>
      <c r="AZ342" s="11"/>
      <c r="BA342" s="11"/>
      <c r="BB342" s="11"/>
      <c r="BC342" s="11"/>
      <c r="BD342" s="11"/>
      <c r="BE342" s="11"/>
      <c r="BF342" s="11"/>
      <c r="BG342" s="11"/>
      <c r="BH342" s="11"/>
      <c r="BI342" s="11"/>
      <c r="BJ342" s="11"/>
      <c r="BK342" s="11"/>
      <c r="BL342" s="11"/>
      <c r="BM342" s="11"/>
      <c r="BN342" s="11"/>
      <c r="BO342" s="11"/>
      <c r="BP342" s="11"/>
      <c r="BQ342" s="11"/>
      <c r="BR342"/>
    </row>
    <row r="343" spans="4:70" s="7" customFormat="1">
      <c r="D343" s="99"/>
      <c r="E343" s="99"/>
      <c r="F343" s="8"/>
      <c r="H343" s="8"/>
      <c r="K343" s="116"/>
      <c r="L343" s="116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  <c r="AO343" s="11"/>
      <c r="AP343" s="11"/>
      <c r="AQ343" s="11"/>
      <c r="AR343" s="11"/>
      <c r="AS343" s="11"/>
      <c r="AT343" s="11"/>
      <c r="AU343" s="11"/>
      <c r="AV343" s="11"/>
      <c r="AW343" s="11"/>
      <c r="AX343" s="11"/>
      <c r="AY343" s="11"/>
      <c r="AZ343" s="11"/>
      <c r="BA343" s="11"/>
      <c r="BB343" s="11"/>
      <c r="BC343" s="11"/>
      <c r="BD343" s="11"/>
      <c r="BE343" s="11"/>
      <c r="BF343" s="11"/>
      <c r="BG343" s="11"/>
      <c r="BH343" s="11"/>
      <c r="BI343" s="11"/>
      <c r="BJ343" s="11"/>
      <c r="BK343" s="11"/>
      <c r="BL343" s="11"/>
      <c r="BM343" s="11"/>
      <c r="BN343" s="11"/>
      <c r="BO343" s="11"/>
      <c r="BP343" s="11"/>
      <c r="BQ343" s="11"/>
      <c r="BR343"/>
    </row>
    <row r="344" spans="4:70" s="7" customFormat="1">
      <c r="D344" s="99"/>
      <c r="E344" s="99"/>
      <c r="F344" s="8"/>
      <c r="H344" s="8"/>
      <c r="K344" s="116"/>
      <c r="L344" s="116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  <c r="AN344" s="11"/>
      <c r="AO344" s="11"/>
      <c r="AP344" s="11"/>
      <c r="AQ344" s="11"/>
      <c r="AR344" s="11"/>
      <c r="AS344" s="11"/>
      <c r="AT344" s="11"/>
      <c r="AU344" s="11"/>
      <c r="AV344" s="11"/>
      <c r="AW344" s="11"/>
      <c r="AX344" s="11"/>
      <c r="AY344" s="11"/>
      <c r="AZ344" s="11"/>
      <c r="BA344" s="11"/>
      <c r="BB344" s="11"/>
      <c r="BC344" s="11"/>
      <c r="BD344" s="11"/>
      <c r="BE344" s="11"/>
      <c r="BF344" s="11"/>
      <c r="BG344" s="11"/>
      <c r="BH344" s="11"/>
      <c r="BI344" s="11"/>
      <c r="BJ344" s="11"/>
      <c r="BK344" s="11"/>
      <c r="BL344" s="11"/>
      <c r="BM344" s="11"/>
      <c r="BN344" s="11"/>
      <c r="BO344" s="11"/>
      <c r="BP344" s="11"/>
      <c r="BQ344" s="11"/>
      <c r="BR344"/>
    </row>
    <row r="345" spans="4:70" s="7" customFormat="1">
      <c r="D345" s="99"/>
      <c r="E345" s="99"/>
      <c r="F345" s="8"/>
      <c r="H345" s="8"/>
      <c r="K345" s="116"/>
      <c r="L345" s="116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  <c r="AN345" s="11"/>
      <c r="AO345" s="11"/>
      <c r="AP345" s="11"/>
      <c r="AQ345" s="11"/>
      <c r="AR345" s="11"/>
      <c r="AS345" s="11"/>
      <c r="AT345" s="11"/>
      <c r="AU345" s="11"/>
      <c r="AV345" s="11"/>
      <c r="AW345" s="11"/>
      <c r="AX345" s="11"/>
      <c r="AY345" s="11"/>
      <c r="AZ345" s="11"/>
      <c r="BA345" s="11"/>
      <c r="BB345" s="11"/>
      <c r="BC345" s="11"/>
      <c r="BD345" s="11"/>
      <c r="BE345" s="11"/>
      <c r="BF345" s="11"/>
      <c r="BG345" s="11"/>
      <c r="BH345" s="11"/>
      <c r="BI345" s="11"/>
      <c r="BJ345" s="11"/>
      <c r="BK345" s="11"/>
      <c r="BL345" s="11"/>
      <c r="BM345" s="11"/>
      <c r="BN345" s="11"/>
      <c r="BO345" s="11"/>
      <c r="BP345" s="11"/>
      <c r="BQ345" s="11"/>
      <c r="BR345"/>
    </row>
    <row r="346" spans="4:70" s="7" customFormat="1">
      <c r="D346" s="99"/>
      <c r="E346" s="99"/>
      <c r="F346" s="8"/>
      <c r="H346" s="8"/>
      <c r="K346" s="116"/>
      <c r="L346" s="116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  <c r="AN346" s="11"/>
      <c r="AO346" s="11"/>
      <c r="AP346" s="11"/>
      <c r="AQ346" s="11"/>
      <c r="AR346" s="11"/>
      <c r="AS346" s="11"/>
      <c r="AT346" s="11"/>
      <c r="AU346" s="11"/>
      <c r="AV346" s="11"/>
      <c r="AW346" s="11"/>
      <c r="AX346" s="11"/>
      <c r="AY346" s="11"/>
      <c r="AZ346" s="11"/>
      <c r="BA346" s="11"/>
      <c r="BB346" s="11"/>
      <c r="BC346" s="11"/>
      <c r="BD346" s="11"/>
      <c r="BE346" s="11"/>
      <c r="BF346" s="11"/>
      <c r="BG346" s="11"/>
      <c r="BH346" s="11"/>
      <c r="BI346" s="11"/>
      <c r="BJ346" s="11"/>
      <c r="BK346" s="11"/>
      <c r="BL346" s="11"/>
      <c r="BM346" s="11"/>
      <c r="BN346" s="11"/>
      <c r="BO346" s="11"/>
      <c r="BP346" s="11"/>
      <c r="BQ346" s="11"/>
      <c r="BR346"/>
    </row>
    <row r="347" spans="4:70" s="7" customFormat="1">
      <c r="D347" s="99"/>
      <c r="E347" s="99"/>
      <c r="F347" s="8"/>
      <c r="H347" s="8"/>
      <c r="K347" s="116"/>
      <c r="L347" s="116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  <c r="AN347" s="11"/>
      <c r="AO347" s="11"/>
      <c r="AP347" s="11"/>
      <c r="AQ347" s="11"/>
      <c r="AR347" s="11"/>
      <c r="AS347" s="11"/>
      <c r="AT347" s="11"/>
      <c r="AU347" s="11"/>
      <c r="AV347" s="11"/>
      <c r="AW347" s="11"/>
      <c r="AX347" s="11"/>
      <c r="AY347" s="11"/>
      <c r="AZ347" s="11"/>
      <c r="BA347" s="11"/>
      <c r="BB347" s="11"/>
      <c r="BC347" s="11"/>
      <c r="BD347" s="11"/>
      <c r="BE347" s="11"/>
      <c r="BF347" s="11"/>
      <c r="BG347" s="11"/>
      <c r="BH347" s="11"/>
      <c r="BI347" s="11"/>
      <c r="BJ347" s="11"/>
      <c r="BK347" s="11"/>
      <c r="BL347" s="11"/>
      <c r="BM347" s="11"/>
      <c r="BN347" s="11"/>
      <c r="BO347" s="11"/>
      <c r="BP347" s="11"/>
      <c r="BQ347" s="11"/>
      <c r="BR347"/>
    </row>
    <row r="348" spans="4:70" s="7" customFormat="1">
      <c r="D348" s="99"/>
      <c r="E348" s="99"/>
      <c r="F348" s="8"/>
      <c r="H348" s="8"/>
      <c r="K348" s="116"/>
      <c r="L348" s="116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  <c r="AN348" s="11"/>
      <c r="AO348" s="11"/>
      <c r="AP348" s="11"/>
      <c r="AQ348" s="11"/>
      <c r="AR348" s="11"/>
      <c r="AS348" s="11"/>
      <c r="AT348" s="11"/>
      <c r="AU348" s="11"/>
      <c r="AV348" s="11"/>
      <c r="AW348" s="11"/>
      <c r="AX348" s="11"/>
      <c r="AY348" s="11"/>
      <c r="AZ348" s="11"/>
      <c r="BA348" s="11"/>
      <c r="BB348" s="11"/>
      <c r="BC348" s="11"/>
      <c r="BD348" s="11"/>
      <c r="BE348" s="11"/>
      <c r="BF348" s="11"/>
      <c r="BG348" s="11"/>
      <c r="BH348" s="11"/>
      <c r="BI348" s="11"/>
      <c r="BJ348" s="11"/>
      <c r="BK348" s="11"/>
      <c r="BL348" s="11"/>
      <c r="BM348" s="11"/>
      <c r="BN348" s="11"/>
      <c r="BO348" s="11"/>
      <c r="BP348" s="11"/>
      <c r="BQ348" s="11"/>
      <c r="BR348"/>
    </row>
  </sheetData>
  <autoFilter ref="A3:M238">
    <filterColumn colId="1"/>
    <filterColumn colId="4"/>
    <filterColumn colId="8"/>
    <filterColumn colId="9"/>
    <filterColumn colId="10"/>
    <filterColumn colId="11"/>
  </autoFilter>
  <mergeCells count="13">
    <mergeCell ref="L3:L4"/>
    <mergeCell ref="M3:M4"/>
    <mergeCell ref="A64:B64"/>
    <mergeCell ref="A1:M1"/>
    <mergeCell ref="A3:A4"/>
    <mergeCell ref="B3:B4"/>
    <mergeCell ref="C3:C4"/>
    <mergeCell ref="D3:D4"/>
    <mergeCell ref="F3:F4"/>
    <mergeCell ref="G3:G4"/>
    <mergeCell ref="H3:H4"/>
    <mergeCell ref="I3:J3"/>
    <mergeCell ref="K3:K4"/>
  </mergeCells>
  <phoneticPr fontId="4" type="noConversion"/>
  <pageMargins left="0.17" right="0.15748031496062992" top="0.31496062992125984" bottom="0.31496062992125984" header="0.31496062992125984" footer="0.31496062992125984"/>
  <pageSetup paperSize="9" scale="65" orientation="landscape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BR139"/>
  <sheetViews>
    <sheetView topLeftCell="A19" workbookViewId="0">
      <selection activeCell="C47" sqref="C47"/>
    </sheetView>
  </sheetViews>
  <sheetFormatPr defaultRowHeight="14.25"/>
  <cols>
    <col min="1" max="1" width="11.88671875" style="7" customWidth="1"/>
    <col min="2" max="2" width="14.6640625" style="7" customWidth="1"/>
    <col min="3" max="3" width="28.21875" style="7" customWidth="1"/>
    <col min="4" max="5" width="16.88671875" style="99" customWidth="1"/>
    <col min="6" max="6" width="14.109375" style="8" bestFit="1" customWidth="1"/>
    <col min="7" max="7" width="6.44140625" style="7" bestFit="1" customWidth="1"/>
    <col min="8" max="8" width="17.21875" style="8" bestFit="1" customWidth="1"/>
    <col min="9" max="9" width="9.21875" style="7" customWidth="1"/>
    <col min="10" max="10" width="25.109375" style="7" customWidth="1"/>
    <col min="11" max="12" width="7.5546875" style="7" customWidth="1"/>
    <col min="13" max="13" width="13" style="7" customWidth="1"/>
    <col min="14" max="69" width="8.88671875" style="11"/>
  </cols>
  <sheetData>
    <row r="1" spans="1:70" ht="25.5" customHeight="1">
      <c r="A1" s="249" t="s">
        <v>82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</row>
    <row r="3" spans="1:70" ht="14.25" customHeight="1">
      <c r="A3" s="246" t="s">
        <v>57</v>
      </c>
      <c r="B3" s="250" t="s">
        <v>76</v>
      </c>
      <c r="C3" s="246" t="s">
        <v>3</v>
      </c>
      <c r="D3" s="252" t="s">
        <v>1</v>
      </c>
      <c r="E3" s="240"/>
      <c r="F3" s="254" t="s">
        <v>5</v>
      </c>
      <c r="G3" s="246" t="s">
        <v>4</v>
      </c>
      <c r="H3" s="254" t="s">
        <v>2</v>
      </c>
      <c r="I3" s="256" t="s">
        <v>77</v>
      </c>
      <c r="J3" s="257"/>
      <c r="K3" s="246" t="s">
        <v>81</v>
      </c>
      <c r="L3" s="246" t="s">
        <v>737</v>
      </c>
      <c r="M3" s="246" t="s">
        <v>80</v>
      </c>
    </row>
    <row r="4" spans="1:70" ht="24" customHeight="1">
      <c r="A4" s="247"/>
      <c r="B4" s="251"/>
      <c r="C4" s="247"/>
      <c r="D4" s="253"/>
      <c r="E4" s="241"/>
      <c r="F4" s="255"/>
      <c r="G4" s="247"/>
      <c r="H4" s="255"/>
      <c r="I4" s="9" t="s">
        <v>78</v>
      </c>
      <c r="J4" s="25" t="s">
        <v>79</v>
      </c>
      <c r="K4" s="247"/>
      <c r="L4" s="247"/>
      <c r="M4" s="247"/>
    </row>
    <row r="5" spans="1:70" ht="29.25" customHeight="1">
      <c r="A5" s="5" t="s">
        <v>45</v>
      </c>
      <c r="B5" s="148" t="s">
        <v>482</v>
      </c>
      <c r="C5" s="39" t="s">
        <v>36</v>
      </c>
      <c r="D5" s="149" t="s">
        <v>20</v>
      </c>
      <c r="E5" s="85" t="s">
        <v>437</v>
      </c>
      <c r="F5" s="238">
        <v>141000</v>
      </c>
      <c r="G5" s="5">
        <v>2</v>
      </c>
      <c r="H5" s="238">
        <v>282000</v>
      </c>
      <c r="I5" s="5" t="s">
        <v>91</v>
      </c>
      <c r="J5" s="150"/>
      <c r="K5" s="112" t="s">
        <v>573</v>
      </c>
      <c r="L5" s="5" t="s">
        <v>725</v>
      </c>
      <c r="M5" s="20"/>
      <c r="BR5" s="11"/>
    </row>
    <row r="6" spans="1:70" s="17" customFormat="1" ht="20.25" customHeight="1">
      <c r="A6" s="14" t="s">
        <v>58</v>
      </c>
      <c r="B6" s="14"/>
      <c r="C6" s="14"/>
      <c r="D6" s="86"/>
      <c r="E6" s="86"/>
      <c r="F6" s="15"/>
      <c r="G6" s="14"/>
      <c r="H6" s="15">
        <f>SUM(H5:H5)</f>
        <v>282000</v>
      </c>
      <c r="I6" s="14"/>
      <c r="J6" s="14"/>
      <c r="K6" s="14"/>
      <c r="L6" s="14"/>
      <c r="M6" s="21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</row>
    <row r="7" spans="1:70" s="206" customFormat="1" ht="30.75" customHeight="1">
      <c r="A7" s="200" t="s">
        <v>652</v>
      </c>
      <c r="B7" s="201" t="s">
        <v>653</v>
      </c>
      <c r="C7" s="200" t="s">
        <v>654</v>
      </c>
      <c r="D7" s="202" t="s">
        <v>655</v>
      </c>
      <c r="E7" s="202"/>
      <c r="F7" s="203">
        <v>605000</v>
      </c>
      <c r="G7" s="200">
        <v>1</v>
      </c>
      <c r="H7" s="203">
        <f t="shared" ref="H7" si="0">F7*G7</f>
        <v>605000</v>
      </c>
      <c r="I7" s="200" t="s">
        <v>103</v>
      </c>
      <c r="J7" s="200" t="s">
        <v>567</v>
      </c>
      <c r="K7" s="200" t="s">
        <v>697</v>
      </c>
      <c r="L7" s="200" t="s">
        <v>725</v>
      </c>
      <c r="M7" s="204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205"/>
      <c r="AO7" s="205"/>
      <c r="AP7" s="205"/>
      <c r="AQ7" s="205"/>
      <c r="AR7" s="205"/>
      <c r="AS7" s="205"/>
      <c r="AT7" s="205"/>
      <c r="AU7" s="205"/>
      <c r="AV7" s="205"/>
      <c r="AW7" s="205"/>
      <c r="AX7" s="205"/>
      <c r="AY7" s="205"/>
      <c r="AZ7" s="205"/>
      <c r="BA7" s="205"/>
      <c r="BB7" s="205"/>
      <c r="BC7" s="205"/>
      <c r="BD7" s="205"/>
      <c r="BE7" s="205"/>
      <c r="BF7" s="205"/>
      <c r="BG7" s="205"/>
      <c r="BH7" s="205"/>
      <c r="BI7" s="205"/>
      <c r="BJ7" s="205"/>
      <c r="BK7" s="205"/>
      <c r="BL7" s="205"/>
      <c r="BM7" s="205"/>
      <c r="BN7" s="205"/>
      <c r="BO7" s="205"/>
      <c r="BP7" s="205"/>
      <c r="BQ7" s="205"/>
      <c r="BR7" s="205"/>
    </row>
    <row r="8" spans="1:70" s="216" customFormat="1" ht="20.25" customHeight="1">
      <c r="A8" s="211" t="s">
        <v>745</v>
      </c>
      <c r="B8" s="212"/>
      <c r="C8" s="211"/>
      <c r="D8" s="213"/>
      <c r="E8" s="213"/>
      <c r="F8" s="214"/>
      <c r="G8" s="211"/>
      <c r="H8" s="214">
        <f>SUM(H7:H7)</f>
        <v>605000</v>
      </c>
      <c r="I8" s="211"/>
      <c r="J8" s="215" t="s">
        <v>617</v>
      </c>
      <c r="K8" s="211"/>
      <c r="L8" s="211"/>
      <c r="M8" s="212"/>
      <c r="N8" s="208"/>
      <c r="O8" s="208"/>
      <c r="P8" s="208"/>
      <c r="Q8" s="208"/>
      <c r="R8" s="208"/>
      <c r="S8" s="208"/>
      <c r="T8" s="208"/>
      <c r="U8" s="208"/>
      <c r="V8" s="208"/>
      <c r="W8" s="208"/>
      <c r="X8" s="208"/>
      <c r="Y8" s="208"/>
      <c r="Z8" s="208"/>
      <c r="AA8" s="208"/>
      <c r="AB8" s="208"/>
      <c r="AC8" s="208"/>
      <c r="AD8" s="208"/>
      <c r="AE8" s="208"/>
      <c r="AF8" s="208"/>
      <c r="AG8" s="208"/>
      <c r="AH8" s="208"/>
      <c r="AI8" s="208"/>
      <c r="AJ8" s="208"/>
      <c r="AK8" s="208"/>
      <c r="AL8" s="208"/>
      <c r="AM8" s="208"/>
      <c r="AN8" s="208"/>
      <c r="AO8" s="208"/>
      <c r="AP8" s="208"/>
      <c r="AQ8" s="208"/>
      <c r="AR8" s="208"/>
      <c r="AS8" s="208"/>
      <c r="AT8" s="208"/>
      <c r="AU8" s="208"/>
      <c r="AV8" s="208"/>
      <c r="AW8" s="208"/>
      <c r="AX8" s="208"/>
      <c r="AY8" s="208"/>
      <c r="AZ8" s="208"/>
      <c r="BA8" s="208"/>
      <c r="BB8" s="208"/>
      <c r="BC8" s="208"/>
      <c r="BD8" s="208"/>
      <c r="BE8" s="208"/>
      <c r="BF8" s="208"/>
      <c r="BG8" s="208"/>
      <c r="BH8" s="208"/>
      <c r="BI8" s="208"/>
      <c r="BJ8" s="208"/>
      <c r="BK8" s="208"/>
      <c r="BL8" s="208"/>
      <c r="BM8" s="208"/>
      <c r="BN8" s="208"/>
      <c r="BO8" s="208"/>
      <c r="BP8" s="208"/>
      <c r="BQ8" s="208"/>
      <c r="BR8" s="208"/>
    </row>
    <row r="9" spans="1:70" ht="24.95" customHeight="1">
      <c r="A9" s="5" t="s">
        <v>48</v>
      </c>
      <c r="B9" s="20" t="s">
        <v>7</v>
      </c>
      <c r="C9" s="5" t="s">
        <v>10</v>
      </c>
      <c r="D9" s="147" t="s">
        <v>736</v>
      </c>
      <c r="E9" s="147"/>
      <c r="F9" s="6">
        <v>1270000</v>
      </c>
      <c r="G9" s="5">
        <v>2</v>
      </c>
      <c r="H9" s="6">
        <f>F9*G9</f>
        <v>2540000</v>
      </c>
      <c r="I9" s="5" t="s">
        <v>103</v>
      </c>
      <c r="J9" s="26" t="s">
        <v>339</v>
      </c>
      <c r="K9" s="5" t="s">
        <v>574</v>
      </c>
      <c r="L9" s="5" t="s">
        <v>725</v>
      </c>
      <c r="M9" s="20" t="s">
        <v>612</v>
      </c>
      <c r="BR9" s="11"/>
    </row>
    <row r="10" spans="1:70" ht="24.95" customHeight="1">
      <c r="A10" s="5" t="s">
        <v>48</v>
      </c>
      <c r="B10" s="20" t="s">
        <v>7</v>
      </c>
      <c r="C10" s="5" t="s">
        <v>342</v>
      </c>
      <c r="D10" s="186" t="s">
        <v>337</v>
      </c>
      <c r="E10" s="186"/>
      <c r="F10" s="6">
        <v>157300</v>
      </c>
      <c r="G10" s="5">
        <v>1</v>
      </c>
      <c r="H10" s="6">
        <v>157300</v>
      </c>
      <c r="I10" s="5" t="s">
        <v>103</v>
      </c>
      <c r="J10" s="26" t="s">
        <v>616</v>
      </c>
      <c r="K10" s="5" t="s">
        <v>617</v>
      </c>
      <c r="L10" s="5" t="s">
        <v>725</v>
      </c>
      <c r="M10" s="20" t="s">
        <v>618</v>
      </c>
      <c r="BR10" s="11"/>
    </row>
    <row r="11" spans="1:70" s="11" customFormat="1" ht="24.95" customHeight="1">
      <c r="A11" s="49" t="s">
        <v>48</v>
      </c>
      <c r="B11" s="62" t="s">
        <v>345</v>
      </c>
      <c r="C11" s="31" t="s">
        <v>10</v>
      </c>
      <c r="D11" s="192" t="s">
        <v>735</v>
      </c>
      <c r="E11" s="192"/>
      <c r="F11" s="65">
        <v>1270000</v>
      </c>
      <c r="G11" s="55">
        <v>1</v>
      </c>
      <c r="H11" s="50">
        <f>F11*G11</f>
        <v>1270000</v>
      </c>
      <c r="I11" s="49" t="s">
        <v>103</v>
      </c>
      <c r="J11" s="64" t="s">
        <v>349</v>
      </c>
      <c r="K11" s="49" t="s">
        <v>574</v>
      </c>
      <c r="L11" s="5" t="s">
        <v>725</v>
      </c>
      <c r="M11" s="62" t="s">
        <v>612</v>
      </c>
    </row>
    <row r="12" spans="1:70" ht="27.75" customHeight="1">
      <c r="A12" s="49" t="s">
        <v>48</v>
      </c>
      <c r="B12" s="62" t="s">
        <v>354</v>
      </c>
      <c r="C12" s="31" t="s">
        <v>10</v>
      </c>
      <c r="D12" s="193" t="s">
        <v>736</v>
      </c>
      <c r="E12" s="193"/>
      <c r="F12" s="65">
        <v>1270000</v>
      </c>
      <c r="G12" s="55">
        <v>1</v>
      </c>
      <c r="H12" s="50">
        <f>F12*G12</f>
        <v>1270000</v>
      </c>
      <c r="I12" s="191" t="s">
        <v>91</v>
      </c>
      <c r="J12" s="64" t="s">
        <v>356</v>
      </c>
      <c r="K12" s="117" t="s">
        <v>544</v>
      </c>
      <c r="L12" s="5" t="s">
        <v>725</v>
      </c>
      <c r="M12" s="20"/>
      <c r="BR12" s="11"/>
    </row>
    <row r="13" spans="1:70" s="30" customFormat="1" ht="24.95" customHeight="1">
      <c r="A13" s="248" t="s">
        <v>60</v>
      </c>
      <c r="B13" s="248"/>
      <c r="C13" s="41"/>
      <c r="D13" s="45"/>
      <c r="E13" s="45"/>
      <c r="F13" s="43"/>
      <c r="G13" s="41"/>
      <c r="H13" s="43">
        <f>SUM(H9:H12)</f>
        <v>5237300</v>
      </c>
      <c r="I13" s="41"/>
      <c r="J13" s="41"/>
      <c r="K13" s="41"/>
      <c r="L13" s="41"/>
      <c r="M13" s="40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</row>
    <row r="14" spans="1:70" ht="42.75">
      <c r="A14" s="5" t="s">
        <v>49</v>
      </c>
      <c r="B14" s="23" t="s">
        <v>538</v>
      </c>
      <c r="C14" s="5" t="s">
        <v>539</v>
      </c>
      <c r="D14" s="147" t="s">
        <v>20</v>
      </c>
      <c r="E14" s="147"/>
      <c r="F14" s="6">
        <v>312000</v>
      </c>
      <c r="G14" s="5">
        <v>1</v>
      </c>
      <c r="H14" s="6">
        <v>312000</v>
      </c>
      <c r="I14" s="5" t="s">
        <v>91</v>
      </c>
      <c r="J14" s="154" t="s">
        <v>540</v>
      </c>
      <c r="K14" s="112" t="s">
        <v>425</v>
      </c>
      <c r="L14" s="5" t="s">
        <v>725</v>
      </c>
      <c r="M14" s="20"/>
      <c r="BR14" s="11"/>
    </row>
    <row r="15" spans="1:70" ht="28.5">
      <c r="A15" s="5" t="s">
        <v>49</v>
      </c>
      <c r="B15" s="23" t="s">
        <v>538</v>
      </c>
      <c r="C15" s="5" t="s">
        <v>541</v>
      </c>
      <c r="D15" s="147" t="s">
        <v>20</v>
      </c>
      <c r="E15" s="147"/>
      <c r="F15" s="6">
        <v>260000</v>
      </c>
      <c r="G15" s="5">
        <v>2</v>
      </c>
      <c r="H15" s="6">
        <v>520000</v>
      </c>
      <c r="I15" s="5" t="s">
        <v>103</v>
      </c>
      <c r="J15" s="34" t="s">
        <v>542</v>
      </c>
      <c r="K15" s="112" t="s">
        <v>167</v>
      </c>
      <c r="L15" s="5" t="s">
        <v>725</v>
      </c>
      <c r="M15" s="20"/>
      <c r="BR15" s="11"/>
    </row>
    <row r="16" spans="1:70" s="17" customFormat="1" ht="20.25" customHeight="1">
      <c r="A16" s="14" t="s">
        <v>62</v>
      </c>
      <c r="B16" s="21"/>
      <c r="C16" s="14"/>
      <c r="D16" s="86"/>
      <c r="E16" s="86"/>
      <c r="F16" s="15"/>
      <c r="G16" s="14"/>
      <c r="H16" s="15">
        <f>SUM(H14:H15)</f>
        <v>832000</v>
      </c>
      <c r="I16" s="14"/>
      <c r="J16" s="14"/>
      <c r="K16" s="14"/>
      <c r="L16" s="14"/>
      <c r="M16" s="21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</row>
    <row r="17" spans="1:70" ht="39.75" customHeight="1">
      <c r="A17" s="123" t="s">
        <v>24</v>
      </c>
      <c r="B17" s="124" t="s">
        <v>443</v>
      </c>
      <c r="C17" s="125" t="s">
        <v>25</v>
      </c>
      <c r="D17" s="126" t="s">
        <v>444</v>
      </c>
      <c r="E17" s="126"/>
      <c r="F17" s="127">
        <v>900000</v>
      </c>
      <c r="G17" s="125">
        <v>2</v>
      </c>
      <c r="H17" s="127">
        <f t="shared" ref="H17:H18" si="1">F17*G17</f>
        <v>1800000</v>
      </c>
      <c r="I17" s="125" t="s">
        <v>103</v>
      </c>
      <c r="J17" s="125" t="s">
        <v>338</v>
      </c>
      <c r="K17" s="177" t="s">
        <v>425</v>
      </c>
      <c r="L17" s="239" t="s">
        <v>725</v>
      </c>
      <c r="M17" s="128" t="s">
        <v>390</v>
      </c>
    </row>
    <row r="18" spans="1:70" ht="39.75" customHeight="1">
      <c r="A18" s="123" t="s">
        <v>24</v>
      </c>
      <c r="B18" s="124" t="s">
        <v>443</v>
      </c>
      <c r="C18" s="125" t="s">
        <v>445</v>
      </c>
      <c r="D18" s="126" t="s">
        <v>444</v>
      </c>
      <c r="E18" s="126"/>
      <c r="F18" s="127">
        <v>600000</v>
      </c>
      <c r="G18" s="125">
        <v>3</v>
      </c>
      <c r="H18" s="127">
        <f t="shared" si="1"/>
        <v>1800000</v>
      </c>
      <c r="I18" s="125" t="s">
        <v>103</v>
      </c>
      <c r="J18" s="125" t="s">
        <v>338</v>
      </c>
      <c r="K18" s="177" t="s">
        <v>425</v>
      </c>
      <c r="L18" s="239" t="s">
        <v>725</v>
      </c>
      <c r="M18" s="128" t="s">
        <v>390</v>
      </c>
    </row>
    <row r="19" spans="1:70" s="17" customFormat="1" ht="20.25" customHeight="1">
      <c r="A19" s="14" t="s">
        <v>63</v>
      </c>
      <c r="B19" s="14"/>
      <c r="C19" s="14"/>
      <c r="D19" s="86"/>
      <c r="E19" s="86"/>
      <c r="F19" s="15"/>
      <c r="G19" s="14"/>
      <c r="H19" s="15">
        <f>SUM(H17:H18)</f>
        <v>3600000</v>
      </c>
      <c r="I19" s="14"/>
      <c r="J19" s="14"/>
      <c r="K19" s="14"/>
      <c r="L19" s="14"/>
      <c r="M19" s="21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</row>
    <row r="20" spans="1:70" ht="34.5" customHeight="1">
      <c r="A20" s="49" t="s">
        <v>52</v>
      </c>
      <c r="B20" s="188" t="s">
        <v>510</v>
      </c>
      <c r="C20" s="49" t="s">
        <v>30</v>
      </c>
      <c r="D20" s="149" t="s">
        <v>511</v>
      </c>
      <c r="E20" s="149"/>
      <c r="F20" s="50">
        <v>390000</v>
      </c>
      <c r="G20" s="49">
        <v>1</v>
      </c>
      <c r="H20" s="50">
        <v>390000</v>
      </c>
      <c r="I20" s="49" t="s">
        <v>91</v>
      </c>
      <c r="J20" s="49" t="s">
        <v>512</v>
      </c>
      <c r="K20" s="49">
        <v>5</v>
      </c>
      <c r="L20" s="49" t="s">
        <v>725</v>
      </c>
      <c r="M20" s="62"/>
      <c r="BR20" s="11"/>
    </row>
    <row r="21" spans="1:70" s="17" customFormat="1" ht="20.25" customHeight="1">
      <c r="A21" s="14" t="s">
        <v>66</v>
      </c>
      <c r="B21" s="21"/>
      <c r="C21" s="14"/>
      <c r="D21" s="86"/>
      <c r="E21" s="86"/>
      <c r="F21" s="15"/>
      <c r="G21" s="14"/>
      <c r="H21" s="15">
        <f>SUM(H20:H20)</f>
        <v>390000</v>
      </c>
      <c r="I21" s="14"/>
      <c r="J21" s="14"/>
      <c r="K21" s="14"/>
      <c r="L21" s="14"/>
      <c r="M21" s="21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</row>
    <row r="22" spans="1:70" s="106" customFormat="1" ht="33.950000000000003" customHeight="1">
      <c r="A22" s="235" t="s">
        <v>430</v>
      </c>
      <c r="B22" s="158" t="s">
        <v>566</v>
      </c>
      <c r="C22" s="159" t="s">
        <v>33</v>
      </c>
      <c r="D22" s="160" t="s">
        <v>735</v>
      </c>
      <c r="E22" s="160"/>
      <c r="F22" s="161">
        <v>880000</v>
      </c>
      <c r="G22" s="159">
        <v>1</v>
      </c>
      <c r="H22" s="162">
        <v>800000</v>
      </c>
      <c r="I22" s="163" t="s">
        <v>103</v>
      </c>
      <c r="J22" s="164" t="s">
        <v>567</v>
      </c>
      <c r="K22" s="108" t="s">
        <v>544</v>
      </c>
      <c r="L22" s="108" t="s">
        <v>725</v>
      </c>
      <c r="M22" s="107"/>
    </row>
    <row r="23" spans="1:70" s="106" customFormat="1" ht="33.950000000000003" customHeight="1">
      <c r="A23" s="235" t="s">
        <v>430</v>
      </c>
      <c r="B23" s="243" t="s">
        <v>570</v>
      </c>
      <c r="C23" s="159" t="s">
        <v>33</v>
      </c>
      <c r="D23" s="160"/>
      <c r="E23" s="160"/>
      <c r="F23" s="161">
        <v>935000</v>
      </c>
      <c r="G23" s="159">
        <v>2</v>
      </c>
      <c r="H23" s="162">
        <f t="shared" ref="H23" si="2">+F23*G23</f>
        <v>1870000</v>
      </c>
      <c r="I23" s="163" t="s">
        <v>103</v>
      </c>
      <c r="J23" s="164" t="s">
        <v>567</v>
      </c>
      <c r="K23" s="108" t="s">
        <v>574</v>
      </c>
      <c r="L23" s="108" t="s">
        <v>725</v>
      </c>
      <c r="M23" s="107"/>
    </row>
    <row r="24" spans="1:70" s="30" customFormat="1" ht="20.25" customHeight="1">
      <c r="A24" s="41" t="s">
        <v>428</v>
      </c>
      <c r="B24" s="40"/>
      <c r="C24" s="41"/>
      <c r="D24" s="45"/>
      <c r="E24" s="111"/>
      <c r="F24" s="41"/>
      <c r="G24" s="43">
        <f>SUM(G22:G23)</f>
        <v>3</v>
      </c>
      <c r="H24" s="167">
        <f>SUM(H22:H23)</f>
        <v>2670000</v>
      </c>
      <c r="I24" s="41"/>
      <c r="J24" s="41"/>
      <c r="K24" s="40"/>
      <c r="L24" s="40"/>
      <c r="M24" s="40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</row>
    <row r="25" spans="1:70" ht="26.25" customHeight="1">
      <c r="A25" s="5" t="s">
        <v>467</v>
      </c>
      <c r="B25" s="23" t="s">
        <v>635</v>
      </c>
      <c r="C25" s="5" t="s">
        <v>10</v>
      </c>
      <c r="D25" s="147" t="s">
        <v>732</v>
      </c>
      <c r="E25" s="147"/>
      <c r="F25" s="6">
        <v>550000</v>
      </c>
      <c r="G25" s="5">
        <v>1</v>
      </c>
      <c r="H25" s="6">
        <f>F25*G25</f>
        <v>550000</v>
      </c>
      <c r="I25" s="5" t="s">
        <v>103</v>
      </c>
      <c r="J25" s="5" t="s">
        <v>638</v>
      </c>
      <c r="K25" s="5" t="s">
        <v>574</v>
      </c>
      <c r="L25" s="5" t="s">
        <v>725</v>
      </c>
      <c r="M25" s="20" t="s">
        <v>353</v>
      </c>
      <c r="BR25" s="11"/>
    </row>
    <row r="26" spans="1:70" s="30" customFormat="1" ht="20.25" customHeight="1">
      <c r="A26" s="41" t="s">
        <v>716</v>
      </c>
      <c r="B26" s="40"/>
      <c r="C26" s="41"/>
      <c r="D26" s="45"/>
      <c r="E26" s="45"/>
      <c r="F26" s="43"/>
      <c r="G26" s="41"/>
      <c r="H26" s="43">
        <f>SUM(H25:H25)</f>
        <v>550000</v>
      </c>
      <c r="I26" s="41"/>
      <c r="J26" s="41"/>
      <c r="K26" s="41"/>
      <c r="L26" s="41"/>
      <c r="M26" s="40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</row>
    <row r="27" spans="1:70" ht="34.5" customHeight="1">
      <c r="A27" s="5" t="s">
        <v>575</v>
      </c>
      <c r="B27" s="185" t="s">
        <v>582</v>
      </c>
      <c r="C27" s="5" t="s">
        <v>43</v>
      </c>
      <c r="D27" s="147"/>
      <c r="E27" s="147"/>
      <c r="F27" s="6">
        <v>350000</v>
      </c>
      <c r="G27" s="5">
        <v>2</v>
      </c>
      <c r="H27" s="6">
        <v>700000</v>
      </c>
      <c r="I27" s="5" t="s">
        <v>103</v>
      </c>
      <c r="J27" s="10" t="s">
        <v>583</v>
      </c>
      <c r="K27" s="5" t="s">
        <v>425</v>
      </c>
      <c r="L27" s="5" t="s">
        <v>725</v>
      </c>
      <c r="M27" s="23" t="s">
        <v>584</v>
      </c>
      <c r="BR27" s="11"/>
    </row>
    <row r="28" spans="1:70" s="30" customFormat="1" ht="20.25" customHeight="1">
      <c r="A28" s="41" t="s">
        <v>715</v>
      </c>
      <c r="B28" s="40"/>
      <c r="C28" s="41"/>
      <c r="D28" s="45"/>
      <c r="E28" s="45"/>
      <c r="F28" s="43"/>
      <c r="G28" s="41"/>
      <c r="H28" s="43">
        <f>SUM(H27:H27)</f>
        <v>700000</v>
      </c>
      <c r="I28" s="41"/>
      <c r="J28" s="41"/>
      <c r="K28" s="41"/>
      <c r="L28" s="41"/>
      <c r="M28" s="40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</row>
    <row r="29" spans="1:70" ht="20.25" customHeight="1">
      <c r="A29" s="18" t="s">
        <v>56</v>
      </c>
      <c r="B29" s="22"/>
      <c r="C29" s="12"/>
      <c r="D29" s="98"/>
      <c r="E29" s="98"/>
      <c r="F29" s="13"/>
      <c r="G29" s="12"/>
      <c r="H29" s="19">
        <f>SUM(H28,H26,H24,H21,H19,H16,H13,H8,H6)</f>
        <v>14866300</v>
      </c>
      <c r="I29" s="12"/>
      <c r="J29" s="12"/>
      <c r="K29" s="12"/>
      <c r="L29" s="12"/>
      <c r="M29" s="22"/>
    </row>
    <row r="30" spans="1:70">
      <c r="K30" s="116"/>
      <c r="L30" s="116"/>
    </row>
    <row r="31" spans="1:70">
      <c r="K31" s="116"/>
      <c r="L31" s="116"/>
    </row>
    <row r="32" spans="1:70">
      <c r="K32" s="116"/>
      <c r="L32" s="116"/>
    </row>
    <row r="33" spans="4:70">
      <c r="K33" s="116"/>
      <c r="L33" s="116"/>
    </row>
    <row r="34" spans="4:70">
      <c r="K34" s="116"/>
      <c r="L34" s="116"/>
    </row>
    <row r="35" spans="4:70">
      <c r="K35" s="116"/>
      <c r="L35" s="116"/>
    </row>
    <row r="36" spans="4:70">
      <c r="K36" s="116"/>
      <c r="L36" s="116"/>
    </row>
    <row r="37" spans="4:70">
      <c r="K37" s="116"/>
      <c r="L37" s="116"/>
    </row>
    <row r="38" spans="4:70">
      <c r="K38" s="116"/>
      <c r="L38" s="116"/>
    </row>
    <row r="39" spans="4:70">
      <c r="K39" s="116"/>
      <c r="L39" s="116"/>
    </row>
    <row r="40" spans="4:70">
      <c r="K40" s="116"/>
      <c r="L40" s="116"/>
    </row>
    <row r="41" spans="4:70">
      <c r="K41" s="116"/>
      <c r="L41" s="116"/>
    </row>
    <row r="42" spans="4:70">
      <c r="K42" s="116"/>
      <c r="L42" s="116"/>
    </row>
    <row r="43" spans="4:70">
      <c r="K43" s="116"/>
      <c r="L43" s="116"/>
    </row>
    <row r="44" spans="4:70" s="7" customFormat="1">
      <c r="D44" s="99"/>
      <c r="E44" s="99"/>
      <c r="F44" s="8"/>
      <c r="H44" s="8"/>
      <c r="K44" s="116"/>
      <c r="L44" s="116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/>
    </row>
    <row r="45" spans="4:70" s="7" customFormat="1">
      <c r="D45" s="99"/>
      <c r="E45" s="99"/>
      <c r="F45" s="8"/>
      <c r="H45" s="8"/>
      <c r="K45" s="116"/>
      <c r="L45" s="116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/>
    </row>
    <row r="46" spans="4:70" s="7" customFormat="1">
      <c r="D46" s="99"/>
      <c r="E46" s="99"/>
      <c r="F46" s="8"/>
      <c r="H46" s="8"/>
      <c r="K46" s="116"/>
      <c r="L46" s="116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/>
    </row>
    <row r="47" spans="4:70" s="7" customFormat="1">
      <c r="D47" s="99"/>
      <c r="E47" s="99"/>
      <c r="F47" s="8"/>
      <c r="H47" s="8"/>
      <c r="K47" s="116"/>
      <c r="L47" s="116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/>
    </row>
    <row r="48" spans="4:70" s="7" customFormat="1">
      <c r="D48" s="99"/>
      <c r="E48" s="99"/>
      <c r="F48" s="8"/>
      <c r="H48" s="8"/>
      <c r="K48" s="116"/>
      <c r="L48" s="116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/>
    </row>
    <row r="49" spans="4:70" s="7" customFormat="1">
      <c r="D49" s="99"/>
      <c r="E49" s="99"/>
      <c r="F49" s="8"/>
      <c r="H49" s="8"/>
      <c r="K49" s="116"/>
      <c r="L49" s="116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/>
    </row>
    <row r="50" spans="4:70" s="7" customFormat="1">
      <c r="D50" s="99"/>
      <c r="E50" s="99"/>
      <c r="F50" s="8"/>
      <c r="H50" s="8"/>
      <c r="K50" s="116"/>
      <c r="L50" s="116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/>
    </row>
    <row r="51" spans="4:70" s="7" customFormat="1">
      <c r="D51" s="99"/>
      <c r="E51" s="99"/>
      <c r="F51" s="8"/>
      <c r="H51" s="8"/>
      <c r="K51" s="116"/>
      <c r="L51" s="116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/>
    </row>
    <row r="52" spans="4:70" s="7" customFormat="1">
      <c r="D52" s="99"/>
      <c r="E52" s="99"/>
      <c r="F52" s="8"/>
      <c r="H52" s="8"/>
      <c r="K52" s="116"/>
      <c r="L52" s="116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/>
    </row>
    <row r="53" spans="4:70" s="7" customFormat="1">
      <c r="D53" s="99"/>
      <c r="E53" s="99"/>
      <c r="F53" s="8"/>
      <c r="H53" s="8"/>
      <c r="K53" s="116"/>
      <c r="L53" s="116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/>
    </row>
    <row r="54" spans="4:70" s="7" customFormat="1">
      <c r="D54" s="99"/>
      <c r="E54" s="99"/>
      <c r="F54" s="8"/>
      <c r="H54" s="8"/>
      <c r="K54" s="116"/>
      <c r="L54" s="116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/>
    </row>
    <row r="55" spans="4:70" s="7" customFormat="1">
      <c r="D55" s="99"/>
      <c r="E55" s="99"/>
      <c r="F55" s="8"/>
      <c r="H55" s="8"/>
      <c r="K55" s="116"/>
      <c r="L55" s="116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/>
    </row>
    <row r="56" spans="4:70" s="7" customFormat="1">
      <c r="D56" s="99"/>
      <c r="E56" s="99"/>
      <c r="F56" s="8"/>
      <c r="H56" s="8"/>
      <c r="K56" s="116"/>
      <c r="L56" s="116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/>
    </row>
    <row r="57" spans="4:70" s="7" customFormat="1">
      <c r="D57" s="99"/>
      <c r="E57" s="99"/>
      <c r="F57" s="8"/>
      <c r="H57" s="8"/>
      <c r="K57" s="116"/>
      <c r="L57" s="116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/>
    </row>
    <row r="58" spans="4:70" s="7" customFormat="1">
      <c r="D58" s="99"/>
      <c r="E58" s="99"/>
      <c r="F58" s="8"/>
      <c r="H58" s="8"/>
      <c r="K58" s="116"/>
      <c r="L58" s="116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/>
    </row>
    <row r="59" spans="4:70" s="7" customFormat="1">
      <c r="D59" s="99"/>
      <c r="E59" s="99"/>
      <c r="F59" s="8"/>
      <c r="H59" s="8"/>
      <c r="K59" s="116"/>
      <c r="L59" s="116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/>
    </row>
    <row r="60" spans="4:70" s="7" customFormat="1">
      <c r="D60" s="99"/>
      <c r="E60" s="99"/>
      <c r="F60" s="8"/>
      <c r="H60" s="8"/>
      <c r="K60" s="116"/>
      <c r="L60" s="116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/>
    </row>
    <row r="61" spans="4:70" s="7" customFormat="1">
      <c r="D61" s="99"/>
      <c r="E61" s="99"/>
      <c r="F61" s="8"/>
      <c r="H61" s="8"/>
      <c r="K61" s="116"/>
      <c r="L61" s="116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/>
    </row>
    <row r="62" spans="4:70" s="7" customFormat="1">
      <c r="D62" s="99"/>
      <c r="E62" s="99"/>
      <c r="F62" s="8"/>
      <c r="H62" s="8"/>
      <c r="K62" s="116"/>
      <c r="L62" s="116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/>
    </row>
    <row r="63" spans="4:70" s="7" customFormat="1">
      <c r="D63" s="99"/>
      <c r="E63" s="99"/>
      <c r="F63" s="8"/>
      <c r="H63" s="8"/>
      <c r="K63" s="116"/>
      <c r="L63" s="116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/>
    </row>
    <row r="64" spans="4:70" s="7" customFormat="1">
      <c r="D64" s="99"/>
      <c r="E64" s="99"/>
      <c r="F64" s="8"/>
      <c r="H64" s="8"/>
      <c r="K64" s="116"/>
      <c r="L64" s="116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/>
    </row>
    <row r="65" spans="4:70" s="7" customFormat="1">
      <c r="D65" s="99"/>
      <c r="E65" s="99"/>
      <c r="F65" s="8"/>
      <c r="H65" s="8"/>
      <c r="K65" s="116"/>
      <c r="L65" s="116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/>
    </row>
    <row r="66" spans="4:70" s="7" customFormat="1">
      <c r="D66" s="99"/>
      <c r="E66" s="99"/>
      <c r="F66" s="8"/>
      <c r="H66" s="8"/>
      <c r="K66" s="116"/>
      <c r="L66" s="116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/>
    </row>
    <row r="67" spans="4:70" s="7" customFormat="1">
      <c r="D67" s="99"/>
      <c r="E67" s="99"/>
      <c r="F67" s="8"/>
      <c r="H67" s="8"/>
      <c r="K67" s="116"/>
      <c r="L67" s="116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/>
    </row>
    <row r="68" spans="4:70" s="7" customFormat="1">
      <c r="D68" s="99"/>
      <c r="E68" s="99"/>
      <c r="F68" s="8"/>
      <c r="H68" s="8"/>
      <c r="K68" s="116"/>
      <c r="L68" s="116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/>
    </row>
    <row r="69" spans="4:70" s="7" customFormat="1">
      <c r="D69" s="99"/>
      <c r="E69" s="99"/>
      <c r="F69" s="8"/>
      <c r="H69" s="8"/>
      <c r="K69" s="116"/>
      <c r="L69" s="116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/>
    </row>
    <row r="70" spans="4:70" s="7" customFormat="1">
      <c r="D70" s="99"/>
      <c r="E70" s="99"/>
      <c r="F70" s="8"/>
      <c r="H70" s="8"/>
      <c r="K70" s="116"/>
      <c r="L70" s="116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/>
    </row>
    <row r="71" spans="4:70" s="7" customFormat="1">
      <c r="D71" s="99"/>
      <c r="E71" s="99"/>
      <c r="F71" s="8"/>
      <c r="H71" s="8"/>
      <c r="K71" s="116"/>
      <c r="L71" s="116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/>
    </row>
    <row r="72" spans="4:70" s="7" customFormat="1">
      <c r="D72" s="99"/>
      <c r="E72" s="99"/>
      <c r="F72" s="8"/>
      <c r="H72" s="8"/>
      <c r="K72" s="116"/>
      <c r="L72" s="116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/>
    </row>
    <row r="73" spans="4:70" s="7" customFormat="1">
      <c r="D73" s="99"/>
      <c r="E73" s="99"/>
      <c r="F73" s="8"/>
      <c r="H73" s="8"/>
      <c r="K73" s="116"/>
      <c r="L73" s="116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/>
    </row>
    <row r="74" spans="4:70" s="7" customFormat="1">
      <c r="D74" s="99"/>
      <c r="E74" s="99"/>
      <c r="F74" s="8"/>
      <c r="H74" s="8"/>
      <c r="K74" s="116"/>
      <c r="L74" s="116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/>
    </row>
    <row r="75" spans="4:70" s="7" customFormat="1">
      <c r="D75" s="99"/>
      <c r="E75" s="99"/>
      <c r="F75" s="8"/>
      <c r="H75" s="8"/>
      <c r="K75" s="116"/>
      <c r="L75" s="116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/>
    </row>
    <row r="76" spans="4:70" s="7" customFormat="1">
      <c r="D76" s="99"/>
      <c r="E76" s="99"/>
      <c r="F76" s="8"/>
      <c r="H76" s="8"/>
      <c r="K76" s="116"/>
      <c r="L76" s="116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/>
    </row>
    <row r="77" spans="4:70" s="7" customFormat="1">
      <c r="D77" s="99"/>
      <c r="E77" s="99"/>
      <c r="F77" s="8"/>
      <c r="H77" s="8"/>
      <c r="K77" s="116"/>
      <c r="L77" s="116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/>
    </row>
    <row r="78" spans="4:70" s="7" customFormat="1">
      <c r="D78" s="99"/>
      <c r="E78" s="99"/>
      <c r="F78" s="8"/>
      <c r="H78" s="8"/>
      <c r="K78" s="116"/>
      <c r="L78" s="116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/>
    </row>
    <row r="79" spans="4:70" s="7" customFormat="1">
      <c r="D79" s="99"/>
      <c r="E79" s="99"/>
      <c r="F79" s="8"/>
      <c r="H79" s="8"/>
      <c r="K79" s="116"/>
      <c r="L79" s="116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/>
    </row>
    <row r="80" spans="4:70" s="7" customFormat="1">
      <c r="D80" s="99"/>
      <c r="E80" s="99"/>
      <c r="F80" s="8"/>
      <c r="H80" s="8"/>
      <c r="K80" s="116"/>
      <c r="L80" s="116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/>
    </row>
    <row r="81" spans="4:70" s="7" customFormat="1">
      <c r="D81" s="99"/>
      <c r="E81" s="99"/>
      <c r="F81" s="8"/>
      <c r="H81" s="8"/>
      <c r="K81" s="116"/>
      <c r="L81" s="116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/>
    </row>
    <row r="82" spans="4:70" s="7" customFormat="1">
      <c r="D82" s="99"/>
      <c r="E82" s="99"/>
      <c r="F82" s="8"/>
      <c r="H82" s="8"/>
      <c r="K82" s="116"/>
      <c r="L82" s="116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/>
    </row>
    <row r="83" spans="4:70" s="7" customFormat="1">
      <c r="D83" s="99"/>
      <c r="E83" s="99"/>
      <c r="F83" s="8"/>
      <c r="H83" s="8"/>
      <c r="K83" s="116"/>
      <c r="L83" s="116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/>
    </row>
    <row r="84" spans="4:70" s="7" customFormat="1">
      <c r="D84" s="99"/>
      <c r="E84" s="99"/>
      <c r="F84" s="8"/>
      <c r="H84" s="8"/>
      <c r="K84" s="116"/>
      <c r="L84" s="116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/>
    </row>
    <row r="85" spans="4:70" s="7" customFormat="1">
      <c r="D85" s="99"/>
      <c r="E85" s="99"/>
      <c r="F85" s="8"/>
      <c r="H85" s="8"/>
      <c r="K85" s="116"/>
      <c r="L85" s="116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/>
    </row>
    <row r="86" spans="4:70" s="7" customFormat="1">
      <c r="D86" s="99"/>
      <c r="E86" s="99"/>
      <c r="F86" s="8"/>
      <c r="H86" s="8"/>
      <c r="K86" s="116"/>
      <c r="L86" s="116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/>
    </row>
    <row r="87" spans="4:70" s="7" customFormat="1">
      <c r="D87" s="99"/>
      <c r="E87" s="99"/>
      <c r="F87" s="8"/>
      <c r="H87" s="8"/>
      <c r="K87" s="116"/>
      <c r="L87" s="116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/>
    </row>
    <row r="88" spans="4:70" s="7" customFormat="1">
      <c r="D88" s="99"/>
      <c r="E88" s="99"/>
      <c r="F88" s="8"/>
      <c r="H88" s="8"/>
      <c r="K88" s="116"/>
      <c r="L88" s="116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/>
    </row>
    <row r="89" spans="4:70" s="7" customFormat="1">
      <c r="D89" s="99"/>
      <c r="E89" s="99"/>
      <c r="F89" s="8"/>
      <c r="H89" s="8"/>
      <c r="K89" s="116"/>
      <c r="L89" s="116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/>
    </row>
    <row r="90" spans="4:70" s="7" customFormat="1">
      <c r="D90" s="99"/>
      <c r="E90" s="99"/>
      <c r="F90" s="8"/>
      <c r="H90" s="8"/>
      <c r="K90" s="116"/>
      <c r="L90" s="116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/>
    </row>
    <row r="91" spans="4:70" s="7" customFormat="1">
      <c r="D91" s="99"/>
      <c r="E91" s="99"/>
      <c r="F91" s="8"/>
      <c r="H91" s="8"/>
      <c r="K91" s="116"/>
      <c r="L91" s="116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/>
    </row>
    <row r="92" spans="4:70" s="7" customFormat="1">
      <c r="D92" s="99"/>
      <c r="E92" s="99"/>
      <c r="F92" s="8"/>
      <c r="H92" s="8"/>
      <c r="K92" s="116"/>
      <c r="L92" s="116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/>
    </row>
    <row r="93" spans="4:70" s="7" customFormat="1">
      <c r="D93" s="99"/>
      <c r="E93" s="99"/>
      <c r="F93" s="8"/>
      <c r="H93" s="8"/>
      <c r="K93" s="116"/>
      <c r="L93" s="116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/>
    </row>
    <row r="94" spans="4:70" s="7" customFormat="1">
      <c r="D94" s="99"/>
      <c r="E94" s="99"/>
      <c r="F94" s="8"/>
      <c r="H94" s="8"/>
      <c r="K94" s="116"/>
      <c r="L94" s="116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/>
    </row>
    <row r="95" spans="4:70" s="7" customFormat="1">
      <c r="D95" s="99"/>
      <c r="E95" s="99"/>
      <c r="F95" s="8"/>
      <c r="H95" s="8"/>
      <c r="K95" s="116"/>
      <c r="L95" s="116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/>
    </row>
    <row r="96" spans="4:70" s="7" customFormat="1">
      <c r="D96" s="99"/>
      <c r="E96" s="99"/>
      <c r="F96" s="8"/>
      <c r="H96" s="8"/>
      <c r="K96" s="116"/>
      <c r="L96" s="116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/>
    </row>
    <row r="97" spans="4:70" s="7" customFormat="1">
      <c r="D97" s="99"/>
      <c r="E97" s="99"/>
      <c r="F97" s="8"/>
      <c r="H97" s="8"/>
      <c r="K97" s="116"/>
      <c r="L97" s="116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/>
    </row>
    <row r="98" spans="4:70" s="7" customFormat="1">
      <c r="D98" s="99"/>
      <c r="E98" s="99"/>
      <c r="F98" s="8"/>
      <c r="H98" s="8"/>
      <c r="K98" s="116"/>
      <c r="L98" s="116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/>
    </row>
    <row r="99" spans="4:70" s="7" customFormat="1">
      <c r="D99" s="99"/>
      <c r="E99" s="99"/>
      <c r="F99" s="8"/>
      <c r="H99" s="8"/>
      <c r="K99" s="116"/>
      <c r="L99" s="116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/>
    </row>
    <row r="100" spans="4:70" s="7" customFormat="1">
      <c r="D100" s="99"/>
      <c r="E100" s="99"/>
      <c r="F100" s="8"/>
      <c r="H100" s="8"/>
      <c r="K100" s="116"/>
      <c r="L100" s="116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/>
    </row>
    <row r="101" spans="4:70" s="7" customFormat="1">
      <c r="D101" s="99"/>
      <c r="E101" s="99"/>
      <c r="F101" s="8"/>
      <c r="H101" s="8"/>
      <c r="K101" s="116"/>
      <c r="L101" s="116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/>
    </row>
    <row r="102" spans="4:70" s="7" customFormat="1">
      <c r="D102" s="99"/>
      <c r="E102" s="99"/>
      <c r="F102" s="8"/>
      <c r="H102" s="8"/>
      <c r="K102" s="116"/>
      <c r="L102" s="116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/>
    </row>
    <row r="103" spans="4:70" s="7" customFormat="1">
      <c r="D103" s="99"/>
      <c r="E103" s="99"/>
      <c r="F103" s="8"/>
      <c r="H103" s="8"/>
      <c r="K103" s="116"/>
      <c r="L103" s="116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/>
    </row>
    <row r="104" spans="4:70" s="7" customFormat="1">
      <c r="D104" s="99"/>
      <c r="E104" s="99"/>
      <c r="F104" s="8"/>
      <c r="H104" s="8"/>
      <c r="K104" s="116"/>
      <c r="L104" s="116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/>
    </row>
    <row r="105" spans="4:70" s="7" customFormat="1">
      <c r="D105" s="99"/>
      <c r="E105" s="99"/>
      <c r="F105" s="8"/>
      <c r="H105" s="8"/>
      <c r="K105" s="116"/>
      <c r="L105" s="116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/>
    </row>
    <row r="106" spans="4:70" s="7" customFormat="1">
      <c r="D106" s="99"/>
      <c r="E106" s="99"/>
      <c r="F106" s="8"/>
      <c r="H106" s="8"/>
      <c r="K106" s="116"/>
      <c r="L106" s="116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/>
    </row>
    <row r="107" spans="4:70" s="7" customFormat="1">
      <c r="D107" s="99"/>
      <c r="E107" s="99"/>
      <c r="F107" s="8"/>
      <c r="H107" s="8"/>
      <c r="K107" s="116"/>
      <c r="L107" s="116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/>
    </row>
    <row r="108" spans="4:70" s="7" customFormat="1">
      <c r="D108" s="99"/>
      <c r="E108" s="99"/>
      <c r="F108" s="8"/>
      <c r="H108" s="8"/>
      <c r="K108" s="116"/>
      <c r="L108" s="116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/>
    </row>
    <row r="109" spans="4:70" s="7" customFormat="1">
      <c r="D109" s="99"/>
      <c r="E109" s="99"/>
      <c r="F109" s="8"/>
      <c r="H109" s="8"/>
      <c r="K109" s="116"/>
      <c r="L109" s="116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/>
    </row>
    <row r="110" spans="4:70" s="7" customFormat="1">
      <c r="D110" s="99"/>
      <c r="E110" s="99"/>
      <c r="F110" s="8"/>
      <c r="H110" s="8"/>
      <c r="K110" s="116"/>
      <c r="L110" s="116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/>
    </row>
    <row r="111" spans="4:70" s="7" customFormat="1">
      <c r="D111" s="99"/>
      <c r="E111" s="99"/>
      <c r="F111" s="8"/>
      <c r="H111" s="8"/>
      <c r="K111" s="116"/>
      <c r="L111" s="116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/>
    </row>
    <row r="112" spans="4:70" s="7" customFormat="1">
      <c r="D112" s="99"/>
      <c r="E112" s="99"/>
      <c r="F112" s="8"/>
      <c r="H112" s="8"/>
      <c r="K112" s="116"/>
      <c r="L112" s="116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/>
    </row>
    <row r="113" spans="4:70" s="7" customFormat="1">
      <c r="D113" s="99"/>
      <c r="E113" s="99"/>
      <c r="F113" s="8"/>
      <c r="H113" s="8"/>
      <c r="K113" s="116"/>
      <c r="L113" s="116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/>
    </row>
    <row r="114" spans="4:70" s="7" customFormat="1">
      <c r="D114" s="99"/>
      <c r="E114" s="99"/>
      <c r="F114" s="8"/>
      <c r="H114" s="8"/>
      <c r="K114" s="116"/>
      <c r="L114" s="116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/>
    </row>
    <row r="115" spans="4:70" s="7" customFormat="1">
      <c r="D115" s="99"/>
      <c r="E115" s="99"/>
      <c r="F115" s="8"/>
      <c r="H115" s="8"/>
      <c r="K115" s="116"/>
      <c r="L115" s="116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/>
    </row>
    <row r="116" spans="4:70" s="7" customFormat="1">
      <c r="D116" s="99"/>
      <c r="E116" s="99"/>
      <c r="F116" s="8"/>
      <c r="H116" s="8"/>
      <c r="K116" s="116"/>
      <c r="L116" s="116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/>
    </row>
    <row r="117" spans="4:70" s="7" customFormat="1">
      <c r="D117" s="99"/>
      <c r="E117" s="99"/>
      <c r="F117" s="8"/>
      <c r="H117" s="8"/>
      <c r="K117" s="116"/>
      <c r="L117" s="116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/>
    </row>
    <row r="118" spans="4:70" s="7" customFormat="1">
      <c r="D118" s="99"/>
      <c r="E118" s="99"/>
      <c r="F118" s="8"/>
      <c r="H118" s="8"/>
      <c r="K118" s="116"/>
      <c r="L118" s="116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/>
    </row>
    <row r="119" spans="4:70" s="7" customFormat="1">
      <c r="D119" s="99"/>
      <c r="E119" s="99"/>
      <c r="F119" s="8"/>
      <c r="H119" s="8"/>
      <c r="K119" s="116"/>
      <c r="L119" s="116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/>
    </row>
    <row r="120" spans="4:70" s="7" customFormat="1">
      <c r="D120" s="99"/>
      <c r="E120" s="99"/>
      <c r="F120" s="8"/>
      <c r="H120" s="8"/>
      <c r="K120" s="116"/>
      <c r="L120" s="116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/>
    </row>
    <row r="121" spans="4:70" s="7" customFormat="1">
      <c r="D121" s="99"/>
      <c r="E121" s="99"/>
      <c r="F121" s="8"/>
      <c r="H121" s="8"/>
      <c r="K121" s="116"/>
      <c r="L121" s="116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/>
    </row>
    <row r="122" spans="4:70" s="7" customFormat="1">
      <c r="D122" s="99"/>
      <c r="E122" s="99"/>
      <c r="F122" s="8"/>
      <c r="H122" s="8"/>
      <c r="K122" s="116"/>
      <c r="L122" s="116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/>
    </row>
    <row r="123" spans="4:70" s="7" customFormat="1">
      <c r="D123" s="99"/>
      <c r="E123" s="99"/>
      <c r="F123" s="8"/>
      <c r="H123" s="8"/>
      <c r="K123" s="116"/>
      <c r="L123" s="116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/>
    </row>
    <row r="124" spans="4:70" s="7" customFormat="1">
      <c r="D124" s="99"/>
      <c r="E124" s="99"/>
      <c r="F124" s="8"/>
      <c r="H124" s="8"/>
      <c r="K124" s="116"/>
      <c r="L124" s="116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/>
    </row>
    <row r="125" spans="4:70" s="7" customFormat="1">
      <c r="D125" s="99"/>
      <c r="E125" s="99"/>
      <c r="F125" s="8"/>
      <c r="H125" s="8"/>
      <c r="K125" s="116"/>
      <c r="L125" s="116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/>
    </row>
    <row r="126" spans="4:70" s="7" customFormat="1">
      <c r="D126" s="99"/>
      <c r="E126" s="99"/>
      <c r="F126" s="8"/>
      <c r="H126" s="8"/>
      <c r="K126" s="116"/>
      <c r="L126" s="116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/>
    </row>
    <row r="127" spans="4:70" s="7" customFormat="1">
      <c r="D127" s="99"/>
      <c r="E127" s="99"/>
      <c r="F127" s="8"/>
      <c r="H127" s="8"/>
      <c r="K127" s="116"/>
      <c r="L127" s="116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/>
    </row>
    <row r="128" spans="4:70" s="7" customFormat="1">
      <c r="D128" s="99"/>
      <c r="E128" s="99"/>
      <c r="F128" s="8"/>
      <c r="H128" s="8"/>
      <c r="K128" s="116"/>
      <c r="L128" s="116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/>
    </row>
    <row r="129" spans="4:70" s="7" customFormat="1">
      <c r="D129" s="99"/>
      <c r="E129" s="99"/>
      <c r="F129" s="8"/>
      <c r="H129" s="8"/>
      <c r="K129" s="116"/>
      <c r="L129" s="116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/>
    </row>
    <row r="130" spans="4:70" s="7" customFormat="1">
      <c r="D130" s="99"/>
      <c r="E130" s="99"/>
      <c r="F130" s="8"/>
      <c r="H130" s="8"/>
      <c r="K130" s="116"/>
      <c r="L130" s="116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/>
    </row>
    <row r="131" spans="4:70" s="7" customFormat="1">
      <c r="D131" s="99"/>
      <c r="E131" s="99"/>
      <c r="F131" s="8"/>
      <c r="H131" s="8"/>
      <c r="K131" s="116"/>
      <c r="L131" s="116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/>
    </row>
    <row r="132" spans="4:70" s="7" customFormat="1">
      <c r="D132" s="99"/>
      <c r="E132" s="99"/>
      <c r="F132" s="8"/>
      <c r="H132" s="8"/>
      <c r="K132" s="116"/>
      <c r="L132" s="116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/>
    </row>
    <row r="133" spans="4:70" s="7" customFormat="1">
      <c r="D133" s="99"/>
      <c r="E133" s="99"/>
      <c r="F133" s="8"/>
      <c r="H133" s="8"/>
      <c r="K133" s="116"/>
      <c r="L133" s="116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/>
    </row>
    <row r="134" spans="4:70" s="7" customFormat="1">
      <c r="D134" s="99"/>
      <c r="E134" s="99"/>
      <c r="F134" s="8"/>
      <c r="H134" s="8"/>
      <c r="K134" s="116"/>
      <c r="L134" s="116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/>
    </row>
    <row r="135" spans="4:70" s="7" customFormat="1">
      <c r="D135" s="99"/>
      <c r="E135" s="99"/>
      <c r="F135" s="8"/>
      <c r="H135" s="8"/>
      <c r="K135" s="116"/>
      <c r="L135" s="116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/>
    </row>
    <row r="136" spans="4:70" s="7" customFormat="1">
      <c r="D136" s="99"/>
      <c r="E136" s="99"/>
      <c r="F136" s="8"/>
      <c r="H136" s="8"/>
      <c r="K136" s="116"/>
      <c r="L136" s="116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/>
    </row>
    <row r="137" spans="4:70" s="7" customFormat="1">
      <c r="D137" s="99"/>
      <c r="E137" s="99"/>
      <c r="F137" s="8"/>
      <c r="H137" s="8"/>
      <c r="K137" s="116"/>
      <c r="L137" s="116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/>
    </row>
    <row r="138" spans="4:70" s="7" customFormat="1">
      <c r="D138" s="99"/>
      <c r="E138" s="99"/>
      <c r="F138" s="8"/>
      <c r="H138" s="8"/>
      <c r="K138" s="116"/>
      <c r="L138" s="116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/>
    </row>
    <row r="139" spans="4:70" s="7" customFormat="1">
      <c r="D139" s="99"/>
      <c r="E139" s="99"/>
      <c r="F139" s="8"/>
      <c r="H139" s="8"/>
      <c r="K139" s="116"/>
      <c r="L139" s="116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/>
    </row>
  </sheetData>
  <autoFilter ref="A3:M29">
    <filterColumn colId="1"/>
    <filterColumn colId="4"/>
    <filterColumn colId="8"/>
    <filterColumn colId="9"/>
    <filterColumn colId="10"/>
    <filterColumn colId="11"/>
  </autoFilter>
  <mergeCells count="13">
    <mergeCell ref="L3:L4"/>
    <mergeCell ref="M3:M4"/>
    <mergeCell ref="A13:B13"/>
    <mergeCell ref="A1:M1"/>
    <mergeCell ref="A3:A4"/>
    <mergeCell ref="B3:B4"/>
    <mergeCell ref="C3:C4"/>
    <mergeCell ref="D3:D4"/>
    <mergeCell ref="F3:F4"/>
    <mergeCell ref="G3:G4"/>
    <mergeCell ref="H3:H4"/>
    <mergeCell ref="I3:J3"/>
    <mergeCell ref="K3:K4"/>
  </mergeCells>
  <phoneticPr fontId="4" type="noConversion"/>
  <pageMargins left="0.17" right="0.15748031496062992" top="0.31496062992125984" bottom="0.31496062992125984" header="0.31496062992125984" footer="0.31496062992125984"/>
  <pageSetup paperSize="9" scale="65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8</vt:i4>
      </vt:variant>
    </vt:vector>
  </HeadingPairs>
  <TitlesOfParts>
    <vt:vector size="12" baseType="lpstr">
      <vt:lpstr>총괄(서울청 종합)</vt:lpstr>
      <vt:lpstr>구매전체</vt:lpstr>
      <vt:lpstr>조달구매</vt:lpstr>
      <vt:lpstr>일반구매</vt:lpstr>
      <vt:lpstr>구매전체!Print_Area</vt:lpstr>
      <vt:lpstr>일반구매!Print_Area</vt:lpstr>
      <vt:lpstr>조달구매!Print_Area</vt:lpstr>
      <vt:lpstr>'총괄(서울청 종합)'!Print_Area</vt:lpstr>
      <vt:lpstr>구매전체!Print_Titles</vt:lpstr>
      <vt:lpstr>일반구매!Print_Titles</vt:lpstr>
      <vt:lpstr>조달구매!Print_Titles</vt:lpstr>
      <vt:lpstr>'총괄(서울청 종합)'!Print_Titles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2015-11-11T01:33:30Z</cp:lastPrinted>
  <dcterms:created xsi:type="dcterms:W3CDTF">2015-09-02T05:57:13Z</dcterms:created>
  <dcterms:modified xsi:type="dcterms:W3CDTF">2015-11-11T08:45:23Z</dcterms:modified>
</cp:coreProperties>
</file>