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390" windowHeight="7965" tabRatio="795"/>
  </bookViews>
  <sheets>
    <sheet name="배정내역 종합" sheetId="6" r:id="rId1"/>
    <sheet name="우체국건립" sheetId="7" r:id="rId2"/>
    <sheet name="우체국보수" sheetId="2" r:id="rId3"/>
  </sheets>
  <definedNames>
    <definedName name="_xlnm._FilterDatabase" localSheetId="1" hidden="1">우체국건립!$B$5:$J$12</definedName>
    <definedName name="_xlnm._FilterDatabase" localSheetId="2" hidden="1">우체국보수!$A$5:$L$41</definedName>
    <definedName name="_xlnm._FilterDatabase" hidden="1">#REF!</definedName>
    <definedName name="A" localSheetId="1">#REF!</definedName>
    <definedName name="A">#REF!</definedName>
    <definedName name="_xlnm.Print_Area" localSheetId="1">#REF!</definedName>
    <definedName name="_xlnm.Print_Area">#REF!</definedName>
    <definedName name="_xlnm.Print_Titles" localSheetId="1">우체국건립!$4:$5</definedName>
    <definedName name="_xlnm.Print_Titles" localSheetId="2">우체국보수!$4:$5</definedName>
    <definedName name="배정" localSheetId="1">#REF!</definedName>
    <definedName name="배정">#REF!</definedName>
    <definedName name="씨발" localSheetId="1">#REF!</definedName>
    <definedName name="씨발" localSheetId="2">#REF!</definedName>
    <definedName name="씨발">#REF!</definedName>
  </definedNames>
  <calcPr calcId="124519"/>
</workbook>
</file>

<file path=xl/calcChain.xml><?xml version="1.0" encoding="utf-8"?>
<calcChain xmlns="http://schemas.openxmlformats.org/spreadsheetml/2006/main">
  <c r="F41" i="2"/>
  <c r="G41"/>
  <c r="H41"/>
  <c r="I41"/>
  <c r="J41"/>
  <c r="K41"/>
  <c r="E41"/>
  <c r="I14" i="7"/>
  <c r="J13"/>
  <c r="J14"/>
  <c r="H14"/>
  <c r="G14"/>
  <c r="F14"/>
  <c r="E14"/>
  <c r="K19" i="2" l="1"/>
  <c r="J7" i="7"/>
  <c r="J8"/>
  <c r="J9"/>
  <c r="J10"/>
  <c r="J11"/>
  <c r="J12"/>
  <c r="C30" i="6"/>
  <c r="N28"/>
  <c r="N26"/>
  <c r="N24"/>
  <c r="N22"/>
  <c r="N20"/>
  <c r="N10"/>
  <c r="N12"/>
  <c r="N14"/>
  <c r="N16"/>
  <c r="N8"/>
  <c r="M6"/>
  <c r="C18"/>
  <c r="D18"/>
  <c r="E18"/>
  <c r="F18"/>
  <c r="G18"/>
  <c r="H18"/>
  <c r="I18"/>
  <c r="J18"/>
  <c r="K18"/>
  <c r="K30" s="1"/>
  <c r="L18"/>
  <c r="M18"/>
  <c r="L6"/>
  <c r="L30" s="1"/>
  <c r="K6"/>
  <c r="J6"/>
  <c r="J30" s="1"/>
  <c r="I6"/>
  <c r="I30" s="1"/>
  <c r="H6"/>
  <c r="H30" s="1"/>
  <c r="G6"/>
  <c r="G30" s="1"/>
  <c r="F6"/>
  <c r="E6"/>
  <c r="E30" s="1"/>
  <c r="D6"/>
  <c r="D30" s="1"/>
  <c r="C6"/>
  <c r="B6"/>
  <c r="B18"/>
  <c r="B30" s="1"/>
  <c r="F30" l="1"/>
  <c r="M30"/>
  <c r="N18"/>
  <c r="N6"/>
  <c r="N30" l="1"/>
  <c r="J6" i="7" l="1"/>
  <c r="K39" i="2" l="1"/>
  <c r="K38"/>
  <c r="K37"/>
  <c r="K36"/>
  <c r="K35"/>
  <c r="K33"/>
  <c r="K32"/>
  <c r="K31"/>
  <c r="K30"/>
  <c r="K29"/>
  <c r="K28"/>
  <c r="K27"/>
  <c r="K26"/>
  <c r="K25"/>
  <c r="K23"/>
  <c r="K22"/>
  <c r="K21"/>
  <c r="K20"/>
  <c r="K18"/>
  <c r="K17"/>
  <c r="K16"/>
  <c r="K15"/>
  <c r="K14"/>
  <c r="K13"/>
  <c r="K12"/>
  <c r="K11"/>
  <c r="K10"/>
  <c r="K9"/>
  <c r="K8"/>
  <c r="K7"/>
  <c r="K6"/>
  <c r="E24"/>
  <c r="J40"/>
  <c r="I40"/>
  <c r="H40"/>
  <c r="G40"/>
  <c r="F40"/>
  <c r="E40"/>
  <c r="J34"/>
  <c r="I34"/>
  <c r="H34"/>
  <c r="G34"/>
  <c r="F34"/>
  <c r="E34"/>
  <c r="J24"/>
  <c r="I24"/>
  <c r="H24"/>
  <c r="G24"/>
  <c r="F24"/>
  <c r="K40" l="1"/>
  <c r="K34"/>
  <c r="K24"/>
</calcChain>
</file>

<file path=xl/comments1.xml><?xml version="1.0" encoding="utf-8"?>
<comments xmlns="http://schemas.openxmlformats.org/spreadsheetml/2006/main">
  <authors>
    <author>KPOST</author>
  </authors>
  <commentList>
    <comment ref="A26" authorId="0">
      <text>
        <r>
          <rPr>
            <b/>
            <sz val="9"/>
            <color indexed="81"/>
            <rFont val="Tahoma"/>
            <family val="2"/>
          </rPr>
          <t>KPOST: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<sst xmlns="http://schemas.openxmlformats.org/spreadsheetml/2006/main" count="192" uniqueCount="118">
  <si>
    <t>강원청</t>
  </si>
  <si>
    <t>태안</t>
  </si>
  <si>
    <t>전남청</t>
  </si>
  <si>
    <t>김제</t>
  </si>
  <si>
    <t>교육원</t>
  </si>
  <si>
    <t>창원</t>
  </si>
  <si>
    <t>아산</t>
  </si>
  <si>
    <t>(단위 : 천원)</t>
  </si>
  <si>
    <t>5461-417</t>
  </si>
  <si>
    <t>합계</t>
  </si>
  <si>
    <t>세종</t>
  </si>
  <si>
    <t>계</t>
  </si>
  <si>
    <t>경북청</t>
  </si>
  <si>
    <t>제주청</t>
  </si>
  <si>
    <t>부산청</t>
  </si>
  <si>
    <t>충청청</t>
  </si>
  <si>
    <t>전북청</t>
  </si>
  <si>
    <t>서울청</t>
  </si>
  <si>
    <t>경인청</t>
  </si>
  <si>
    <t>정보센터</t>
  </si>
  <si>
    <t>부산연제</t>
  </si>
  <si>
    <t>부산사상</t>
  </si>
  <si>
    <t>420-03</t>
  </si>
  <si>
    <t>420-04</t>
  </si>
  <si>
    <t>420-02</t>
  </si>
  <si>
    <t>예산과목</t>
  </si>
  <si>
    <t>남인천우체국</t>
  </si>
  <si>
    <t>오창과학단지</t>
  </si>
  <si>
    <t>수변전 설비 교체</t>
    <phoneticPr fontId="11" type="noConversion"/>
  </si>
  <si>
    <t>임대공간 조성을 위한 창구공간 재배치 공사</t>
    <phoneticPr fontId="11" type="noConversion"/>
  </si>
  <si>
    <t>누수 방지를 위한 옥상 방수공사</t>
    <phoneticPr fontId="11" type="noConversion"/>
  </si>
  <si>
    <t>유해석면 해체공사</t>
    <phoneticPr fontId="11" type="noConversion"/>
  </si>
  <si>
    <t>청사 지붕 보수 및 도색 공사</t>
    <phoneticPr fontId="11" type="noConversion"/>
  </si>
  <si>
    <t>우편차량 진·출입구 확장공사</t>
    <phoneticPr fontId="11" type="noConversion"/>
  </si>
  <si>
    <t>보일러 펌프 및 보온재 교체공사</t>
    <phoneticPr fontId="11" type="noConversion"/>
  </si>
  <si>
    <t>중정마감 및 정문 방문자 대기공간 조성</t>
    <phoneticPr fontId="11" type="noConversion"/>
  </si>
  <si>
    <t>420-05</t>
  </si>
  <si>
    <t>430-01</t>
  </si>
  <si>
    <t>관서별 배정내역</t>
  </si>
  <si>
    <t>조달소</t>
  </si>
  <si>
    <t>5461-411</t>
  </si>
  <si>
    <t>(우체국건립)</t>
  </si>
  <si>
    <t>410-00</t>
  </si>
  <si>
    <t>(토지매입비)</t>
  </si>
  <si>
    <t>420-01</t>
  </si>
  <si>
    <t>(기본설계비)</t>
  </si>
  <si>
    <t>(시설비)</t>
  </si>
  <si>
    <t>(감리비)</t>
  </si>
  <si>
    <t>(시설부대비)</t>
  </si>
  <si>
    <t>(우체국보수)</t>
  </si>
  <si>
    <t>(실시설계비)</t>
  </si>
  <si>
    <t>(자산취득비)</t>
  </si>
  <si>
    <t>경인청</t>
    <phoneticPr fontId="11" type="noConversion"/>
  </si>
  <si>
    <t>구분</t>
    <phoneticPr fontId="11" type="noConversion"/>
  </si>
  <si>
    <t>시설물명</t>
    <phoneticPr fontId="11" type="noConversion"/>
  </si>
  <si>
    <t>예산과목(5461-417)</t>
    <phoneticPr fontId="11" type="noConversion"/>
  </si>
  <si>
    <t>420-02
(실시설계비)</t>
    <phoneticPr fontId="11" type="noConversion"/>
  </si>
  <si>
    <t>420-03
(시설비)</t>
    <phoneticPr fontId="11" type="noConversion"/>
  </si>
  <si>
    <t>420-04
(감리비)</t>
    <phoneticPr fontId="11" type="noConversion"/>
  </si>
  <si>
    <t>420-05
(시설부대비)</t>
    <phoneticPr fontId="11" type="noConversion"/>
  </si>
  <si>
    <t>430-01
(자산취득비)</t>
    <phoneticPr fontId="11" type="noConversion"/>
  </si>
  <si>
    <t>440-00
(무형자산)</t>
    <phoneticPr fontId="11" type="noConversion"/>
  </si>
  <si>
    <t>소계</t>
    <phoneticPr fontId="11" type="noConversion"/>
  </si>
  <si>
    <t>충청청</t>
    <phoneticPr fontId="11" type="noConversion"/>
  </si>
  <si>
    <t>대천수련원</t>
    <phoneticPr fontId="11" type="noConversion"/>
  </si>
  <si>
    <t>LED 등기구 교체</t>
    <phoneticPr fontId="11" type="noConversion"/>
  </si>
  <si>
    <t>전남청</t>
    <phoneticPr fontId="11" type="noConversion"/>
  </si>
  <si>
    <t>구례지리산수련원</t>
    <phoneticPr fontId="11" type="noConversion"/>
  </si>
  <si>
    <t>경북청</t>
    <phoneticPr fontId="11" type="noConversion"/>
  </si>
  <si>
    <t>풍기우정교육센터</t>
    <phoneticPr fontId="11" type="noConversion"/>
  </si>
  <si>
    <t>전북청</t>
    <phoneticPr fontId="11" type="noConversion"/>
  </si>
  <si>
    <t>고창선운산수련원</t>
    <phoneticPr fontId="11" type="noConversion"/>
  </si>
  <si>
    <t>강원청</t>
    <phoneticPr fontId="11" type="noConversion"/>
  </si>
  <si>
    <t>속초교동수련원</t>
    <phoneticPr fontId="11" type="noConversion"/>
  </si>
  <si>
    <t>거진수련원</t>
    <phoneticPr fontId="11" type="noConversion"/>
  </si>
  <si>
    <t>경포대수련원</t>
    <phoneticPr fontId="11" type="noConversion"/>
  </si>
  <si>
    <t>평창면온수련원</t>
    <phoneticPr fontId="11" type="noConversion"/>
  </si>
  <si>
    <t>제주청</t>
    <phoneticPr fontId="11" type="noConversion"/>
  </si>
  <si>
    <t>서귀포수련원</t>
    <phoneticPr fontId="11" type="noConversion"/>
  </si>
  <si>
    <t>서울청</t>
    <phoneticPr fontId="11" type="noConversion"/>
  </si>
  <si>
    <t>노후 냉·난방 설비 교체</t>
    <phoneticPr fontId="11" type="noConversion"/>
  </si>
  <si>
    <t>경인청</t>
    <phoneticPr fontId="11" type="noConversion"/>
  </si>
  <si>
    <t>부산청</t>
    <phoneticPr fontId="11" type="noConversion"/>
  </si>
  <si>
    <t>LED 등기구
교체</t>
    <phoneticPr fontId="11" type="noConversion"/>
  </si>
  <si>
    <t>노후 설비
교체</t>
    <phoneticPr fontId="11" type="noConversion"/>
  </si>
  <si>
    <t>합 계</t>
    <phoneticPr fontId="11" type="noConversion"/>
  </si>
  <si>
    <t>시설
개선공사</t>
    <phoneticPr fontId="11" type="noConversion"/>
  </si>
  <si>
    <t>배정내역</t>
    <phoneticPr fontId="11" type="noConversion"/>
  </si>
  <si>
    <t>우체국 건립예산 배정내역</t>
    <phoneticPr fontId="11" type="noConversion"/>
  </si>
  <si>
    <t>420-01
(기본설계비)</t>
    <phoneticPr fontId="11" type="noConversion"/>
  </si>
  <si>
    <t>410-00
(토지매입비)</t>
    <phoneticPr fontId="11" type="noConversion"/>
  </si>
  <si>
    <t>조달소</t>
    <phoneticPr fontId="11" type="noConversion"/>
  </si>
  <si>
    <t>배정관서</t>
    <phoneticPr fontId="11" type="noConversion"/>
  </si>
  <si>
    <t>배정관서</t>
    <phoneticPr fontId="11" type="noConversion"/>
  </si>
  <si>
    <t>성남</t>
    <phoneticPr fontId="11" type="noConversion"/>
  </si>
  <si>
    <t>세종</t>
    <phoneticPr fontId="11" type="noConversion"/>
  </si>
  <si>
    <t>서울영동</t>
    <phoneticPr fontId="11" type="noConversion"/>
  </si>
  <si>
    <t>해운대</t>
    <phoneticPr fontId="11" type="noConversion"/>
  </si>
  <si>
    <t>춘천</t>
    <phoneticPr fontId="11" type="noConversion"/>
  </si>
  <si>
    <t>임시청사 건립 설계비</t>
    <phoneticPr fontId="11" type="noConversion"/>
  </si>
  <si>
    <t>부지매입 중도금 선급금</t>
    <phoneticPr fontId="11" type="noConversion"/>
  </si>
  <si>
    <t>건립공사비</t>
    <phoneticPr fontId="11" type="noConversion"/>
  </si>
  <si>
    <t>우체국
건립사업</t>
    <phoneticPr fontId="11" type="noConversion"/>
  </si>
  <si>
    <t>예산과목(5461-411)</t>
    <phoneticPr fontId="11" type="noConversion"/>
  </si>
  <si>
    <t>우체국 보수예산 배정내역</t>
    <phoneticPr fontId="11" type="noConversion"/>
  </si>
  <si>
    <t>인천서창</t>
    <phoneticPr fontId="11" type="noConversion"/>
  </si>
  <si>
    <t>부지매입 정산차액</t>
    <phoneticPr fontId="11" type="noConversion"/>
  </si>
  <si>
    <t>남원산내</t>
    <phoneticPr fontId="11" type="noConversion"/>
  </si>
  <si>
    <t>순천우체국</t>
    <phoneticPr fontId="11" type="noConversion"/>
  </si>
  <si>
    <t>나주</t>
    <phoneticPr fontId="11" type="noConversion"/>
  </si>
  <si>
    <t>광양</t>
    <phoneticPr fontId="11" type="noConversion"/>
  </si>
  <si>
    <t>고흥</t>
    <phoneticPr fontId="11" type="noConversion"/>
  </si>
  <si>
    <t>무안</t>
    <phoneticPr fontId="11" type="noConversion"/>
  </si>
  <si>
    <t>영암</t>
    <phoneticPr fontId="11" type="noConversion"/>
  </si>
  <si>
    <t>완도</t>
    <phoneticPr fontId="11" type="noConversion"/>
  </si>
  <si>
    <t>기본설계비 감배정</t>
    <phoneticPr fontId="11" type="noConversion"/>
  </si>
  <si>
    <t>우체국 분국(인천남동)에 따른 실 재배치 공사</t>
    <phoneticPr fontId="11" type="noConversion"/>
  </si>
  <si>
    <t>예산 배정내역</t>
    <phoneticPr fontId="11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</si>
</sst>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_ &quot;SFr.&quot;\ * #,##0_ ;_ &quot;SFr.&quot;\ * \-#,##0_ ;_ &quot;SFr.&quot;\ * &quot;-&quot;_ ;_ @_ "/>
    <numFmt numFmtId="177" formatCode="#,##0.000;[Red]&quot;-&quot;#,##0.000"/>
    <numFmt numFmtId="178" formatCode="_ * #,##0_ ;_ * \-#,##0_ ;_ * &quot;-&quot;_ ;_ @_ "/>
    <numFmt numFmtId="179" formatCode="&quot;S&quot;\ #,##0;\-&quot;S&quot;\ #,##0"/>
  </numFmts>
  <fonts count="17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바탕체"/>
      <family val="1"/>
      <charset val="129"/>
    </font>
    <font>
      <sz val="10"/>
      <color rgb="FF000000"/>
      <name val="Arial"/>
      <family val="2"/>
    </font>
    <font>
      <sz val="12"/>
      <color rgb="FF000000"/>
      <name val="굴림"/>
      <family val="3"/>
      <charset val="129"/>
    </font>
    <font>
      <sz val="10"/>
      <color rgb="FF000000"/>
      <name val="한컴바탕"/>
      <family val="3"/>
      <charset val="129"/>
    </font>
    <font>
      <b/>
      <sz val="10"/>
      <color rgb="FF000000"/>
      <name val="한컴바탕"/>
      <family val="1"/>
      <charset val="129"/>
    </font>
    <font>
      <sz val="1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33">
    <xf numFmtId="0" fontId="0" fillId="0" borderId="0">
      <alignment vertical="center"/>
    </xf>
    <xf numFmtId="41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2" fillId="0" borderId="0">
      <alignment vertical="center"/>
    </xf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176" fontId="2" fillId="0" borderId="0"/>
    <xf numFmtId="177" fontId="5" fillId="0" borderId="0"/>
    <xf numFmtId="0" fontId="6" fillId="0" borderId="0"/>
    <xf numFmtId="0" fontId="4" fillId="0" borderId="0"/>
    <xf numFmtId="0" fontId="7" fillId="0" borderId="0"/>
    <xf numFmtId="41" fontId="2" fillId="0" borderId="0"/>
    <xf numFmtId="41" fontId="4" fillId="0" borderId="0">
      <alignment vertical="center"/>
    </xf>
    <xf numFmtId="41" fontId="2" fillId="0" borderId="0"/>
    <xf numFmtId="41" fontId="2" fillId="0" borderId="0"/>
    <xf numFmtId="41" fontId="2" fillId="0" borderId="0"/>
    <xf numFmtId="0" fontId="4" fillId="0" borderId="0"/>
    <xf numFmtId="0" fontId="3" fillId="0" borderId="0"/>
    <xf numFmtId="178" fontId="2" fillId="0" borderId="0"/>
    <xf numFmtId="179" fontId="3" fillId="0" borderId="0"/>
    <xf numFmtId="0" fontId="2" fillId="0" borderId="0"/>
    <xf numFmtId="0" fontId="2" fillId="0" borderId="0"/>
    <xf numFmtId="0" fontId="2" fillId="0" borderId="0"/>
    <xf numFmtId="41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43">
    <xf numFmtId="0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41" fontId="8" fillId="0" borderId="0" xfId="1" applyNumberFormat="1" applyFont="1" applyAlignment="1">
      <alignment horizontal="center" vertical="center"/>
    </xf>
    <xf numFmtId="41" fontId="0" fillId="0" borderId="0" xfId="1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2" applyNumberFormat="1" applyFont="1" applyFill="1" applyBorder="1" applyAlignment="1" applyProtection="1">
      <alignment horizontal="center" vertical="center"/>
    </xf>
    <xf numFmtId="41" fontId="1" fillId="0" borderId="1" xfId="1" applyNumberFormat="1" applyFont="1" applyFill="1" applyBorder="1" applyAlignment="1" applyProtection="1">
      <alignment horizontal="center" vertical="center"/>
    </xf>
    <xf numFmtId="0" fontId="1" fillId="0" borderId="1" xfId="2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41" fontId="9" fillId="2" borderId="1" xfId="1" applyNumberFormat="1" applyFont="1" applyFill="1" applyBorder="1" applyAlignment="1" applyProtection="1">
      <alignment horizontal="center" vertical="center"/>
    </xf>
    <xf numFmtId="41" fontId="9" fillId="2" borderId="1" xfId="1" applyNumberFormat="1" applyFont="1" applyFill="1" applyBorder="1" applyAlignment="1" applyProtection="1">
      <alignment horizontal="center" vertical="center" wrapText="1"/>
    </xf>
    <xf numFmtId="41" fontId="9" fillId="3" borderId="1" xfId="1" applyNumberFormat="1" applyFont="1" applyFill="1" applyBorder="1" applyAlignment="1" applyProtection="1">
      <alignment horizontal="center" vertical="center"/>
    </xf>
    <xf numFmtId="41" fontId="1" fillId="3" borderId="1" xfId="1" applyNumberFormat="1" applyFont="1" applyFill="1" applyBorder="1" applyAlignment="1" applyProtection="1">
      <alignment horizontal="center" vertical="center"/>
    </xf>
    <xf numFmtId="41" fontId="9" fillId="2" borderId="1" xfId="1" applyNumberFormat="1" applyFont="1" applyFill="1" applyBorder="1" applyAlignment="1" applyProtection="1">
      <alignment horizontal="center" vertical="center"/>
    </xf>
    <xf numFmtId="0" fontId="1" fillId="0" borderId="2" xfId="2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4" fillId="2" borderId="9" xfId="0" applyNumberFormat="1" applyFont="1" applyFill="1" applyBorder="1" applyAlignment="1">
      <alignment horizontal="center" vertical="center" wrapText="1"/>
    </xf>
    <xf numFmtId="0" fontId="14" fillId="4" borderId="10" xfId="0" applyNumberFormat="1" applyFont="1" applyFill="1" applyBorder="1" applyAlignment="1">
      <alignment horizontal="center" vertical="center" wrapText="1"/>
    </xf>
    <xf numFmtId="0" fontId="14" fillId="4" borderId="11" xfId="0" applyNumberFormat="1" applyFont="1" applyFill="1" applyBorder="1" applyAlignment="1">
      <alignment horizontal="center" vertical="center" wrapText="1"/>
    </xf>
    <xf numFmtId="0" fontId="15" fillId="0" borderId="10" xfId="0" applyNumberFormat="1" applyFont="1" applyBorder="1" applyAlignment="1">
      <alignment horizontal="center" vertical="center" wrapText="1"/>
    </xf>
    <xf numFmtId="0" fontId="15" fillId="0" borderId="11" xfId="0" applyNumberFormat="1" applyFont="1" applyBorder="1" applyAlignment="1">
      <alignment horizontal="center" vertical="center" wrapText="1"/>
    </xf>
    <xf numFmtId="0" fontId="14" fillId="2" borderId="12" xfId="0" applyNumberFormat="1" applyFont="1" applyFill="1" applyBorder="1" applyAlignment="1">
      <alignment horizontal="center" vertical="center" wrapText="1"/>
    </xf>
    <xf numFmtId="41" fontId="9" fillId="2" borderId="13" xfId="1" applyFont="1" applyFill="1" applyBorder="1" applyAlignment="1">
      <alignment horizontal="center" vertical="center"/>
    </xf>
    <xf numFmtId="41" fontId="9" fillId="2" borderId="1" xfId="1" applyNumberFormat="1" applyFont="1" applyFill="1" applyBorder="1" applyAlignment="1" applyProtection="1">
      <alignment horizontal="center" vertical="center"/>
    </xf>
    <xf numFmtId="41" fontId="1" fillId="0" borderId="1" xfId="1" applyFont="1" applyBorder="1" applyAlignment="1">
      <alignment horizontal="center" vertical="center"/>
    </xf>
    <xf numFmtId="41" fontId="9" fillId="4" borderId="1" xfId="1" applyFont="1" applyFill="1" applyBorder="1" applyAlignment="1">
      <alignment horizontal="center" vertical="center"/>
    </xf>
    <xf numFmtId="0" fontId="14" fillId="2" borderId="8" xfId="0" applyNumberFormat="1" applyFont="1" applyFill="1" applyBorder="1" applyAlignment="1">
      <alignment horizontal="center" vertical="center" wrapText="1"/>
    </xf>
    <xf numFmtId="0" fontId="16" fillId="0" borderId="0" xfId="0" applyNumberFormat="1" applyFont="1" applyAlignment="1">
      <alignment horizontal="center" vertical="center"/>
    </xf>
    <xf numFmtId="41" fontId="9" fillId="2" borderId="1" xfId="1" applyNumberFormat="1" applyFont="1" applyFill="1" applyBorder="1" applyAlignment="1" applyProtection="1">
      <alignment horizontal="center" vertical="center"/>
    </xf>
    <xf numFmtId="0" fontId="9" fillId="2" borderId="5" xfId="2" applyNumberFormat="1" applyFont="1" applyFill="1" applyBorder="1" applyAlignment="1" applyProtection="1">
      <alignment horizontal="center" vertical="center"/>
    </xf>
    <xf numFmtId="0" fontId="9" fillId="2" borderId="6" xfId="2" applyNumberFormat="1" applyFont="1" applyFill="1" applyBorder="1" applyAlignment="1" applyProtection="1">
      <alignment horizontal="center" vertical="center"/>
    </xf>
    <xf numFmtId="0" fontId="9" fillId="2" borderId="7" xfId="2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9" fillId="2" borderId="2" xfId="0" applyNumberFormat="1" applyFont="1" applyFill="1" applyBorder="1" applyAlignment="1">
      <alignment horizontal="center" vertical="center"/>
    </xf>
    <xf numFmtId="0" fontId="9" fillId="2" borderId="3" xfId="0" applyNumberFormat="1" applyFont="1" applyFill="1" applyBorder="1" applyAlignment="1">
      <alignment horizontal="center" vertical="center"/>
    </xf>
    <xf numFmtId="0" fontId="9" fillId="2" borderId="1" xfId="2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41" fontId="9" fillId="3" borderId="1" xfId="1" applyNumberFormat="1" applyFont="1" applyFill="1" applyBorder="1" applyAlignment="1" applyProtection="1">
      <alignment horizontal="center" vertical="center"/>
    </xf>
  </cellXfs>
  <cellStyles count="33">
    <cellStyle name="??&amp;O?&amp;H?_x0008__x000f__x0007_?_x0007__x0001__x0001_" xfId="6"/>
    <cellStyle name="??&amp;O?&amp;H?_x0008_??_x0007__x0001__x0001_" xfId="7"/>
    <cellStyle name="?W?_laroux" xfId="8"/>
    <cellStyle name="’E‰Y [0.00]_laroux" xfId="9"/>
    <cellStyle name="’E‰Y_laroux" xfId="10"/>
    <cellStyle name="AeE­ [0]_PERSONAL" xfId="11"/>
    <cellStyle name="AeE­_PERSONAL" xfId="12"/>
    <cellStyle name="ALIGNMENT" xfId="13"/>
    <cellStyle name="C￥AØ_PERSONAL" xfId="14"/>
    <cellStyle name="category" xfId="15"/>
    <cellStyle name="쉼표 [0]" xfId="1" builtinId="6"/>
    <cellStyle name="쉼표 [0] 2" xfId="5"/>
    <cellStyle name="쉼표 [0] 3" xfId="16"/>
    <cellStyle name="쉼표 [0] 4" xfId="17"/>
    <cellStyle name="쉼표 [0] 4 2" xfId="18"/>
    <cellStyle name="쉼표 [0] 4 3" xfId="19"/>
    <cellStyle name="쉼표 [0] 4 4" xfId="20"/>
    <cellStyle name="쉼표 [0] 5" xfId="28"/>
    <cellStyle name="스타일 1" xfId="21"/>
    <cellStyle name="지정되지 않음" xfId="22"/>
    <cellStyle name="콤마 [0]_~MF363C" xfId="23"/>
    <cellStyle name="콤마_1" xfId="24"/>
    <cellStyle name="표준" xfId="0" builtinId="0"/>
    <cellStyle name="표준 2" xfId="25"/>
    <cellStyle name="표준 2 2" xfId="2"/>
    <cellStyle name="표준 2 3" xfId="26"/>
    <cellStyle name="표준 2 4" xfId="27"/>
    <cellStyle name="표준 3" xfId="3"/>
    <cellStyle name="표준 4" xfId="4"/>
    <cellStyle name="표준 5" xfId="29"/>
    <cellStyle name="표준 5 2" xfId="30"/>
    <cellStyle name="표준 6" xfId="31"/>
    <cellStyle name="표준 7" xfId="3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N30"/>
  <sheetViews>
    <sheetView tabSelected="1" workbookViewId="0">
      <selection activeCell="B6" sqref="B6:B7"/>
    </sheetView>
  </sheetViews>
  <sheetFormatPr defaultRowHeight="16.5"/>
  <cols>
    <col min="1" max="1" width="16.25" customWidth="1"/>
    <col min="2" max="12" width="10.625" customWidth="1"/>
    <col min="13" max="14" width="12.375" bestFit="1" customWidth="1"/>
  </cols>
  <sheetData>
    <row r="2" spans="1:14" ht="25.5">
      <c r="A2" s="29" t="s">
        <v>117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4">
      <c r="N3" s="17" t="s">
        <v>7</v>
      </c>
    </row>
    <row r="4" spans="1:14">
      <c r="A4" s="28" t="s">
        <v>25</v>
      </c>
      <c r="B4" s="28" t="s">
        <v>38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</row>
    <row r="5" spans="1:14">
      <c r="A5" s="28"/>
      <c r="B5" s="18" t="s">
        <v>17</v>
      </c>
      <c r="C5" s="18" t="s">
        <v>18</v>
      </c>
      <c r="D5" s="18" t="s">
        <v>14</v>
      </c>
      <c r="E5" s="18" t="s">
        <v>15</v>
      </c>
      <c r="F5" s="18" t="s">
        <v>2</v>
      </c>
      <c r="G5" s="18" t="s">
        <v>12</v>
      </c>
      <c r="H5" s="18" t="s">
        <v>16</v>
      </c>
      <c r="I5" s="18" t="s">
        <v>0</v>
      </c>
      <c r="J5" s="18" t="s">
        <v>13</v>
      </c>
      <c r="K5" s="18" t="s">
        <v>4</v>
      </c>
      <c r="L5" s="18" t="s">
        <v>19</v>
      </c>
      <c r="M5" s="18" t="s">
        <v>39</v>
      </c>
      <c r="N5" s="18" t="s">
        <v>11</v>
      </c>
    </row>
    <row r="6" spans="1:14">
      <c r="A6" s="19" t="s">
        <v>40</v>
      </c>
      <c r="B6" s="27">
        <f>SUM(B8:B17)</f>
        <v>0</v>
      </c>
      <c r="C6" s="27">
        <f t="shared" ref="C6:L6" si="0">SUM(C8:C17)</f>
        <v>-1000</v>
      </c>
      <c r="D6" s="27">
        <f t="shared" si="0"/>
        <v>0</v>
      </c>
      <c r="E6" s="27">
        <f t="shared" si="0"/>
        <v>380000</v>
      </c>
      <c r="F6" s="27">
        <f t="shared" si="0"/>
        <v>0</v>
      </c>
      <c r="G6" s="27">
        <f t="shared" si="0"/>
        <v>0</v>
      </c>
      <c r="H6" s="27">
        <f t="shared" si="0"/>
        <v>-8000</v>
      </c>
      <c r="I6" s="27">
        <f t="shared" si="0"/>
        <v>0</v>
      </c>
      <c r="J6" s="27">
        <f t="shared" si="0"/>
        <v>0</v>
      </c>
      <c r="K6" s="27">
        <f t="shared" si="0"/>
        <v>0</v>
      </c>
      <c r="L6" s="27">
        <f t="shared" si="0"/>
        <v>0</v>
      </c>
      <c r="M6" s="27">
        <f>SUM(M8:M17)</f>
        <v>4798000</v>
      </c>
      <c r="N6" s="27">
        <f>SUM(N8:N17)</f>
        <v>5169000</v>
      </c>
    </row>
    <row r="7" spans="1:14">
      <c r="A7" s="20" t="s">
        <v>41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</row>
    <row r="8" spans="1:14">
      <c r="A8" s="21" t="s">
        <v>42</v>
      </c>
      <c r="B8" s="26">
        <v>0</v>
      </c>
      <c r="C8" s="26">
        <v>-88000</v>
      </c>
      <c r="D8" s="26">
        <v>0</v>
      </c>
      <c r="E8" s="26">
        <v>380000</v>
      </c>
      <c r="F8" s="26">
        <v>0</v>
      </c>
      <c r="G8" s="26">
        <v>0</v>
      </c>
      <c r="H8" s="26">
        <v>-8000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f>SUM(B8:M9)</f>
        <v>284000</v>
      </c>
    </row>
    <row r="9" spans="1:14">
      <c r="A9" s="22" t="s">
        <v>43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</row>
    <row r="10" spans="1:14">
      <c r="A10" s="21" t="s">
        <v>44</v>
      </c>
      <c r="B10" s="26">
        <v>0</v>
      </c>
      <c r="C10" s="26">
        <v>87000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-87000</v>
      </c>
      <c r="N10" s="26">
        <f t="shared" ref="N10" si="1">SUM(B10:M11)</f>
        <v>0</v>
      </c>
    </row>
    <row r="11" spans="1:14">
      <c r="A11" s="22" t="s">
        <v>45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</row>
    <row r="12" spans="1:14">
      <c r="A12" s="21" t="s">
        <v>22</v>
      </c>
      <c r="B12" s="26">
        <v>0</v>
      </c>
      <c r="C12" s="26">
        <v>0</v>
      </c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4810000</v>
      </c>
      <c r="N12" s="26">
        <f t="shared" ref="N12" si="2">SUM(B12:M13)</f>
        <v>4810000</v>
      </c>
    </row>
    <row r="13" spans="1:14">
      <c r="A13" s="22" t="s">
        <v>46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>
      <c r="A14" s="21" t="s">
        <v>23</v>
      </c>
      <c r="B14" s="26">
        <v>0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55000</v>
      </c>
      <c r="N14" s="26">
        <f t="shared" ref="N14" si="3">SUM(B14:M15)</f>
        <v>55000</v>
      </c>
    </row>
    <row r="15" spans="1:14">
      <c r="A15" s="22" t="s">
        <v>47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6" spans="1:14">
      <c r="A16" s="21" t="s">
        <v>36</v>
      </c>
      <c r="B16" s="26">
        <v>0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20000</v>
      </c>
      <c r="N16" s="26">
        <f t="shared" ref="N16" si="4">SUM(B16:M17)</f>
        <v>20000</v>
      </c>
    </row>
    <row r="17" spans="1:14">
      <c r="A17" s="22" t="s">
        <v>48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</row>
    <row r="18" spans="1:14">
      <c r="A18" s="19" t="s">
        <v>8</v>
      </c>
      <c r="B18" s="27">
        <f>SUM(B20:B29)</f>
        <v>87300</v>
      </c>
      <c r="C18" s="27">
        <f>SUM(C20:C29)</f>
        <v>127800</v>
      </c>
      <c r="D18" s="27">
        <f>SUM(D20:D29)</f>
        <v>350700</v>
      </c>
      <c r="E18" s="27">
        <f>SUM(E20:E29)</f>
        <v>519100</v>
      </c>
      <c r="F18" s="27">
        <f>SUM(F20:F29)</f>
        <v>353100</v>
      </c>
      <c r="G18" s="27">
        <f>SUM(G20:G29)</f>
        <v>34400</v>
      </c>
      <c r="H18" s="27">
        <f>SUM(H20:H29)</f>
        <v>74800</v>
      </c>
      <c r="I18" s="27">
        <f>SUM(I20:I29)</f>
        <v>125400</v>
      </c>
      <c r="J18" s="27">
        <f>SUM(J20:J29)</f>
        <v>137000</v>
      </c>
      <c r="K18" s="27">
        <f>SUM(K20:K29)</f>
        <v>90800</v>
      </c>
      <c r="L18" s="27">
        <f>SUM(L20:L29)</f>
        <v>102400</v>
      </c>
      <c r="M18" s="27">
        <f>SUM(M20:M29)</f>
        <v>0</v>
      </c>
      <c r="N18" s="27">
        <f>SUM(N20:N29)</f>
        <v>2002800</v>
      </c>
    </row>
    <row r="19" spans="1:14">
      <c r="A19" s="20" t="s">
        <v>49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</row>
    <row r="20" spans="1:14">
      <c r="A20" s="21" t="s">
        <v>24</v>
      </c>
      <c r="B20" s="26">
        <v>0</v>
      </c>
      <c r="C20" s="26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1500</v>
      </c>
      <c r="M20" s="26">
        <v>0</v>
      </c>
      <c r="N20" s="26">
        <f t="shared" ref="N20:N28" si="5">SUM(B20:M21)</f>
        <v>1500</v>
      </c>
    </row>
    <row r="21" spans="1:14">
      <c r="A21" s="22" t="s">
        <v>50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>
      <c r="A22" s="21" t="s">
        <v>22</v>
      </c>
      <c r="B22" s="26">
        <v>25000</v>
      </c>
      <c r="C22" s="26">
        <v>77000</v>
      </c>
      <c r="D22" s="26">
        <v>292000</v>
      </c>
      <c r="E22" s="26">
        <v>420000</v>
      </c>
      <c r="F22" s="26">
        <v>350000</v>
      </c>
      <c r="G22" s="26">
        <v>34000</v>
      </c>
      <c r="H22" s="26">
        <v>74000</v>
      </c>
      <c r="I22" s="26">
        <v>124000</v>
      </c>
      <c r="J22" s="26">
        <v>96000</v>
      </c>
      <c r="K22" s="26">
        <v>90000</v>
      </c>
      <c r="L22" s="26">
        <v>100000</v>
      </c>
      <c r="M22" s="26">
        <v>0</v>
      </c>
      <c r="N22" s="26">
        <f t="shared" si="5"/>
        <v>1682000</v>
      </c>
    </row>
    <row r="23" spans="1:14">
      <c r="A23" s="22" t="s">
        <v>46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  <row r="24" spans="1:14">
      <c r="A24" s="21" t="s">
        <v>23</v>
      </c>
      <c r="B24" s="26">
        <v>0</v>
      </c>
      <c r="C24" s="26">
        <v>0</v>
      </c>
      <c r="D24" s="26">
        <v>14000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f t="shared" si="5"/>
        <v>14000</v>
      </c>
    </row>
    <row r="25" spans="1:14">
      <c r="A25" s="22" t="s">
        <v>47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</row>
    <row r="26" spans="1:14">
      <c r="A26" s="21" t="s">
        <v>36</v>
      </c>
      <c r="B26" s="26">
        <v>300</v>
      </c>
      <c r="C26" s="26">
        <v>800</v>
      </c>
      <c r="D26" s="26">
        <v>2700</v>
      </c>
      <c r="E26" s="26">
        <v>4100</v>
      </c>
      <c r="F26" s="26">
        <v>3100</v>
      </c>
      <c r="G26" s="26">
        <v>400</v>
      </c>
      <c r="H26" s="26">
        <v>800</v>
      </c>
      <c r="I26" s="26">
        <v>1400</v>
      </c>
      <c r="J26" s="26">
        <v>1000</v>
      </c>
      <c r="K26" s="26">
        <v>800</v>
      </c>
      <c r="L26" s="26">
        <v>900</v>
      </c>
      <c r="M26" s="26">
        <v>0</v>
      </c>
      <c r="N26" s="26">
        <f t="shared" si="5"/>
        <v>16300</v>
      </c>
    </row>
    <row r="27" spans="1:14">
      <c r="A27" s="22" t="s">
        <v>48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</row>
    <row r="28" spans="1:14">
      <c r="A28" s="21" t="s">
        <v>37</v>
      </c>
      <c r="B28" s="26">
        <v>62000</v>
      </c>
      <c r="C28" s="26">
        <v>50000</v>
      </c>
      <c r="D28" s="26">
        <v>42000</v>
      </c>
      <c r="E28" s="26">
        <v>95000</v>
      </c>
      <c r="F28" s="26">
        <v>0</v>
      </c>
      <c r="G28" s="26">
        <v>0</v>
      </c>
      <c r="H28" s="26">
        <v>0</v>
      </c>
      <c r="I28" s="26">
        <v>0</v>
      </c>
      <c r="J28" s="26">
        <v>40000</v>
      </c>
      <c r="K28" s="26">
        <v>0</v>
      </c>
      <c r="L28" s="26">
        <v>0</v>
      </c>
      <c r="M28" s="26">
        <v>0</v>
      </c>
      <c r="N28" s="26">
        <f t="shared" si="5"/>
        <v>289000</v>
      </c>
    </row>
    <row r="29" spans="1:14">
      <c r="A29" s="22" t="s">
        <v>51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</row>
    <row r="30" spans="1:14" ht="33.75" customHeight="1">
      <c r="A30" s="23" t="s">
        <v>9</v>
      </c>
      <c r="B30" s="24">
        <f>SUM(B6,B18)</f>
        <v>87300</v>
      </c>
      <c r="C30" s="24">
        <f t="shared" ref="C30:N30" si="6">SUM(C6,C18)</f>
        <v>126800</v>
      </c>
      <c r="D30" s="24">
        <f t="shared" si="6"/>
        <v>350700</v>
      </c>
      <c r="E30" s="24">
        <f t="shared" si="6"/>
        <v>899100</v>
      </c>
      <c r="F30" s="24">
        <f t="shared" si="6"/>
        <v>353100</v>
      </c>
      <c r="G30" s="24">
        <f t="shared" si="6"/>
        <v>34400</v>
      </c>
      <c r="H30" s="24">
        <f t="shared" si="6"/>
        <v>66800</v>
      </c>
      <c r="I30" s="24">
        <f t="shared" si="6"/>
        <v>125400</v>
      </c>
      <c r="J30" s="24">
        <f t="shared" si="6"/>
        <v>137000</v>
      </c>
      <c r="K30" s="24">
        <f t="shared" si="6"/>
        <v>90800</v>
      </c>
      <c r="L30" s="24">
        <f t="shared" si="6"/>
        <v>102400</v>
      </c>
      <c r="M30" s="24">
        <f t="shared" si="6"/>
        <v>4798000</v>
      </c>
      <c r="N30" s="24">
        <f t="shared" si="6"/>
        <v>7171800</v>
      </c>
    </row>
  </sheetData>
  <mergeCells count="159">
    <mergeCell ref="A2:N2"/>
    <mergeCell ref="N28:N29"/>
    <mergeCell ref="H28:H29"/>
    <mergeCell ref="I28:I29"/>
    <mergeCell ref="J28:J29"/>
    <mergeCell ref="K28:K29"/>
    <mergeCell ref="L28:L29"/>
    <mergeCell ref="M28:M29"/>
    <mergeCell ref="B28:B29"/>
    <mergeCell ref="C28:C29"/>
    <mergeCell ref="D28:D29"/>
    <mergeCell ref="E28:E29"/>
    <mergeCell ref="F28:F29"/>
    <mergeCell ref="G28:G29"/>
    <mergeCell ref="J26:J27"/>
    <mergeCell ref="K26:K27"/>
    <mergeCell ref="L26:L27"/>
    <mergeCell ref="M26:M27"/>
    <mergeCell ref="N26:N27"/>
    <mergeCell ref="N24:N25"/>
    <mergeCell ref="J24:J25"/>
    <mergeCell ref="K24:K25"/>
    <mergeCell ref="L24:L25"/>
    <mergeCell ref="M24:M25"/>
    <mergeCell ref="B26:B27"/>
    <mergeCell ref="C26:C27"/>
    <mergeCell ref="D26:D27"/>
    <mergeCell ref="E26:E27"/>
    <mergeCell ref="F26:F27"/>
    <mergeCell ref="G26:G27"/>
    <mergeCell ref="H26:H27"/>
    <mergeCell ref="I26:I27"/>
    <mergeCell ref="H24:H25"/>
    <mergeCell ref="I24:I25"/>
    <mergeCell ref="B24:B25"/>
    <mergeCell ref="C24:C25"/>
    <mergeCell ref="D24:D25"/>
    <mergeCell ref="E24:E25"/>
    <mergeCell ref="F24:F25"/>
    <mergeCell ref="G24:G25"/>
    <mergeCell ref="J22:J23"/>
    <mergeCell ref="K22:K23"/>
    <mergeCell ref="L22:L23"/>
    <mergeCell ref="M22:M23"/>
    <mergeCell ref="N22:N23"/>
    <mergeCell ref="N20:N21"/>
    <mergeCell ref="B22:B23"/>
    <mergeCell ref="C22:C23"/>
    <mergeCell ref="D22:D23"/>
    <mergeCell ref="E22:E23"/>
    <mergeCell ref="F22:F23"/>
    <mergeCell ref="G22:G23"/>
    <mergeCell ref="H22:H23"/>
    <mergeCell ref="I22:I23"/>
    <mergeCell ref="H20:H21"/>
    <mergeCell ref="I20:I21"/>
    <mergeCell ref="J20:J21"/>
    <mergeCell ref="K20:K21"/>
    <mergeCell ref="L20:L21"/>
    <mergeCell ref="M20:M21"/>
    <mergeCell ref="B20:B21"/>
    <mergeCell ref="C20:C21"/>
    <mergeCell ref="D20:D21"/>
    <mergeCell ref="E20:E21"/>
    <mergeCell ref="F20:F21"/>
    <mergeCell ref="G20:G21"/>
    <mergeCell ref="J18:J19"/>
    <mergeCell ref="K18:K19"/>
    <mergeCell ref="L18:L19"/>
    <mergeCell ref="M18:M19"/>
    <mergeCell ref="N18:N19"/>
    <mergeCell ref="N16:N17"/>
    <mergeCell ref="B18:B19"/>
    <mergeCell ref="C18:C19"/>
    <mergeCell ref="D18:D19"/>
    <mergeCell ref="E18:E19"/>
    <mergeCell ref="F18:F19"/>
    <mergeCell ref="G18:G19"/>
    <mergeCell ref="H18:H19"/>
    <mergeCell ref="I18:I19"/>
    <mergeCell ref="H16:H17"/>
    <mergeCell ref="I16:I17"/>
    <mergeCell ref="J16:J17"/>
    <mergeCell ref="K16:K17"/>
    <mergeCell ref="L16:L17"/>
    <mergeCell ref="M16:M17"/>
    <mergeCell ref="B16:B17"/>
    <mergeCell ref="C16:C17"/>
    <mergeCell ref="D16:D17"/>
    <mergeCell ref="E16:E17"/>
    <mergeCell ref="F16:F17"/>
    <mergeCell ref="G16:G17"/>
    <mergeCell ref="J14:J15"/>
    <mergeCell ref="K14:K15"/>
    <mergeCell ref="L14:L15"/>
    <mergeCell ref="M14:M15"/>
    <mergeCell ref="N14:N15"/>
    <mergeCell ref="N12:N13"/>
    <mergeCell ref="B14:B15"/>
    <mergeCell ref="C14:C15"/>
    <mergeCell ref="D14:D15"/>
    <mergeCell ref="E14:E15"/>
    <mergeCell ref="F14:F15"/>
    <mergeCell ref="G14:G15"/>
    <mergeCell ref="H14:H15"/>
    <mergeCell ref="I14:I15"/>
    <mergeCell ref="H12:H13"/>
    <mergeCell ref="I12:I13"/>
    <mergeCell ref="J12:J13"/>
    <mergeCell ref="K12:K13"/>
    <mergeCell ref="L12:L13"/>
    <mergeCell ref="M12:M13"/>
    <mergeCell ref="B12:B13"/>
    <mergeCell ref="C12:C13"/>
    <mergeCell ref="D12:D13"/>
    <mergeCell ref="E12:E13"/>
    <mergeCell ref="F12:F13"/>
    <mergeCell ref="G12:G13"/>
    <mergeCell ref="J10:J11"/>
    <mergeCell ref="K10:K11"/>
    <mergeCell ref="L10:L11"/>
    <mergeCell ref="M10:M11"/>
    <mergeCell ref="N10:N11"/>
    <mergeCell ref="N8:N9"/>
    <mergeCell ref="B10:B11"/>
    <mergeCell ref="C10:C11"/>
    <mergeCell ref="D10:D11"/>
    <mergeCell ref="E10:E11"/>
    <mergeCell ref="F10:F11"/>
    <mergeCell ref="G10:G11"/>
    <mergeCell ref="H10:H11"/>
    <mergeCell ref="I10:I11"/>
    <mergeCell ref="H8:H9"/>
    <mergeCell ref="I8:I9"/>
    <mergeCell ref="J8:J9"/>
    <mergeCell ref="K8:K9"/>
    <mergeCell ref="L8:L9"/>
    <mergeCell ref="M8:M9"/>
    <mergeCell ref="B8:B9"/>
    <mergeCell ref="C8:C9"/>
    <mergeCell ref="D8:D9"/>
    <mergeCell ref="E8:E9"/>
    <mergeCell ref="F8:F9"/>
    <mergeCell ref="G8:G9"/>
    <mergeCell ref="J6:J7"/>
    <mergeCell ref="K6:K7"/>
    <mergeCell ref="L6:L7"/>
    <mergeCell ref="M6:M7"/>
    <mergeCell ref="N6:N7"/>
    <mergeCell ref="A4:A5"/>
    <mergeCell ref="B4:N4"/>
    <mergeCell ref="B6:B7"/>
    <mergeCell ref="C6:C7"/>
    <mergeCell ref="D6:D7"/>
    <mergeCell ref="E6:E7"/>
    <mergeCell ref="F6:F7"/>
    <mergeCell ref="G6:G7"/>
    <mergeCell ref="H6:H7"/>
    <mergeCell ref="I6:I7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76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K14"/>
  <sheetViews>
    <sheetView zoomScale="85" zoomScaleNormal="85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E9" sqref="E9"/>
    </sheetView>
  </sheetViews>
  <sheetFormatPr defaultColWidth="9" defaultRowHeight="20.25"/>
  <cols>
    <col min="1" max="1" width="13" style="1" bestFit="1" customWidth="1"/>
    <col min="2" max="2" width="13.25" style="1" customWidth="1"/>
    <col min="3" max="3" width="22.625" style="1" bestFit="1" customWidth="1"/>
    <col min="4" max="4" width="45" style="1" customWidth="1"/>
    <col min="5" max="10" width="15.625" style="4" customWidth="1"/>
    <col min="11" max="11" width="8.125" style="2" customWidth="1"/>
    <col min="12" max="16384" width="9" style="1"/>
  </cols>
  <sheetData>
    <row r="2" spans="1:10" ht="25.5">
      <c r="A2" s="29" t="s">
        <v>88</v>
      </c>
      <c r="B2" s="29"/>
      <c r="C2" s="29"/>
      <c r="D2" s="29"/>
      <c r="E2" s="29"/>
      <c r="F2" s="29"/>
      <c r="G2" s="29"/>
      <c r="H2" s="29"/>
      <c r="I2" s="29"/>
      <c r="J2" s="29"/>
    </row>
    <row r="3" spans="1:10">
      <c r="J3" s="17" t="s">
        <v>7</v>
      </c>
    </row>
    <row r="4" spans="1:10" ht="30" customHeight="1">
      <c r="A4" s="37" t="s">
        <v>53</v>
      </c>
      <c r="B4" s="39" t="s">
        <v>93</v>
      </c>
      <c r="C4" s="39" t="s">
        <v>54</v>
      </c>
      <c r="D4" s="39" t="s">
        <v>87</v>
      </c>
      <c r="E4" s="31" t="s">
        <v>103</v>
      </c>
      <c r="F4" s="32"/>
      <c r="G4" s="32"/>
      <c r="H4" s="32"/>
      <c r="I4" s="33"/>
      <c r="J4" s="30" t="s">
        <v>9</v>
      </c>
    </row>
    <row r="5" spans="1:10" ht="43.5" customHeight="1">
      <c r="A5" s="38"/>
      <c r="B5" s="39"/>
      <c r="C5" s="39"/>
      <c r="D5" s="39"/>
      <c r="E5" s="11" t="s">
        <v>90</v>
      </c>
      <c r="F5" s="11" t="s">
        <v>89</v>
      </c>
      <c r="G5" s="11" t="s">
        <v>57</v>
      </c>
      <c r="H5" s="11" t="s">
        <v>58</v>
      </c>
      <c r="I5" s="11" t="s">
        <v>59</v>
      </c>
      <c r="J5" s="30"/>
    </row>
    <row r="6" spans="1:10" s="2" customFormat="1" ht="30" customHeight="1">
      <c r="A6" s="34" t="s">
        <v>102</v>
      </c>
      <c r="B6" s="8" t="s">
        <v>52</v>
      </c>
      <c r="C6" s="8" t="s">
        <v>94</v>
      </c>
      <c r="D6" s="8" t="s">
        <v>99</v>
      </c>
      <c r="E6" s="7">
        <v>0</v>
      </c>
      <c r="F6" s="7">
        <v>87000</v>
      </c>
      <c r="G6" s="7">
        <v>0</v>
      </c>
      <c r="H6" s="7">
        <v>0</v>
      </c>
      <c r="I6" s="7">
        <v>0</v>
      </c>
      <c r="J6" s="7">
        <f>SUM(E6:I6)</f>
        <v>87000</v>
      </c>
    </row>
    <row r="7" spans="1:10" s="2" customFormat="1" ht="30" customHeight="1">
      <c r="A7" s="35"/>
      <c r="B7" s="15" t="s">
        <v>52</v>
      </c>
      <c r="C7" s="8" t="s">
        <v>105</v>
      </c>
      <c r="D7" s="8" t="s">
        <v>106</v>
      </c>
      <c r="E7" s="7">
        <v>-88000</v>
      </c>
      <c r="F7" s="7">
        <v>0</v>
      </c>
      <c r="G7" s="7">
        <v>0</v>
      </c>
      <c r="H7" s="7">
        <v>0</v>
      </c>
      <c r="I7" s="7">
        <v>0</v>
      </c>
      <c r="J7" s="7">
        <f t="shared" ref="J7:J13" si="0">SUM(E7:I7)</f>
        <v>-88000</v>
      </c>
    </row>
    <row r="8" spans="1:10" s="2" customFormat="1" ht="30" customHeight="1">
      <c r="A8" s="35"/>
      <c r="B8" s="15" t="s">
        <v>63</v>
      </c>
      <c r="C8" s="8" t="s">
        <v>95</v>
      </c>
      <c r="D8" s="8" t="s">
        <v>100</v>
      </c>
      <c r="E8" s="7">
        <v>380000</v>
      </c>
      <c r="F8" s="7">
        <v>0</v>
      </c>
      <c r="G8" s="7">
        <v>0</v>
      </c>
      <c r="H8" s="7">
        <v>0</v>
      </c>
      <c r="I8" s="7">
        <v>0</v>
      </c>
      <c r="J8" s="7">
        <f t="shared" si="0"/>
        <v>380000</v>
      </c>
    </row>
    <row r="9" spans="1:10" s="2" customFormat="1" ht="30" customHeight="1">
      <c r="A9" s="35"/>
      <c r="B9" s="15" t="s">
        <v>70</v>
      </c>
      <c r="C9" s="8" t="s">
        <v>107</v>
      </c>
      <c r="D9" s="8" t="s">
        <v>106</v>
      </c>
      <c r="E9" s="7">
        <v>-8000</v>
      </c>
      <c r="F9" s="7">
        <v>0</v>
      </c>
      <c r="G9" s="7">
        <v>0</v>
      </c>
      <c r="H9" s="7">
        <v>0</v>
      </c>
      <c r="I9" s="7">
        <v>0</v>
      </c>
      <c r="J9" s="7">
        <f t="shared" si="0"/>
        <v>-8000</v>
      </c>
    </row>
    <row r="10" spans="1:10" s="2" customFormat="1" ht="30" customHeight="1">
      <c r="A10" s="35"/>
      <c r="B10" s="15" t="s">
        <v>91</v>
      </c>
      <c r="C10" s="8" t="s">
        <v>96</v>
      </c>
      <c r="D10" s="8" t="s">
        <v>101</v>
      </c>
      <c r="E10" s="7">
        <v>0</v>
      </c>
      <c r="F10" s="7">
        <v>0</v>
      </c>
      <c r="G10" s="7">
        <v>1971000</v>
      </c>
      <c r="H10" s="7">
        <v>22000</v>
      </c>
      <c r="I10" s="7">
        <v>7000</v>
      </c>
      <c r="J10" s="7">
        <f t="shared" si="0"/>
        <v>2000000</v>
      </c>
    </row>
    <row r="11" spans="1:10" s="2" customFormat="1" ht="30" customHeight="1">
      <c r="A11" s="35"/>
      <c r="B11" s="15" t="s">
        <v>91</v>
      </c>
      <c r="C11" s="8" t="s">
        <v>97</v>
      </c>
      <c r="D11" s="8" t="s">
        <v>101</v>
      </c>
      <c r="E11" s="7">
        <v>0</v>
      </c>
      <c r="F11" s="7">
        <v>0</v>
      </c>
      <c r="G11" s="7">
        <v>1475000</v>
      </c>
      <c r="H11" s="7">
        <v>18000</v>
      </c>
      <c r="I11" s="7">
        <v>7000</v>
      </c>
      <c r="J11" s="7">
        <f t="shared" si="0"/>
        <v>1500000</v>
      </c>
    </row>
    <row r="12" spans="1:10" s="2" customFormat="1" ht="30" customHeight="1">
      <c r="A12" s="35"/>
      <c r="B12" s="15" t="s">
        <v>91</v>
      </c>
      <c r="C12" s="8" t="s">
        <v>98</v>
      </c>
      <c r="D12" s="8" t="s">
        <v>101</v>
      </c>
      <c r="E12" s="7">
        <v>0</v>
      </c>
      <c r="F12" s="7">
        <v>0</v>
      </c>
      <c r="G12" s="7">
        <v>1362000</v>
      </c>
      <c r="H12" s="7">
        <v>17000</v>
      </c>
      <c r="I12" s="7">
        <v>6000</v>
      </c>
      <c r="J12" s="7">
        <f t="shared" si="0"/>
        <v>1385000</v>
      </c>
    </row>
    <row r="13" spans="1:10" s="2" customFormat="1" ht="30" customHeight="1">
      <c r="A13" s="36"/>
      <c r="B13" s="15" t="s">
        <v>91</v>
      </c>
      <c r="C13" s="8"/>
      <c r="D13" s="8" t="s">
        <v>115</v>
      </c>
      <c r="E13" s="7">
        <v>0</v>
      </c>
      <c r="F13" s="7">
        <v>-87000</v>
      </c>
      <c r="G13" s="7">
        <v>0</v>
      </c>
      <c r="H13" s="7">
        <v>0</v>
      </c>
      <c r="I13" s="7">
        <v>0</v>
      </c>
      <c r="J13" s="7">
        <f t="shared" si="0"/>
        <v>-87000</v>
      </c>
    </row>
    <row r="14" spans="1:10" s="2" customFormat="1" ht="30" customHeight="1">
      <c r="A14" s="30" t="s">
        <v>85</v>
      </c>
      <c r="B14" s="30"/>
      <c r="C14" s="30"/>
      <c r="D14" s="30"/>
      <c r="E14" s="14">
        <f t="shared" ref="E14:J14" si="1">SUM(E6:E13)</f>
        <v>284000</v>
      </c>
      <c r="F14" s="14">
        <f t="shared" si="1"/>
        <v>0</v>
      </c>
      <c r="G14" s="14">
        <f t="shared" si="1"/>
        <v>4808000</v>
      </c>
      <c r="H14" s="14">
        <f t="shared" si="1"/>
        <v>57000</v>
      </c>
      <c r="I14" s="14">
        <f t="shared" si="1"/>
        <v>20000</v>
      </c>
      <c r="J14" s="14">
        <f t="shared" si="1"/>
        <v>5169000</v>
      </c>
    </row>
  </sheetData>
  <mergeCells count="9">
    <mergeCell ref="A14:D14"/>
    <mergeCell ref="E4:I4"/>
    <mergeCell ref="A6:A13"/>
    <mergeCell ref="A2:J2"/>
    <mergeCell ref="A4:A5"/>
    <mergeCell ref="B4:B5"/>
    <mergeCell ref="C4:C5"/>
    <mergeCell ref="D4:D5"/>
    <mergeCell ref="J4:J5"/>
  </mergeCells>
  <phoneticPr fontId="11" type="noConversion"/>
  <printOptions horizontalCentered="1"/>
  <pageMargins left="0.15748031496062992" right="0.19685039370078741" top="0.27559055118110237" bottom="0.27559055118110237" header="0.23622047244094491" footer="0.15748031496062992"/>
  <pageSetup paperSize="9" scale="70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2:L41"/>
  <sheetViews>
    <sheetView zoomScale="85" zoomScaleNormal="85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D10" sqref="D10"/>
    </sheetView>
  </sheetViews>
  <sheetFormatPr defaultColWidth="9" defaultRowHeight="20.25"/>
  <cols>
    <col min="1" max="1" width="13" style="1" bestFit="1" customWidth="1"/>
    <col min="2" max="2" width="13.25" style="1" customWidth="1"/>
    <col min="3" max="3" width="22.625" style="1" bestFit="1" customWidth="1"/>
    <col min="4" max="4" width="45" style="1" customWidth="1"/>
    <col min="5" max="11" width="15.625" style="4" customWidth="1"/>
    <col min="12" max="12" width="8.125" style="2" customWidth="1"/>
    <col min="13" max="16384" width="9" style="1"/>
  </cols>
  <sheetData>
    <row r="2" spans="1:11" ht="25.5">
      <c r="A2" s="29" t="s">
        <v>104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>
      <c r="K3" s="17" t="s">
        <v>7</v>
      </c>
    </row>
    <row r="4" spans="1:11" ht="30" customHeight="1">
      <c r="A4" s="37" t="s">
        <v>53</v>
      </c>
      <c r="B4" s="39" t="s">
        <v>92</v>
      </c>
      <c r="C4" s="39" t="s">
        <v>54</v>
      </c>
      <c r="D4" s="39" t="s">
        <v>87</v>
      </c>
      <c r="E4" s="30" t="s">
        <v>55</v>
      </c>
      <c r="F4" s="30"/>
      <c r="G4" s="30"/>
      <c r="H4" s="30"/>
      <c r="I4" s="30"/>
      <c r="J4" s="30"/>
      <c r="K4" s="30" t="s">
        <v>9</v>
      </c>
    </row>
    <row r="5" spans="1:11" ht="43.5" customHeight="1">
      <c r="A5" s="38"/>
      <c r="B5" s="39"/>
      <c r="C5" s="39"/>
      <c r="D5" s="39"/>
      <c r="E5" s="11" t="s">
        <v>56</v>
      </c>
      <c r="F5" s="11" t="s">
        <v>57</v>
      </c>
      <c r="G5" s="11" t="s">
        <v>58</v>
      </c>
      <c r="H5" s="11" t="s">
        <v>59</v>
      </c>
      <c r="I5" s="11" t="s">
        <v>60</v>
      </c>
      <c r="J5" s="11" t="s">
        <v>61</v>
      </c>
      <c r="K5" s="30"/>
    </row>
    <row r="6" spans="1:11" ht="30" customHeight="1">
      <c r="A6" s="34" t="s">
        <v>86</v>
      </c>
      <c r="B6" s="8" t="s">
        <v>18</v>
      </c>
      <c r="C6" s="6" t="s">
        <v>26</v>
      </c>
      <c r="D6" s="8" t="s">
        <v>116</v>
      </c>
      <c r="E6" s="7">
        <v>0</v>
      </c>
      <c r="F6" s="7">
        <v>70000</v>
      </c>
      <c r="G6" s="7">
        <v>0</v>
      </c>
      <c r="H6" s="7">
        <v>600</v>
      </c>
      <c r="I6" s="7">
        <v>0</v>
      </c>
      <c r="J6" s="7">
        <v>0</v>
      </c>
      <c r="K6" s="7">
        <f>SUM(E6:J6)</f>
        <v>70600</v>
      </c>
    </row>
    <row r="7" spans="1:11" ht="30" customHeight="1">
      <c r="A7" s="40"/>
      <c r="B7" s="15" t="s">
        <v>14</v>
      </c>
      <c r="C7" s="6" t="s">
        <v>21</v>
      </c>
      <c r="D7" s="6" t="s">
        <v>28</v>
      </c>
      <c r="E7" s="7">
        <v>0</v>
      </c>
      <c r="F7" s="7">
        <v>90000</v>
      </c>
      <c r="G7" s="7">
        <v>7000</v>
      </c>
      <c r="H7" s="7">
        <v>800</v>
      </c>
      <c r="I7" s="7">
        <v>0</v>
      </c>
      <c r="J7" s="7">
        <v>0</v>
      </c>
      <c r="K7" s="7">
        <f t="shared" ref="K7:K23" si="0">SUM(E7:J7)</f>
        <v>97800</v>
      </c>
    </row>
    <row r="8" spans="1:11" ht="30" customHeight="1">
      <c r="A8" s="40"/>
      <c r="B8" s="15" t="s">
        <v>14</v>
      </c>
      <c r="C8" s="6" t="s">
        <v>20</v>
      </c>
      <c r="D8" s="6" t="s">
        <v>29</v>
      </c>
      <c r="E8" s="7">
        <v>0</v>
      </c>
      <c r="F8" s="7">
        <v>100000</v>
      </c>
      <c r="G8" s="7">
        <v>0</v>
      </c>
      <c r="H8" s="7">
        <v>900</v>
      </c>
      <c r="I8" s="7">
        <v>0</v>
      </c>
      <c r="J8" s="7">
        <v>0</v>
      </c>
      <c r="K8" s="7">
        <f t="shared" si="0"/>
        <v>100900</v>
      </c>
    </row>
    <row r="9" spans="1:11" ht="30" customHeight="1">
      <c r="A9" s="40"/>
      <c r="B9" s="15" t="s">
        <v>14</v>
      </c>
      <c r="C9" s="6" t="s">
        <v>5</v>
      </c>
      <c r="D9" s="6" t="s">
        <v>28</v>
      </c>
      <c r="E9" s="7">
        <v>0</v>
      </c>
      <c r="F9" s="7">
        <v>90000</v>
      </c>
      <c r="G9" s="7">
        <v>7000</v>
      </c>
      <c r="H9" s="7">
        <v>800</v>
      </c>
      <c r="I9" s="7">
        <v>0</v>
      </c>
      <c r="J9" s="7">
        <v>0</v>
      </c>
      <c r="K9" s="7">
        <f t="shared" si="0"/>
        <v>97800</v>
      </c>
    </row>
    <row r="10" spans="1:11" ht="30" customHeight="1">
      <c r="A10" s="40"/>
      <c r="B10" s="15" t="s">
        <v>15</v>
      </c>
      <c r="C10" s="6" t="s">
        <v>6</v>
      </c>
      <c r="D10" s="6" t="s">
        <v>30</v>
      </c>
      <c r="E10" s="7">
        <v>0</v>
      </c>
      <c r="F10" s="7">
        <v>150000</v>
      </c>
      <c r="G10" s="7">
        <v>0</v>
      </c>
      <c r="H10" s="7">
        <v>1400</v>
      </c>
      <c r="I10" s="7">
        <v>0</v>
      </c>
      <c r="J10" s="7">
        <v>0</v>
      </c>
      <c r="K10" s="7">
        <f t="shared" si="0"/>
        <v>151400</v>
      </c>
    </row>
    <row r="11" spans="1:11" ht="30" customHeight="1">
      <c r="A11" s="40"/>
      <c r="B11" s="15" t="s">
        <v>15</v>
      </c>
      <c r="C11" s="6" t="s">
        <v>10</v>
      </c>
      <c r="D11" s="6" t="s">
        <v>30</v>
      </c>
      <c r="E11" s="7">
        <v>0</v>
      </c>
      <c r="F11" s="7">
        <v>60000</v>
      </c>
      <c r="G11" s="7">
        <v>0</v>
      </c>
      <c r="H11" s="7">
        <v>600</v>
      </c>
      <c r="I11" s="7">
        <v>0</v>
      </c>
      <c r="J11" s="7">
        <v>0</v>
      </c>
      <c r="K11" s="7">
        <f t="shared" si="0"/>
        <v>60600</v>
      </c>
    </row>
    <row r="12" spans="1:11" ht="30" customHeight="1">
      <c r="A12" s="40"/>
      <c r="B12" s="15" t="s">
        <v>15</v>
      </c>
      <c r="C12" s="6" t="s">
        <v>1</v>
      </c>
      <c r="D12" s="6" t="s">
        <v>30</v>
      </c>
      <c r="E12" s="7">
        <v>0</v>
      </c>
      <c r="F12" s="7">
        <v>90000</v>
      </c>
      <c r="G12" s="7">
        <v>0</v>
      </c>
      <c r="H12" s="7">
        <v>800</v>
      </c>
      <c r="I12" s="7">
        <v>0</v>
      </c>
      <c r="J12" s="7">
        <v>0</v>
      </c>
      <c r="K12" s="7">
        <f t="shared" si="0"/>
        <v>90800</v>
      </c>
    </row>
    <row r="13" spans="1:11" ht="30" customHeight="1">
      <c r="A13" s="40"/>
      <c r="B13" s="15" t="s">
        <v>15</v>
      </c>
      <c r="C13" s="6" t="s">
        <v>27</v>
      </c>
      <c r="D13" s="6" t="s">
        <v>30</v>
      </c>
      <c r="E13" s="7">
        <v>0</v>
      </c>
      <c r="F13" s="7">
        <v>100000</v>
      </c>
      <c r="G13" s="7">
        <v>0</v>
      </c>
      <c r="H13" s="7">
        <v>900</v>
      </c>
      <c r="I13" s="7">
        <v>0</v>
      </c>
      <c r="J13" s="7">
        <v>0</v>
      </c>
      <c r="K13" s="7">
        <f t="shared" si="0"/>
        <v>100900</v>
      </c>
    </row>
    <row r="14" spans="1:11" s="2" customFormat="1" ht="30" customHeight="1">
      <c r="A14" s="40"/>
      <c r="B14" s="16" t="s">
        <v>2</v>
      </c>
      <c r="C14" s="9" t="s">
        <v>109</v>
      </c>
      <c r="D14" s="9" t="s">
        <v>31</v>
      </c>
      <c r="E14" s="7">
        <v>0</v>
      </c>
      <c r="F14" s="7">
        <v>35000</v>
      </c>
      <c r="G14" s="7">
        <v>0</v>
      </c>
      <c r="H14" s="7">
        <v>300</v>
      </c>
      <c r="I14" s="7">
        <v>0</v>
      </c>
      <c r="J14" s="7">
        <v>0</v>
      </c>
      <c r="K14" s="7">
        <f t="shared" si="0"/>
        <v>35300</v>
      </c>
    </row>
    <row r="15" spans="1:11" s="2" customFormat="1" ht="30" customHeight="1">
      <c r="A15" s="40"/>
      <c r="B15" s="16" t="s">
        <v>2</v>
      </c>
      <c r="C15" s="9" t="s">
        <v>110</v>
      </c>
      <c r="D15" s="9" t="s">
        <v>31</v>
      </c>
      <c r="E15" s="7">
        <v>0</v>
      </c>
      <c r="F15" s="7">
        <v>35000</v>
      </c>
      <c r="G15" s="7">
        <v>0</v>
      </c>
      <c r="H15" s="7">
        <v>300</v>
      </c>
      <c r="I15" s="7">
        <v>0</v>
      </c>
      <c r="J15" s="7">
        <v>0</v>
      </c>
      <c r="K15" s="7">
        <f t="shared" si="0"/>
        <v>35300</v>
      </c>
    </row>
    <row r="16" spans="1:11" s="2" customFormat="1" ht="30" customHeight="1">
      <c r="A16" s="40"/>
      <c r="B16" s="16" t="s">
        <v>2</v>
      </c>
      <c r="C16" s="9" t="s">
        <v>111</v>
      </c>
      <c r="D16" s="9" t="s">
        <v>31</v>
      </c>
      <c r="E16" s="7">
        <v>0</v>
      </c>
      <c r="F16" s="7">
        <v>35000</v>
      </c>
      <c r="G16" s="7">
        <v>0</v>
      </c>
      <c r="H16" s="7">
        <v>300</v>
      </c>
      <c r="I16" s="7">
        <v>0</v>
      </c>
      <c r="J16" s="7">
        <v>0</v>
      </c>
      <c r="K16" s="7">
        <f t="shared" si="0"/>
        <v>35300</v>
      </c>
    </row>
    <row r="17" spans="1:12" s="2" customFormat="1" ht="30" customHeight="1">
      <c r="A17" s="40"/>
      <c r="B17" s="16" t="s">
        <v>2</v>
      </c>
      <c r="C17" s="9" t="s">
        <v>112</v>
      </c>
      <c r="D17" s="9" t="s">
        <v>31</v>
      </c>
      <c r="E17" s="7">
        <v>0</v>
      </c>
      <c r="F17" s="7">
        <v>35000</v>
      </c>
      <c r="G17" s="7">
        <v>0</v>
      </c>
      <c r="H17" s="7">
        <v>300</v>
      </c>
      <c r="I17" s="7">
        <v>0</v>
      </c>
      <c r="J17" s="7">
        <v>0</v>
      </c>
      <c r="K17" s="7">
        <f t="shared" si="0"/>
        <v>35300</v>
      </c>
    </row>
    <row r="18" spans="1:12" s="2" customFormat="1" ht="30" customHeight="1">
      <c r="A18" s="40"/>
      <c r="B18" s="16" t="s">
        <v>2</v>
      </c>
      <c r="C18" s="9" t="s">
        <v>113</v>
      </c>
      <c r="D18" s="9" t="s">
        <v>31</v>
      </c>
      <c r="E18" s="7">
        <v>0</v>
      </c>
      <c r="F18" s="7">
        <v>35000</v>
      </c>
      <c r="G18" s="7">
        <v>0</v>
      </c>
      <c r="H18" s="7">
        <v>300</v>
      </c>
      <c r="I18" s="7">
        <v>0</v>
      </c>
      <c r="J18" s="7">
        <v>0</v>
      </c>
      <c r="K18" s="7">
        <f t="shared" si="0"/>
        <v>35300</v>
      </c>
    </row>
    <row r="19" spans="1:12" s="2" customFormat="1" ht="30" customHeight="1">
      <c r="A19" s="40"/>
      <c r="B19" s="16" t="s">
        <v>2</v>
      </c>
      <c r="C19" s="9" t="s">
        <v>114</v>
      </c>
      <c r="D19" s="9" t="s">
        <v>31</v>
      </c>
      <c r="E19" s="7"/>
      <c r="F19" s="7">
        <v>35000</v>
      </c>
      <c r="G19" s="7">
        <v>0</v>
      </c>
      <c r="H19" s="7">
        <v>300</v>
      </c>
      <c r="I19" s="7"/>
      <c r="J19" s="7"/>
      <c r="K19" s="7">
        <f t="shared" si="0"/>
        <v>35300</v>
      </c>
    </row>
    <row r="20" spans="1:12" s="2" customFormat="1" ht="30" customHeight="1">
      <c r="A20" s="40"/>
      <c r="B20" s="16" t="s">
        <v>2</v>
      </c>
      <c r="C20" s="9" t="s">
        <v>108</v>
      </c>
      <c r="D20" s="9" t="s">
        <v>32</v>
      </c>
      <c r="E20" s="7">
        <v>0</v>
      </c>
      <c r="F20" s="7">
        <v>100000</v>
      </c>
      <c r="G20" s="7">
        <v>0</v>
      </c>
      <c r="H20" s="7">
        <v>900</v>
      </c>
      <c r="I20" s="7">
        <v>0</v>
      </c>
      <c r="J20" s="7">
        <v>0</v>
      </c>
      <c r="K20" s="7">
        <f t="shared" si="0"/>
        <v>100900</v>
      </c>
    </row>
    <row r="21" spans="1:12" s="2" customFormat="1" ht="30" customHeight="1">
      <c r="A21" s="40"/>
      <c r="B21" s="9" t="s">
        <v>16</v>
      </c>
      <c r="C21" s="9" t="s">
        <v>3</v>
      </c>
      <c r="D21" s="9" t="s">
        <v>33</v>
      </c>
      <c r="E21" s="7">
        <v>0</v>
      </c>
      <c r="F21" s="7">
        <v>30000</v>
      </c>
      <c r="G21" s="7">
        <v>0</v>
      </c>
      <c r="H21" s="7">
        <v>300</v>
      </c>
      <c r="I21" s="7">
        <v>0</v>
      </c>
      <c r="J21" s="7">
        <v>0</v>
      </c>
      <c r="K21" s="7">
        <f t="shared" si="0"/>
        <v>30300</v>
      </c>
    </row>
    <row r="22" spans="1:12" s="2" customFormat="1" ht="30" customHeight="1">
      <c r="A22" s="40"/>
      <c r="B22" s="9" t="s">
        <v>4</v>
      </c>
      <c r="C22" s="9" t="s">
        <v>4</v>
      </c>
      <c r="D22" s="9" t="s">
        <v>34</v>
      </c>
      <c r="E22" s="7">
        <v>0</v>
      </c>
      <c r="F22" s="7">
        <v>90000</v>
      </c>
      <c r="G22" s="7">
        <v>0</v>
      </c>
      <c r="H22" s="7">
        <v>800</v>
      </c>
      <c r="I22" s="7">
        <v>0</v>
      </c>
      <c r="J22" s="7">
        <v>0</v>
      </c>
      <c r="K22" s="7">
        <f t="shared" si="0"/>
        <v>90800</v>
      </c>
    </row>
    <row r="23" spans="1:12" s="2" customFormat="1" ht="30" customHeight="1">
      <c r="A23" s="40"/>
      <c r="B23" s="9" t="s">
        <v>19</v>
      </c>
      <c r="C23" s="9" t="s">
        <v>19</v>
      </c>
      <c r="D23" s="9" t="s">
        <v>35</v>
      </c>
      <c r="E23" s="7">
        <v>1500</v>
      </c>
      <c r="F23" s="7">
        <v>100000</v>
      </c>
      <c r="G23" s="7">
        <v>0</v>
      </c>
      <c r="H23" s="7">
        <v>900</v>
      </c>
      <c r="I23" s="7">
        <v>0</v>
      </c>
      <c r="J23" s="7">
        <v>0</v>
      </c>
      <c r="K23" s="7">
        <f t="shared" si="0"/>
        <v>102400</v>
      </c>
    </row>
    <row r="24" spans="1:12" s="4" customFormat="1" ht="30" customHeight="1">
      <c r="A24" s="41"/>
      <c r="B24" s="42" t="s">
        <v>62</v>
      </c>
      <c r="C24" s="42"/>
      <c r="D24" s="42"/>
      <c r="E24" s="12">
        <f>SUM(E6:E23)</f>
        <v>1500</v>
      </c>
      <c r="F24" s="12">
        <f t="shared" ref="F24:K24" si="1">SUM(F6:F23)</f>
        <v>1280000</v>
      </c>
      <c r="G24" s="12">
        <f t="shared" si="1"/>
        <v>14000</v>
      </c>
      <c r="H24" s="13">
        <f t="shared" si="1"/>
        <v>11500</v>
      </c>
      <c r="I24" s="13">
        <f t="shared" si="1"/>
        <v>0</v>
      </c>
      <c r="J24" s="13">
        <f t="shared" si="1"/>
        <v>0</v>
      </c>
      <c r="K24" s="12">
        <f t="shared" si="1"/>
        <v>1307000</v>
      </c>
      <c r="L24" s="3"/>
    </row>
    <row r="25" spans="1:12" s="2" customFormat="1" ht="30" customHeight="1">
      <c r="A25" s="34" t="s">
        <v>83</v>
      </c>
      <c r="B25" s="9" t="s">
        <v>63</v>
      </c>
      <c r="C25" s="9" t="s">
        <v>64</v>
      </c>
      <c r="D25" s="9" t="s">
        <v>65</v>
      </c>
      <c r="E25" s="7">
        <v>0</v>
      </c>
      <c r="F25" s="7">
        <v>10000</v>
      </c>
      <c r="G25" s="7">
        <v>0</v>
      </c>
      <c r="H25" s="7">
        <v>200</v>
      </c>
      <c r="I25" s="7">
        <v>0</v>
      </c>
      <c r="J25" s="7">
        <v>0</v>
      </c>
      <c r="K25" s="7">
        <f t="shared" ref="K25:K33" si="2">SUM(E25:J25)</f>
        <v>10200</v>
      </c>
    </row>
    <row r="26" spans="1:12" s="2" customFormat="1" ht="30" customHeight="1">
      <c r="A26" s="40"/>
      <c r="B26" s="9" t="s">
        <v>66</v>
      </c>
      <c r="C26" s="9" t="s">
        <v>67</v>
      </c>
      <c r="D26" s="9" t="s">
        <v>65</v>
      </c>
      <c r="E26" s="7">
        <v>0</v>
      </c>
      <c r="F26" s="7">
        <v>40000</v>
      </c>
      <c r="G26" s="7">
        <v>0</v>
      </c>
      <c r="H26" s="7">
        <v>400</v>
      </c>
      <c r="I26" s="7">
        <v>0</v>
      </c>
      <c r="J26" s="7">
        <v>0</v>
      </c>
      <c r="K26" s="7">
        <f t="shared" si="2"/>
        <v>40400</v>
      </c>
    </row>
    <row r="27" spans="1:12" s="2" customFormat="1" ht="30" customHeight="1">
      <c r="A27" s="40"/>
      <c r="B27" s="9" t="s">
        <v>68</v>
      </c>
      <c r="C27" s="9" t="s">
        <v>69</v>
      </c>
      <c r="D27" s="9" t="s">
        <v>65</v>
      </c>
      <c r="E27" s="7">
        <v>0</v>
      </c>
      <c r="F27" s="7">
        <v>34000</v>
      </c>
      <c r="G27" s="7">
        <v>0</v>
      </c>
      <c r="H27" s="7">
        <v>400</v>
      </c>
      <c r="I27" s="7">
        <v>0</v>
      </c>
      <c r="J27" s="7">
        <v>0</v>
      </c>
      <c r="K27" s="7">
        <f t="shared" si="2"/>
        <v>34400</v>
      </c>
    </row>
    <row r="28" spans="1:12" s="2" customFormat="1" ht="30" customHeight="1">
      <c r="A28" s="40"/>
      <c r="B28" s="9" t="s">
        <v>70</v>
      </c>
      <c r="C28" s="9" t="s">
        <v>71</v>
      </c>
      <c r="D28" s="9" t="s">
        <v>65</v>
      </c>
      <c r="E28" s="7">
        <v>0</v>
      </c>
      <c r="F28" s="7">
        <v>44000</v>
      </c>
      <c r="G28" s="7">
        <v>0</v>
      </c>
      <c r="H28" s="7">
        <v>500</v>
      </c>
      <c r="I28" s="7">
        <v>0</v>
      </c>
      <c r="J28" s="7">
        <v>0</v>
      </c>
      <c r="K28" s="7">
        <f t="shared" si="2"/>
        <v>44500</v>
      </c>
    </row>
    <row r="29" spans="1:12" s="2" customFormat="1" ht="30" customHeight="1">
      <c r="A29" s="40"/>
      <c r="B29" s="9" t="s">
        <v>72</v>
      </c>
      <c r="C29" s="5" t="s">
        <v>73</v>
      </c>
      <c r="D29" s="9" t="s">
        <v>65</v>
      </c>
      <c r="E29" s="7">
        <v>0</v>
      </c>
      <c r="F29" s="7">
        <v>40000</v>
      </c>
      <c r="G29" s="7">
        <v>0</v>
      </c>
      <c r="H29" s="7">
        <v>400</v>
      </c>
      <c r="I29" s="7">
        <v>0</v>
      </c>
      <c r="J29" s="7">
        <v>0</v>
      </c>
      <c r="K29" s="7">
        <f t="shared" si="2"/>
        <v>40400</v>
      </c>
    </row>
    <row r="30" spans="1:12" s="2" customFormat="1" ht="30" customHeight="1">
      <c r="A30" s="40"/>
      <c r="B30" s="9" t="s">
        <v>72</v>
      </c>
      <c r="C30" s="9" t="s">
        <v>74</v>
      </c>
      <c r="D30" s="9" t="s">
        <v>65</v>
      </c>
      <c r="E30" s="7">
        <v>0</v>
      </c>
      <c r="F30" s="7">
        <v>33000</v>
      </c>
      <c r="G30" s="7">
        <v>0</v>
      </c>
      <c r="H30" s="7">
        <v>400</v>
      </c>
      <c r="I30" s="7">
        <v>0</v>
      </c>
      <c r="J30" s="7">
        <v>0</v>
      </c>
      <c r="K30" s="7">
        <f t="shared" si="2"/>
        <v>33400</v>
      </c>
    </row>
    <row r="31" spans="1:12" s="2" customFormat="1" ht="30" customHeight="1">
      <c r="A31" s="40"/>
      <c r="B31" s="9" t="s">
        <v>72</v>
      </c>
      <c r="C31" s="9" t="s">
        <v>75</v>
      </c>
      <c r="D31" s="9" t="s">
        <v>65</v>
      </c>
      <c r="E31" s="7">
        <v>0</v>
      </c>
      <c r="F31" s="7">
        <v>26000</v>
      </c>
      <c r="G31" s="7">
        <v>0</v>
      </c>
      <c r="H31" s="7">
        <v>300</v>
      </c>
      <c r="I31" s="7">
        <v>0</v>
      </c>
      <c r="J31" s="7">
        <v>0</v>
      </c>
      <c r="K31" s="7">
        <f t="shared" si="2"/>
        <v>26300</v>
      </c>
    </row>
    <row r="32" spans="1:12" s="2" customFormat="1" ht="30" customHeight="1">
      <c r="A32" s="40"/>
      <c r="B32" s="9" t="s">
        <v>72</v>
      </c>
      <c r="C32" s="9" t="s">
        <v>76</v>
      </c>
      <c r="D32" s="9" t="s">
        <v>65</v>
      </c>
      <c r="E32" s="7">
        <v>0</v>
      </c>
      <c r="F32" s="7">
        <v>25000</v>
      </c>
      <c r="G32" s="7">
        <v>0</v>
      </c>
      <c r="H32" s="7">
        <v>300</v>
      </c>
      <c r="I32" s="7">
        <v>0</v>
      </c>
      <c r="J32" s="7">
        <v>0</v>
      </c>
      <c r="K32" s="7">
        <f t="shared" si="2"/>
        <v>25300</v>
      </c>
    </row>
    <row r="33" spans="1:12" s="2" customFormat="1" ht="30" customHeight="1">
      <c r="A33" s="40"/>
      <c r="B33" s="9" t="s">
        <v>77</v>
      </c>
      <c r="C33" s="9" t="s">
        <v>78</v>
      </c>
      <c r="D33" s="9" t="s">
        <v>65</v>
      </c>
      <c r="E33" s="7">
        <v>0</v>
      </c>
      <c r="F33" s="7">
        <v>88000</v>
      </c>
      <c r="G33" s="7">
        <v>0</v>
      </c>
      <c r="H33" s="7">
        <v>800</v>
      </c>
      <c r="I33" s="7">
        <v>0</v>
      </c>
      <c r="J33" s="7">
        <v>0</v>
      </c>
      <c r="K33" s="7">
        <f t="shared" si="2"/>
        <v>88800</v>
      </c>
    </row>
    <row r="34" spans="1:12" s="4" customFormat="1" ht="30" customHeight="1">
      <c r="A34" s="41"/>
      <c r="B34" s="42" t="s">
        <v>62</v>
      </c>
      <c r="C34" s="42"/>
      <c r="D34" s="42"/>
      <c r="E34" s="12">
        <f>SUM(E25:E33)</f>
        <v>0</v>
      </c>
      <c r="F34" s="12">
        <f t="shared" ref="F34:K34" si="3">SUM(F25:F33)</f>
        <v>340000</v>
      </c>
      <c r="G34" s="12">
        <f t="shared" si="3"/>
        <v>0</v>
      </c>
      <c r="H34" s="12">
        <f t="shared" si="3"/>
        <v>3700</v>
      </c>
      <c r="I34" s="12">
        <f t="shared" si="3"/>
        <v>0</v>
      </c>
      <c r="J34" s="12">
        <f t="shared" si="3"/>
        <v>0</v>
      </c>
      <c r="K34" s="12">
        <f t="shared" si="3"/>
        <v>343700</v>
      </c>
      <c r="L34" s="3"/>
    </row>
    <row r="35" spans="1:12" s="2" customFormat="1" ht="30" customHeight="1">
      <c r="A35" s="34" t="s">
        <v>84</v>
      </c>
      <c r="B35" s="9" t="s">
        <v>79</v>
      </c>
      <c r="C35" s="9"/>
      <c r="D35" s="9" t="s">
        <v>80</v>
      </c>
      <c r="E35" s="7">
        <v>0</v>
      </c>
      <c r="F35" s="7">
        <v>25000</v>
      </c>
      <c r="G35" s="7">
        <v>0</v>
      </c>
      <c r="H35" s="7">
        <v>300</v>
      </c>
      <c r="I35" s="7">
        <v>62000</v>
      </c>
      <c r="J35" s="7"/>
      <c r="K35" s="7">
        <f t="shared" ref="K35:K39" si="4">SUM(E35:J35)</f>
        <v>87300</v>
      </c>
    </row>
    <row r="36" spans="1:12" s="2" customFormat="1" ht="30" customHeight="1">
      <c r="A36" s="35"/>
      <c r="B36" s="9" t="s">
        <v>81</v>
      </c>
      <c r="C36" s="9"/>
      <c r="D36" s="9" t="s">
        <v>80</v>
      </c>
      <c r="E36" s="7">
        <v>0</v>
      </c>
      <c r="F36" s="7">
        <v>7000</v>
      </c>
      <c r="G36" s="7">
        <v>0</v>
      </c>
      <c r="H36" s="7">
        <v>200</v>
      </c>
      <c r="I36" s="7">
        <v>50000</v>
      </c>
      <c r="J36" s="7"/>
      <c r="K36" s="7">
        <f t="shared" si="4"/>
        <v>57200</v>
      </c>
    </row>
    <row r="37" spans="1:12" s="2" customFormat="1" ht="30" customHeight="1">
      <c r="A37" s="35"/>
      <c r="B37" s="9" t="s">
        <v>82</v>
      </c>
      <c r="C37" s="9"/>
      <c r="D37" s="9" t="s">
        <v>80</v>
      </c>
      <c r="E37" s="7">
        <v>0</v>
      </c>
      <c r="F37" s="7">
        <v>12000</v>
      </c>
      <c r="G37" s="7">
        <v>0</v>
      </c>
      <c r="H37" s="7">
        <v>200</v>
      </c>
      <c r="I37" s="7">
        <v>42000</v>
      </c>
      <c r="J37" s="7"/>
      <c r="K37" s="7">
        <f t="shared" si="4"/>
        <v>54200</v>
      </c>
    </row>
    <row r="38" spans="1:12" s="2" customFormat="1" ht="30" customHeight="1">
      <c r="A38" s="35"/>
      <c r="B38" s="9" t="s">
        <v>63</v>
      </c>
      <c r="C38" s="9"/>
      <c r="D38" s="9" t="s">
        <v>80</v>
      </c>
      <c r="E38" s="7">
        <v>0</v>
      </c>
      <c r="F38" s="7">
        <v>10000</v>
      </c>
      <c r="G38" s="7">
        <v>0</v>
      </c>
      <c r="H38" s="7">
        <v>200</v>
      </c>
      <c r="I38" s="7">
        <v>95000</v>
      </c>
      <c r="J38" s="7"/>
      <c r="K38" s="7">
        <f t="shared" si="4"/>
        <v>105200</v>
      </c>
    </row>
    <row r="39" spans="1:12" s="2" customFormat="1" ht="30" customHeight="1">
      <c r="A39" s="35"/>
      <c r="B39" s="9" t="s">
        <v>77</v>
      </c>
      <c r="C39" s="9"/>
      <c r="D39" s="9" t="s">
        <v>80</v>
      </c>
      <c r="E39" s="7">
        <v>0</v>
      </c>
      <c r="F39" s="7">
        <v>8000</v>
      </c>
      <c r="G39" s="7">
        <v>0</v>
      </c>
      <c r="H39" s="7">
        <v>200</v>
      </c>
      <c r="I39" s="7">
        <v>40000</v>
      </c>
      <c r="J39" s="7"/>
      <c r="K39" s="7">
        <f t="shared" si="4"/>
        <v>48200</v>
      </c>
    </row>
    <row r="40" spans="1:12" s="4" customFormat="1" ht="30" customHeight="1">
      <c r="A40" s="36"/>
      <c r="B40" s="42" t="s">
        <v>62</v>
      </c>
      <c r="C40" s="42"/>
      <c r="D40" s="42"/>
      <c r="E40" s="12">
        <f t="shared" ref="E40:K40" si="5">SUM(E35:E39)</f>
        <v>0</v>
      </c>
      <c r="F40" s="12">
        <f t="shared" si="5"/>
        <v>62000</v>
      </c>
      <c r="G40" s="12">
        <f t="shared" si="5"/>
        <v>0</v>
      </c>
      <c r="H40" s="12">
        <f t="shared" si="5"/>
        <v>1100</v>
      </c>
      <c r="I40" s="12">
        <f t="shared" si="5"/>
        <v>289000</v>
      </c>
      <c r="J40" s="12">
        <f t="shared" si="5"/>
        <v>0</v>
      </c>
      <c r="K40" s="12">
        <f t="shared" si="5"/>
        <v>352100</v>
      </c>
      <c r="L40" s="3"/>
    </row>
    <row r="41" spans="1:12" s="2" customFormat="1" ht="30" customHeight="1">
      <c r="A41" s="30" t="s">
        <v>85</v>
      </c>
      <c r="B41" s="30"/>
      <c r="C41" s="30"/>
      <c r="D41" s="30"/>
      <c r="E41" s="10">
        <f>SUM(E24,E34,E40)</f>
        <v>1500</v>
      </c>
      <c r="F41" s="25">
        <f t="shared" ref="F41:K41" si="6">SUM(F24,F34,F40)</f>
        <v>1682000</v>
      </c>
      <c r="G41" s="25">
        <f t="shared" si="6"/>
        <v>14000</v>
      </c>
      <c r="H41" s="25">
        <f t="shared" si="6"/>
        <v>16300</v>
      </c>
      <c r="I41" s="25">
        <f t="shared" si="6"/>
        <v>289000</v>
      </c>
      <c r="J41" s="25">
        <f t="shared" si="6"/>
        <v>0</v>
      </c>
      <c r="K41" s="25">
        <f t="shared" si="6"/>
        <v>2002800</v>
      </c>
    </row>
  </sheetData>
  <autoFilter ref="A5:L41"/>
  <mergeCells count="14">
    <mergeCell ref="A4:A5"/>
    <mergeCell ref="A41:D41"/>
    <mergeCell ref="A2:K2"/>
    <mergeCell ref="B4:B5"/>
    <mergeCell ref="D4:D5"/>
    <mergeCell ref="C4:C5"/>
    <mergeCell ref="E4:J4"/>
    <mergeCell ref="K4:K5"/>
    <mergeCell ref="A25:A34"/>
    <mergeCell ref="A35:A40"/>
    <mergeCell ref="A6:A24"/>
    <mergeCell ref="B34:D34"/>
    <mergeCell ref="B40:D40"/>
    <mergeCell ref="B24:D24"/>
  </mergeCells>
  <phoneticPr fontId="11" type="noConversion"/>
  <printOptions horizontalCentered="1"/>
  <pageMargins left="0.15748031496062992" right="0.19685039370078741" top="0.27559055118110237" bottom="0.27559055118110237" header="0.23622047244094491" footer="0.15748031496062992"/>
  <pageSetup paperSize="9" scale="65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Hcell 2014 VP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배정내역 종합</vt:lpstr>
      <vt:lpstr>우체국건립</vt:lpstr>
      <vt:lpstr>우체국보수</vt:lpstr>
      <vt:lpstr>우체국건립!Print_Titles</vt:lpstr>
      <vt:lpstr>우체국보수!Print_Titles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KPOST</cp:lastModifiedBy>
  <cp:revision>13</cp:revision>
  <cp:lastPrinted>2015-11-04T22:49:02Z</cp:lastPrinted>
  <dcterms:created xsi:type="dcterms:W3CDTF">2012-03-26T04:20:34Z</dcterms:created>
  <dcterms:modified xsi:type="dcterms:W3CDTF">2015-11-04T22:50:17Z</dcterms:modified>
</cp:coreProperties>
</file>