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9425" windowHeight="5670"/>
  </bookViews>
  <sheets>
    <sheet name="연가-총괄국장" sheetId="1" r:id="rId1"/>
    <sheet name="연가-청(과장이상)" sheetId="2" r:id="rId2"/>
    <sheet name="유연근무" sheetId="3" r:id="rId3"/>
  </sheets>
  <definedNames>
    <definedName name="_xlnm.Print_Area" localSheetId="1">'연가-청(과장이상)'!$A$1:$G$19</definedName>
    <definedName name="_xlnm.Print_Area" localSheetId="0">'연가-총괄국장'!$A$1:$G$26</definedName>
    <definedName name="_xlnm.Print_Area" localSheetId="2">유연근무!$A$1:$H$17</definedName>
  </definedNames>
  <calcPr calcId="124519"/>
</workbook>
</file>

<file path=xl/calcChain.xml><?xml version="1.0" encoding="utf-8"?>
<calcChain xmlns="http://schemas.openxmlformats.org/spreadsheetml/2006/main">
  <c r="G17" i="1"/>
  <c r="G13" i="2"/>
  <c r="G14" i="1"/>
  <c r="G18"/>
  <c r="G17" i="2" l="1"/>
  <c r="G8"/>
  <c r="G11"/>
  <c r="G10"/>
  <c r="G9"/>
  <c r="G12"/>
  <c r="G8" i="1"/>
  <c r="G21"/>
  <c r="G12"/>
  <c r="G10"/>
  <c r="G11"/>
  <c r="G13"/>
  <c r="G6"/>
  <c r="G20"/>
  <c r="G9"/>
  <c r="G22"/>
  <c r="G16" i="2"/>
  <c r="G7"/>
  <c r="G15"/>
  <c r="G14"/>
  <c r="G16" i="1"/>
  <c r="G6" i="2"/>
  <c r="G19" i="1"/>
  <c r="G7"/>
  <c r="G23"/>
  <c r="G24"/>
  <c r="G15"/>
  <c r="C26" l="1"/>
  <c r="F26" s="1"/>
  <c r="C19" i="2"/>
  <c r="F19" l="1"/>
</calcChain>
</file>

<file path=xl/sharedStrings.xml><?xml version="1.0" encoding="utf-8"?>
<sst xmlns="http://schemas.openxmlformats.org/spreadsheetml/2006/main" count="200" uniqueCount="157">
  <si>
    <t>직급</t>
  </si>
  <si>
    <t>성명</t>
  </si>
  <si>
    <t>총인원</t>
  </si>
  <si>
    <t>평균연가사용일수</t>
  </si>
  <si>
    <t>소속</t>
    <phoneticPr fontId="1" type="noConversion"/>
  </si>
  <si>
    <t>소속</t>
    <phoneticPr fontId="1" type="noConversion"/>
  </si>
  <si>
    <t>춘 천</t>
  </si>
  <si>
    <t>원 주</t>
  </si>
  <si>
    <t>강 릉</t>
  </si>
  <si>
    <t>동 해</t>
  </si>
  <si>
    <t>원 집</t>
  </si>
  <si>
    <t>행정사무관</t>
  </si>
  <si>
    <t>방 진 섭</t>
  </si>
  <si>
    <t>김 계 덕</t>
  </si>
  <si>
    <t>양 양</t>
  </si>
  <si>
    <t>최 범 순</t>
  </si>
  <si>
    <t>평 창</t>
  </si>
  <si>
    <t>손 영 철</t>
  </si>
  <si>
    <t>횡 성</t>
  </si>
  <si>
    <t>연 장 길</t>
  </si>
  <si>
    <t>우정계획과</t>
  </si>
  <si>
    <t>우편영업과</t>
  </si>
  <si>
    <t>우편물류과</t>
  </si>
  <si>
    <t>인력계획과</t>
  </si>
  <si>
    <t>회계정보과</t>
  </si>
  <si>
    <t>시차출퇴근</t>
  </si>
  <si>
    <t>정 호 백</t>
  </si>
  <si>
    <t>ㅇ 이행 확인 : e사람 출· 퇴근 지정</t>
    <phoneticPr fontId="1" type="noConversion"/>
  </si>
  <si>
    <t>ㅇ 실시기간중 유의사항</t>
    <phoneticPr fontId="1" type="noConversion"/>
  </si>
  <si>
    <r>
      <t xml:space="preserve">   - </t>
    </r>
    <r>
      <rPr>
        <sz val="12"/>
        <color rgb="FF000000"/>
        <rFont val="맑은 고딕"/>
        <family val="3"/>
        <charset val="129"/>
        <scheme val="minor"/>
      </rPr>
      <t>출장</t>
    </r>
    <r>
      <rPr>
        <sz val="12"/>
        <color rgb="FF000000"/>
        <rFont val="굴림체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당직</t>
    </r>
    <r>
      <rPr>
        <sz val="12"/>
        <color rgb="FF000000"/>
        <rFont val="굴림체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 xml:space="preserve">교육 등이 포함된 경우 근무시간은 </t>
    </r>
    <r>
      <rPr>
        <b/>
        <sz val="12"/>
        <color rgb="FF000000"/>
        <rFont val="맑은 고딕"/>
        <family val="3"/>
        <charset val="129"/>
        <scheme val="minor"/>
      </rPr>
      <t>기본근무형태로 함</t>
    </r>
    <r>
      <rPr>
        <sz val="12"/>
        <color rgb="FF000000"/>
        <rFont val="굴림체"/>
        <family val="3"/>
        <charset val="129"/>
      </rPr>
      <t xml:space="preserve"> </t>
    </r>
    <phoneticPr fontId="1" type="noConversion"/>
  </si>
  <si>
    <r>
      <t xml:space="preserve">   - </t>
    </r>
    <r>
      <rPr>
        <sz val="12"/>
        <color rgb="FF000000"/>
        <rFont val="맑은 고딕"/>
        <family val="3"/>
        <charset val="129"/>
        <scheme val="minor"/>
      </rPr>
      <t>반일연가</t>
    </r>
    <r>
      <rPr>
        <sz val="12"/>
        <color rgb="FF000000"/>
        <rFont val="굴림체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오전‧오후</t>
    </r>
    <r>
      <rPr>
        <sz val="12"/>
        <color rgb="FF000000"/>
        <rFont val="굴림체"/>
        <family val="3"/>
        <charset val="129"/>
      </rPr>
      <t>)</t>
    </r>
    <r>
      <rPr>
        <sz val="12"/>
        <color rgb="FF000000"/>
        <rFont val="맑은 고딕"/>
        <family val="3"/>
        <charset val="129"/>
        <scheme val="minor"/>
      </rPr>
      <t>는 통상적인 근무시간</t>
    </r>
    <r>
      <rPr>
        <sz val="12"/>
        <color rgb="FF000000"/>
        <rFont val="굴림체"/>
        <family val="3"/>
        <charset val="129"/>
      </rPr>
      <t>(09:00~18:00)</t>
    </r>
    <r>
      <rPr>
        <sz val="12"/>
        <color rgb="FF000000"/>
        <rFont val="맑은 고딕"/>
        <family val="3"/>
        <charset val="129"/>
        <scheme val="minor"/>
      </rPr>
      <t>인 경우에만 사용</t>
    </r>
    <r>
      <rPr>
        <sz val="12"/>
        <color rgb="FF000000"/>
        <rFont val="맑은 고딕"/>
        <family val="3"/>
        <charset val="129"/>
        <scheme val="minor"/>
      </rPr>
      <t>하며</t>
    </r>
    <r>
      <rPr>
        <sz val="12"/>
        <color rgb="FF000000"/>
        <rFont val="굴림체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그 밖의 경우에는 연가</t>
    </r>
    <r>
      <rPr>
        <sz val="12"/>
        <color rgb="FF000000"/>
        <rFont val="굴림체"/>
        <family val="3"/>
        <charset val="129"/>
      </rPr>
      <t>(</t>
    </r>
    <r>
      <rPr>
        <b/>
        <sz val="12"/>
        <color rgb="FF000000"/>
        <rFont val="맑은 고딕"/>
        <family val="3"/>
        <charset val="129"/>
        <scheme val="minor"/>
      </rPr>
      <t>외출</t>
    </r>
    <r>
      <rPr>
        <b/>
        <sz val="12"/>
        <color rgb="FF000000"/>
        <rFont val="굴림체"/>
        <family val="3"/>
        <charset val="129"/>
      </rPr>
      <t xml:space="preserve">, </t>
    </r>
    <r>
      <rPr>
        <b/>
        <sz val="12"/>
        <color rgb="FF000000"/>
        <rFont val="맑은 고딕"/>
        <family val="3"/>
        <charset val="129"/>
        <scheme val="minor"/>
      </rPr>
      <t>조퇴</t>
    </r>
    <r>
      <rPr>
        <b/>
        <sz val="12"/>
        <color rgb="FF000000"/>
        <rFont val="굴림체"/>
        <family val="3"/>
        <charset val="129"/>
      </rPr>
      <t xml:space="preserve">, </t>
    </r>
    <r>
      <rPr>
        <b/>
        <sz val="12"/>
        <color rgb="FF000000"/>
        <rFont val="맑은 고딕"/>
        <family val="3"/>
        <charset val="129"/>
        <scheme val="minor"/>
      </rPr>
      <t>지참</t>
    </r>
    <r>
      <rPr>
        <sz val="12"/>
        <color rgb="FF000000"/>
        <rFont val="굴림체"/>
        <family val="3"/>
        <charset val="129"/>
      </rPr>
      <t>)</t>
    </r>
    <r>
      <rPr>
        <sz val="12"/>
        <color rgb="FF000000"/>
        <rFont val="맑은 고딕"/>
        <family val="3"/>
        <charset val="129"/>
        <scheme val="minor"/>
      </rPr>
      <t>를 시간단위로 사용</t>
    </r>
    <phoneticPr fontId="1" type="noConversion"/>
  </si>
  <si>
    <t>서  기  관</t>
  </si>
  <si>
    <t>박 주 현</t>
  </si>
  <si>
    <t>감사관실</t>
    <phoneticPr fontId="1" type="noConversion"/>
  </si>
  <si>
    <t>행정사무관</t>
    <phoneticPr fontId="1" type="noConversion"/>
  </si>
  <si>
    <t>함 기 철</t>
    <phoneticPr fontId="1" type="noConversion"/>
  </si>
  <si>
    <t>관서명</t>
    <phoneticPr fontId="1" type="noConversion"/>
  </si>
  <si>
    <t>직급</t>
    <phoneticPr fontId="1" type="noConversion"/>
  </si>
  <si>
    <t>성명</t>
    <phoneticPr fontId="1" type="noConversion"/>
  </si>
  <si>
    <t>유연근무</t>
    <phoneticPr fontId="1" type="noConversion"/>
  </si>
  <si>
    <t>유형</t>
    <phoneticPr fontId="1" type="noConversion"/>
  </si>
  <si>
    <t>요일</t>
    <phoneticPr fontId="1" type="noConversion"/>
  </si>
  <si>
    <t>시간</t>
    <phoneticPr fontId="1" type="noConversion"/>
  </si>
  <si>
    <t>서  기  관</t>
    <phoneticPr fontId="1" type="noConversion"/>
  </si>
  <si>
    <t>방송통신사무관</t>
    <phoneticPr fontId="1" type="noConversion"/>
  </si>
  <si>
    <t>연장길</t>
    <phoneticPr fontId="1" type="noConversion"/>
  </si>
  <si>
    <t>월</t>
    <phoneticPr fontId="1" type="noConversion"/>
  </si>
  <si>
    <t>10:00~19:00</t>
    <phoneticPr fontId="1" type="noConversion"/>
  </si>
  <si>
    <t>금</t>
    <phoneticPr fontId="1" type="noConversion"/>
  </si>
  <si>
    <t>08:00~17:00</t>
    <phoneticPr fontId="1" type="noConversion"/>
  </si>
  <si>
    <t>홍 영 호</t>
  </si>
  <si>
    <t>김 수 남</t>
    <phoneticPr fontId="1" type="noConversion"/>
  </si>
  <si>
    <t>우정사업국</t>
    <phoneticPr fontId="1" type="noConversion"/>
  </si>
  <si>
    <t>사업지원국</t>
    <phoneticPr fontId="1" type="noConversion"/>
  </si>
  <si>
    <t>홍 순 희</t>
    <phoneticPr fontId="1" type="noConversion"/>
  </si>
  <si>
    <t>이 용 춘</t>
    <phoneticPr fontId="1" type="noConversion"/>
  </si>
  <si>
    <t>행정사무관</t>
    <phoneticPr fontId="12" type="noConversion"/>
  </si>
  <si>
    <t>김 판 기</t>
    <phoneticPr fontId="12" type="noConversion"/>
  </si>
  <si>
    <t>정 해 천</t>
    <phoneticPr fontId="1" type="noConversion"/>
  </si>
  <si>
    <t>서기관</t>
    <phoneticPr fontId="1" type="noConversion"/>
  </si>
  <si>
    <t>송경호</t>
    <phoneticPr fontId="1" type="noConversion"/>
  </si>
  <si>
    <t>시차출퇴근</t>
    <phoneticPr fontId="1" type="noConversion"/>
  </si>
  <si>
    <t>금</t>
    <phoneticPr fontId="1" type="noConversion"/>
  </si>
  <si>
    <t>08:00~17:00</t>
    <phoneticPr fontId="1" type="noConversion"/>
  </si>
  <si>
    <t>인제</t>
    <phoneticPr fontId="1" type="noConversion"/>
  </si>
  <si>
    <t>화천</t>
    <phoneticPr fontId="1" type="noConversion"/>
  </si>
  <si>
    <t>행정사무관</t>
    <phoneticPr fontId="1" type="noConversion"/>
  </si>
  <si>
    <t>이상호</t>
    <phoneticPr fontId="1" type="noConversion"/>
  </si>
  <si>
    <t>시차출퇴근</t>
    <phoneticPr fontId="1" type="noConversion"/>
  </si>
  <si>
    <t>금</t>
    <phoneticPr fontId="1" type="noConversion"/>
  </si>
  <si>
    <t>08:30~17:30</t>
    <phoneticPr fontId="1" type="noConversion"/>
  </si>
  <si>
    <t>-</t>
    <phoneticPr fontId="1" type="noConversion"/>
  </si>
  <si>
    <t>서  기  관</t>
    <phoneticPr fontId="1" type="noConversion"/>
  </si>
  <si>
    <t>김 평 석</t>
    <phoneticPr fontId="1" type="noConversion"/>
  </si>
  <si>
    <t>서  기  관</t>
    <phoneticPr fontId="1" type="noConversion"/>
  </si>
  <si>
    <t>송 경 호</t>
    <phoneticPr fontId="1" type="noConversion"/>
  </si>
  <si>
    <t>서  기  관</t>
    <phoneticPr fontId="1" type="noConversion"/>
  </si>
  <si>
    <t>속 초</t>
    <phoneticPr fontId="1" type="noConversion"/>
  </si>
  <si>
    <t>기술서기관</t>
    <phoneticPr fontId="1" type="noConversion"/>
  </si>
  <si>
    <t>용 정 한</t>
    <phoneticPr fontId="1" type="noConversion"/>
  </si>
  <si>
    <t>삼 척</t>
    <phoneticPr fontId="1" type="noConversion"/>
  </si>
  <si>
    <t>양 구</t>
    <phoneticPr fontId="1" type="noConversion"/>
  </si>
  <si>
    <t>인 제</t>
    <phoneticPr fontId="1" type="noConversion"/>
  </si>
  <si>
    <t>방송통신사무관</t>
    <phoneticPr fontId="1" type="noConversion"/>
  </si>
  <si>
    <t>정 선</t>
    <phoneticPr fontId="1" type="noConversion"/>
  </si>
  <si>
    <t>철 원</t>
    <phoneticPr fontId="1" type="noConversion"/>
  </si>
  <si>
    <t>이 웅 섭</t>
    <phoneticPr fontId="1" type="noConversion"/>
  </si>
  <si>
    <t>홍 천</t>
    <phoneticPr fontId="1" type="noConversion"/>
  </si>
  <si>
    <t>화 천</t>
    <phoneticPr fontId="1" type="noConversion"/>
  </si>
  <si>
    <t>이 상 호</t>
    <phoneticPr fontId="1" type="noConversion"/>
  </si>
  <si>
    <t>시설사무관</t>
    <phoneticPr fontId="1" type="noConversion"/>
  </si>
  <si>
    <t>이 상 환</t>
    <phoneticPr fontId="1" type="noConversion"/>
  </si>
  <si>
    <t>강 집</t>
    <phoneticPr fontId="1" type="noConversion"/>
  </si>
  <si>
    <t>신 국 언</t>
    <phoneticPr fontId="1" type="noConversion"/>
  </si>
  <si>
    <t>태 백</t>
    <phoneticPr fontId="1" type="noConversion"/>
  </si>
  <si>
    <t>운영지원과</t>
    <phoneticPr fontId="1" type="noConversion"/>
  </si>
  <si>
    <t>예금영업과</t>
    <phoneticPr fontId="1" type="noConversion"/>
  </si>
  <si>
    <t>보험영업과</t>
    <phoneticPr fontId="1" type="noConversion"/>
  </si>
  <si>
    <t>예금영업과</t>
    <phoneticPr fontId="1" type="noConversion"/>
  </si>
  <si>
    <t>영 월</t>
    <phoneticPr fontId="1" type="noConversion"/>
  </si>
  <si>
    <t>-</t>
    <phoneticPr fontId="1" type="noConversion"/>
  </si>
  <si>
    <t>-</t>
    <phoneticPr fontId="1" type="noConversion"/>
  </si>
  <si>
    <t>연가일수
(A)</t>
    <phoneticPr fontId="1" type="noConversion"/>
  </si>
  <si>
    <t>사용실적누계
(B)</t>
    <phoneticPr fontId="1" type="noConversion"/>
  </si>
  <si>
    <t>금월사용계획
(C)</t>
    <phoneticPr fontId="1" type="noConversion"/>
  </si>
  <si>
    <t>잔여연가일수
(A-B-C)</t>
    <phoneticPr fontId="1" type="noConversion"/>
  </si>
  <si>
    <t>박 찬 우</t>
    <phoneticPr fontId="1" type="noConversion"/>
  </si>
  <si>
    <t>원주</t>
    <phoneticPr fontId="1" type="noConversion"/>
  </si>
  <si>
    <t>박 현 일</t>
    <phoneticPr fontId="1" type="noConversion"/>
  </si>
  <si>
    <t>김 기 표</t>
    <phoneticPr fontId="1" type="noConversion"/>
  </si>
  <si>
    <t>삼척</t>
    <phoneticPr fontId="1" type="noConversion"/>
  </si>
  <si>
    <t>김기표</t>
    <phoneticPr fontId="1" type="noConversion"/>
  </si>
  <si>
    <t>서  기  관</t>
    <phoneticPr fontId="1" type="noConversion"/>
  </si>
  <si>
    <t>최 명 철</t>
    <phoneticPr fontId="1" type="noConversion"/>
  </si>
  <si>
    <t>김 영 식</t>
    <phoneticPr fontId="1" type="noConversion"/>
  </si>
  <si>
    <t>송 혁 호</t>
    <phoneticPr fontId="1" type="noConversion"/>
  </si>
  <si>
    <t>30(1일)</t>
    <phoneticPr fontId="1" type="noConversion"/>
  </si>
  <si>
    <t>강릉</t>
    <phoneticPr fontId="1" type="noConversion"/>
  </si>
  <si>
    <t>서기관</t>
    <phoneticPr fontId="1" type="noConversion"/>
  </si>
  <si>
    <t>송혁호</t>
    <phoneticPr fontId="1" type="noConversion"/>
  </si>
  <si>
    <t>김 흥 수</t>
    <phoneticPr fontId="1" type="noConversion"/>
  </si>
  <si>
    <t>석 용 환</t>
    <phoneticPr fontId="1" type="noConversion"/>
  </si>
  <si>
    <t>김 문 수</t>
    <phoneticPr fontId="1" type="noConversion"/>
  </si>
  <si>
    <t>이 영 준</t>
    <phoneticPr fontId="1" type="noConversion"/>
  </si>
  <si>
    <t>2015년 10월 연가사용계획</t>
    <phoneticPr fontId="1" type="noConversion"/>
  </si>
  <si>
    <t>2015년 10월 유연근무계획</t>
    <phoneticPr fontId="1" type="noConversion"/>
  </si>
  <si>
    <t>14, 26(2일)</t>
    <phoneticPr fontId="1" type="noConversion"/>
  </si>
  <si>
    <t>8, 12~13, 19~22(7일)</t>
    <phoneticPr fontId="1" type="noConversion"/>
  </si>
  <si>
    <t>13(1일)</t>
    <phoneticPr fontId="1" type="noConversion"/>
  </si>
  <si>
    <t>7, 23(2일)</t>
    <phoneticPr fontId="1" type="noConversion"/>
  </si>
  <si>
    <t>8(1일)</t>
    <phoneticPr fontId="1" type="noConversion"/>
  </si>
  <si>
    <t>16(1일)</t>
    <phoneticPr fontId="1" type="noConversion"/>
  </si>
  <si>
    <t>5~7(3일)</t>
    <phoneticPr fontId="1" type="noConversion"/>
  </si>
  <si>
    <t>13, 23(2일)</t>
    <phoneticPr fontId="1" type="noConversion"/>
  </si>
  <si>
    <t>평창</t>
    <phoneticPr fontId="1" type="noConversion"/>
  </si>
  <si>
    <t>정호백</t>
    <phoneticPr fontId="1" type="noConversion"/>
  </si>
  <si>
    <t>08:00~17:00</t>
    <phoneticPr fontId="1" type="noConversion"/>
  </si>
  <si>
    <t>12, 13(2일)</t>
    <phoneticPr fontId="1" type="noConversion"/>
  </si>
  <si>
    <t>5~8(4일)</t>
    <phoneticPr fontId="1" type="noConversion"/>
  </si>
  <si>
    <t>23(1일)</t>
    <phoneticPr fontId="1" type="noConversion"/>
  </si>
  <si>
    <t>자청</t>
    <phoneticPr fontId="1" type="noConversion"/>
  </si>
  <si>
    <t>서기관</t>
    <phoneticPr fontId="1" type="noConversion"/>
  </si>
  <si>
    <t>홍순희</t>
    <phoneticPr fontId="1" type="noConversion"/>
  </si>
  <si>
    <t>8(1일)</t>
    <phoneticPr fontId="1" type="noConversion"/>
  </si>
  <si>
    <t>21~22(2일)</t>
    <phoneticPr fontId="1" type="noConversion"/>
  </si>
  <si>
    <t>7(1일)</t>
    <phoneticPr fontId="1" type="noConversion"/>
  </si>
  <si>
    <t>1(1일)</t>
    <phoneticPr fontId="1" type="noConversion"/>
  </si>
  <si>
    <t>7, 23(2일)</t>
    <phoneticPr fontId="1" type="noConversion"/>
  </si>
  <si>
    <t>2, 16(2일)</t>
    <phoneticPr fontId="1" type="noConversion"/>
  </si>
  <si>
    <t>1~2(2일)</t>
    <phoneticPr fontId="1" type="noConversion"/>
  </si>
  <si>
    <t>20오전, 22(1.5일)</t>
    <phoneticPr fontId="1" type="noConversion"/>
  </si>
  <si>
    <t>19(1일)</t>
    <phoneticPr fontId="1" type="noConversion"/>
  </si>
  <si>
    <t>6, 28(2일)</t>
    <phoneticPr fontId="1" type="noConversion"/>
  </si>
  <si>
    <t>22(1일)</t>
    <phoneticPr fontId="1" type="noConversion"/>
  </si>
  <si>
    <t>월(5, 12일)</t>
    <phoneticPr fontId="1" type="noConversion"/>
  </si>
  <si>
    <t>목(8일)</t>
    <phoneticPr fontId="1" type="noConversion"/>
  </si>
  <si>
    <t>16오후, 23, 
28오후(2일)</t>
    <phoneticPr fontId="1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</si>
</sst>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_);[Red]\(0\)"/>
    <numFmt numFmtId="177" formatCode="0_ "/>
    <numFmt numFmtId="178" formatCode="#,##0_ "/>
    <numFmt numFmtId="179" formatCode="#,##0.0_ "/>
    <numFmt numFmtId="180" formatCode="0.0_ 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 val="double"/>
      <sz val="20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7030A0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9" fillId="0" borderId="0"/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75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Border="1">
      <alignment vertical="center"/>
    </xf>
    <xf numFmtId="0" fontId="11" fillId="2" borderId="0" xfId="0" applyFont="1" applyFill="1">
      <alignment vertical="center"/>
    </xf>
    <xf numFmtId="0" fontId="13" fillId="2" borderId="0" xfId="0" applyFont="1" applyFill="1" applyBorder="1" applyAlignment="1">
      <alignment horizontal="left" vertical="center"/>
    </xf>
    <xf numFmtId="0" fontId="0" fillId="2" borderId="0" xfId="0" applyFill="1">
      <alignment vertical="center"/>
    </xf>
    <xf numFmtId="0" fontId="17" fillId="2" borderId="0" xfId="0" applyFont="1" applyFill="1">
      <alignment vertical="center"/>
    </xf>
    <xf numFmtId="0" fontId="6" fillId="3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3" fillId="4" borderId="0" xfId="0" applyNumberFormat="1" applyFont="1" applyFill="1" applyBorder="1" applyAlignment="1">
      <alignment horizontal="center" vertical="center" wrapText="1"/>
    </xf>
    <xf numFmtId="177" fontId="6" fillId="2" borderId="0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6" fillId="2" borderId="1" xfId="3" applyNumberFormat="1" applyFont="1" applyFill="1" applyBorder="1" applyAlignment="1" applyProtection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2" applyNumberFormat="1" applyFont="1" applyFill="1" applyBorder="1" applyAlignment="1" applyProtection="1">
      <alignment horizontal="center" vertical="center"/>
    </xf>
    <xf numFmtId="0" fontId="6" fillId="2" borderId="1" xfId="1" applyNumberFormat="1" applyFont="1" applyFill="1" applyBorder="1" applyAlignment="1" applyProtection="1">
      <alignment horizontal="center" vertical="center"/>
    </xf>
    <xf numFmtId="177" fontId="6" fillId="2" borderId="1" xfId="1" applyNumberFormat="1" applyFont="1" applyFill="1" applyBorder="1" applyAlignment="1" applyProtection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16" fillId="2" borderId="1" xfId="9" applyNumberFormat="1" applyFont="1" applyFill="1" applyBorder="1" applyAlignment="1" applyProtection="1">
      <alignment horizontal="center" vertical="center"/>
    </xf>
    <xf numFmtId="0" fontId="16" fillId="2" borderId="1" xfId="7" applyNumberFormat="1" applyFont="1" applyFill="1" applyBorder="1" applyAlignment="1">
      <alignment horizontal="center" vertical="center" wrapText="1"/>
    </xf>
    <xf numFmtId="0" fontId="16" fillId="2" borderId="1" xfId="8" applyNumberFormat="1" applyFont="1" applyFill="1" applyBorder="1" applyAlignment="1" applyProtection="1">
      <alignment horizontal="center" vertical="center"/>
    </xf>
    <xf numFmtId="177" fontId="16" fillId="2" borderId="1" xfId="8" applyNumberFormat="1" applyFont="1" applyFill="1" applyBorder="1" applyAlignment="1" applyProtection="1">
      <alignment horizontal="center" vertical="center"/>
    </xf>
    <xf numFmtId="177" fontId="16" fillId="2" borderId="1" xfId="7" applyNumberFormat="1" applyFont="1" applyFill="1" applyBorder="1" applyAlignment="1">
      <alignment horizontal="center" vertical="center" wrapText="1"/>
    </xf>
    <xf numFmtId="176" fontId="16" fillId="2" borderId="1" xfId="7" applyNumberFormat="1" applyFont="1" applyFill="1" applyBorder="1" applyAlignment="1">
      <alignment horizontal="center" vertical="center" wrapText="1"/>
    </xf>
    <xf numFmtId="0" fontId="24" fillId="2" borderId="0" xfId="7" applyNumberFormat="1" applyFont="1" applyFill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176" fontId="16" fillId="2" borderId="1" xfId="3" applyNumberFormat="1" applyFont="1" applyFill="1" applyBorder="1" applyAlignment="1" applyProtection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8" fontId="6" fillId="2" borderId="1" xfId="4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18" fillId="2" borderId="0" xfId="0" applyFont="1" applyFill="1">
      <alignment vertical="center"/>
    </xf>
    <xf numFmtId="0" fontId="16" fillId="2" borderId="1" xfId="2" applyNumberFormat="1" applyFont="1" applyFill="1" applyBorder="1" applyAlignment="1" applyProtection="1">
      <alignment horizontal="center" vertical="center"/>
    </xf>
    <xf numFmtId="0" fontId="16" fillId="2" borderId="1" xfId="0" applyNumberFormat="1" applyFont="1" applyFill="1" applyBorder="1" applyAlignment="1">
      <alignment horizontal="center" vertical="center" wrapText="1"/>
    </xf>
    <xf numFmtId="0" fontId="16" fillId="2" borderId="1" xfId="1" applyNumberFormat="1" applyFont="1" applyFill="1" applyBorder="1" applyAlignment="1" applyProtection="1">
      <alignment horizontal="center" vertical="center"/>
    </xf>
    <xf numFmtId="177" fontId="16" fillId="2" borderId="1" xfId="1" applyNumberFormat="1" applyFont="1" applyFill="1" applyBorder="1" applyAlignment="1" applyProtection="1">
      <alignment horizontal="center" vertical="center"/>
    </xf>
    <xf numFmtId="177" fontId="1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9" fontId="6" fillId="2" borderId="1" xfId="4" applyNumberFormat="1" applyFont="1" applyFill="1" applyBorder="1" applyAlignment="1">
      <alignment horizontal="center" vertical="center" wrapText="1"/>
    </xf>
    <xf numFmtId="1" fontId="16" fillId="2" borderId="1" xfId="5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16" fillId="2" borderId="1" xfId="0" applyNumberFormat="1" applyFont="1" applyFill="1" applyBorder="1" applyAlignment="1">
      <alignment horizontal="center" vertical="center" wrapText="1"/>
    </xf>
    <xf numFmtId="0" fontId="6" fillId="2" borderId="1" xfId="5" applyNumberFormat="1" applyFont="1" applyFill="1" applyBorder="1" applyAlignment="1">
      <alignment horizontal="center" vertical="center"/>
    </xf>
    <xf numFmtId="0" fontId="22" fillId="2" borderId="0" xfId="0" applyFont="1" applyFill="1">
      <alignment vertical="center"/>
    </xf>
    <xf numFmtId="0" fontId="23" fillId="2" borderId="0" xfId="0" applyFont="1" applyFill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0" fontId="17" fillId="2" borderId="0" xfId="0" applyNumberFormat="1" applyFont="1" applyFill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180" fontId="3" fillId="4" borderId="6" xfId="0" applyNumberFormat="1" applyFont="1" applyFill="1" applyBorder="1" applyAlignment="1">
      <alignment horizontal="center" vertical="center" wrapText="1"/>
    </xf>
    <xf numFmtId="180" fontId="3" fillId="4" borderId="2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180" fontId="3" fillId="2" borderId="6" xfId="0" applyNumberFormat="1" applyFont="1" applyFill="1" applyBorder="1" applyAlignment="1">
      <alignment horizontal="center" vertical="center" wrapText="1"/>
    </xf>
    <xf numFmtId="180" fontId="3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9" fontId="6" fillId="2" borderId="1" xfId="4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78" fontId="6" fillId="3" borderId="1" xfId="4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</cellXfs>
  <cellStyles count="10">
    <cellStyle name="쉼표 [0]" xfId="4" builtinId="6"/>
    <cellStyle name="표준" xfId="0" builtinId="0"/>
    <cellStyle name="표준 2" xfId="6"/>
    <cellStyle name="표준 3" xfId="7"/>
    <cellStyle name="표준_Sheet1" xfId="2"/>
    <cellStyle name="표준_Sheet1 2" xfId="9"/>
    <cellStyle name="표준_연가" xfId="5"/>
    <cellStyle name="표준_청(과장이상)" xfId="3"/>
    <cellStyle name="표준_총괄국장" xfId="1"/>
    <cellStyle name="표준_총괄국장 2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27"/>
  <sheetViews>
    <sheetView tabSelected="1" workbookViewId="0">
      <selection activeCell="A17" sqref="A17"/>
    </sheetView>
  </sheetViews>
  <sheetFormatPr defaultRowHeight="16.5"/>
  <cols>
    <col min="1" max="1" width="12.75" style="1" customWidth="1"/>
    <col min="2" max="2" width="16.375" style="4" bestFit="1" customWidth="1"/>
    <col min="3" max="3" width="14.25" style="1" customWidth="1"/>
    <col min="4" max="4" width="11.875" style="1" customWidth="1"/>
    <col min="5" max="5" width="14.625" style="4" customWidth="1"/>
    <col min="6" max="6" width="20.625" style="4" customWidth="1"/>
    <col min="7" max="7" width="14.5" style="1" customWidth="1"/>
    <col min="8" max="16384" width="9" style="1"/>
  </cols>
  <sheetData>
    <row r="2" spans="1:9" ht="31.5">
      <c r="A2" s="63" t="s">
        <v>124</v>
      </c>
      <c r="B2" s="63"/>
      <c r="C2" s="63"/>
      <c r="D2" s="63"/>
      <c r="E2" s="63"/>
      <c r="F2" s="63"/>
      <c r="G2" s="63"/>
    </row>
    <row r="3" spans="1:9" ht="24">
      <c r="A3" s="12"/>
      <c r="B3" s="2"/>
      <c r="C3" s="3"/>
      <c r="D3" s="3"/>
      <c r="G3" s="3"/>
    </row>
    <row r="4" spans="1:9" s="5" customFormat="1" ht="34.5" customHeight="1">
      <c r="A4" s="58" t="s">
        <v>5</v>
      </c>
      <c r="B4" s="58" t="s">
        <v>0</v>
      </c>
      <c r="C4" s="58" t="s">
        <v>1</v>
      </c>
      <c r="D4" s="64" t="s">
        <v>102</v>
      </c>
      <c r="E4" s="64" t="s">
        <v>103</v>
      </c>
      <c r="F4" s="64" t="s">
        <v>104</v>
      </c>
      <c r="G4" s="64" t="s">
        <v>105</v>
      </c>
    </row>
    <row r="5" spans="1:9" s="5" customFormat="1" ht="17.25" customHeight="1">
      <c r="A5" s="58"/>
      <c r="B5" s="58"/>
      <c r="C5" s="58"/>
      <c r="D5" s="65"/>
      <c r="E5" s="65"/>
      <c r="F5" s="66"/>
      <c r="G5" s="66"/>
    </row>
    <row r="6" spans="1:9" s="13" customFormat="1" ht="20.100000000000001" customHeight="1">
      <c r="A6" s="25" t="s">
        <v>6</v>
      </c>
      <c r="B6" s="24" t="s">
        <v>72</v>
      </c>
      <c r="C6" s="26" t="s">
        <v>73</v>
      </c>
      <c r="D6" s="27">
        <v>22</v>
      </c>
      <c r="E6" s="28">
        <v>9</v>
      </c>
      <c r="F6" s="15" t="s">
        <v>128</v>
      </c>
      <c r="G6" s="28">
        <f>(D6-E6)-1</f>
        <v>12</v>
      </c>
    </row>
    <row r="7" spans="1:9" s="13" customFormat="1" ht="21.75" customHeight="1">
      <c r="A7" s="42" t="s">
        <v>7</v>
      </c>
      <c r="B7" s="43" t="s">
        <v>31</v>
      </c>
      <c r="C7" s="26" t="s">
        <v>75</v>
      </c>
      <c r="D7" s="27">
        <v>22</v>
      </c>
      <c r="E7" s="28">
        <v>14</v>
      </c>
      <c r="F7" s="15" t="s">
        <v>71</v>
      </c>
      <c r="G7" s="28">
        <f>D7-E7</f>
        <v>8</v>
      </c>
    </row>
    <row r="8" spans="1:9" s="13" customFormat="1" ht="20.100000000000001" customHeight="1">
      <c r="A8" s="25" t="s">
        <v>8</v>
      </c>
      <c r="B8" s="24" t="s">
        <v>74</v>
      </c>
      <c r="C8" s="26" t="s">
        <v>115</v>
      </c>
      <c r="D8" s="27">
        <v>22</v>
      </c>
      <c r="E8" s="28">
        <v>9</v>
      </c>
      <c r="F8" s="15" t="s">
        <v>137</v>
      </c>
      <c r="G8" s="28">
        <f>D8-E8-2</f>
        <v>11</v>
      </c>
    </row>
    <row r="9" spans="1:9" s="13" customFormat="1" ht="20.100000000000001" customHeight="1">
      <c r="A9" s="25" t="s">
        <v>9</v>
      </c>
      <c r="B9" s="24" t="s">
        <v>76</v>
      </c>
      <c r="C9" s="26" t="s">
        <v>106</v>
      </c>
      <c r="D9" s="27">
        <v>23</v>
      </c>
      <c r="E9" s="28">
        <v>13</v>
      </c>
      <c r="F9" s="15" t="s">
        <v>126</v>
      </c>
      <c r="G9" s="28">
        <f>(D9-E9)-2</f>
        <v>8</v>
      </c>
    </row>
    <row r="10" spans="1:9" s="53" customFormat="1" ht="20.100000000000001" customHeight="1">
      <c r="A10" s="25" t="s">
        <v>77</v>
      </c>
      <c r="B10" s="24" t="s">
        <v>78</v>
      </c>
      <c r="C10" s="26" t="s">
        <v>79</v>
      </c>
      <c r="D10" s="27">
        <v>22</v>
      </c>
      <c r="E10" s="28">
        <v>9</v>
      </c>
      <c r="F10" s="15" t="s">
        <v>132</v>
      </c>
      <c r="G10" s="28">
        <f>(D10-E10)-3</f>
        <v>10</v>
      </c>
      <c r="I10" s="54"/>
    </row>
    <row r="11" spans="1:9" s="13" customFormat="1" ht="20.100000000000001" customHeight="1">
      <c r="A11" s="25" t="s">
        <v>80</v>
      </c>
      <c r="B11" s="24" t="s">
        <v>112</v>
      </c>
      <c r="C11" s="26" t="s">
        <v>109</v>
      </c>
      <c r="D11" s="27">
        <v>21</v>
      </c>
      <c r="E11" s="28">
        <v>9</v>
      </c>
      <c r="F11" s="47" t="s">
        <v>129</v>
      </c>
      <c r="G11" s="28">
        <f>D11-E11-2</f>
        <v>10</v>
      </c>
    </row>
    <row r="12" spans="1:9" s="13" customFormat="1" ht="20.100000000000001" customHeight="1">
      <c r="A12" s="25" t="s">
        <v>81</v>
      </c>
      <c r="B12" s="24" t="s">
        <v>11</v>
      </c>
      <c r="C12" s="26" t="s">
        <v>17</v>
      </c>
      <c r="D12" s="27">
        <v>22</v>
      </c>
      <c r="E12" s="28">
        <v>13</v>
      </c>
      <c r="F12" s="15" t="s">
        <v>133</v>
      </c>
      <c r="G12" s="28">
        <f>D12-E12-2</f>
        <v>7</v>
      </c>
    </row>
    <row r="13" spans="1:9" s="13" customFormat="1" ht="20.100000000000001" customHeight="1">
      <c r="A13" s="25" t="s">
        <v>14</v>
      </c>
      <c r="B13" s="24" t="s">
        <v>11</v>
      </c>
      <c r="C13" s="26" t="s">
        <v>120</v>
      </c>
      <c r="D13" s="27">
        <v>21</v>
      </c>
      <c r="E13" s="28">
        <v>9</v>
      </c>
      <c r="F13" s="15" t="s">
        <v>129</v>
      </c>
      <c r="G13" s="28">
        <f>(D13-E13)-2</f>
        <v>10</v>
      </c>
    </row>
    <row r="14" spans="1:9" s="13" customFormat="1" ht="20.100000000000001" customHeight="1">
      <c r="A14" s="29" t="s">
        <v>99</v>
      </c>
      <c r="B14" s="30" t="s">
        <v>11</v>
      </c>
      <c r="C14" s="31" t="s">
        <v>50</v>
      </c>
      <c r="D14" s="32">
        <v>22</v>
      </c>
      <c r="E14" s="33">
        <v>15</v>
      </c>
      <c r="F14" s="34" t="s">
        <v>150</v>
      </c>
      <c r="G14" s="28">
        <f>(D14-E14)-1</f>
        <v>6</v>
      </c>
      <c r="H14" s="35"/>
      <c r="I14" s="35"/>
    </row>
    <row r="15" spans="1:9" s="13" customFormat="1" ht="20.100000000000001" customHeight="1">
      <c r="A15" s="25" t="s">
        <v>82</v>
      </c>
      <c r="B15" s="24" t="s">
        <v>83</v>
      </c>
      <c r="C15" s="26" t="s">
        <v>19</v>
      </c>
      <c r="D15" s="27">
        <v>22</v>
      </c>
      <c r="E15" s="28">
        <v>9</v>
      </c>
      <c r="F15" s="55" t="s">
        <v>101</v>
      </c>
      <c r="G15" s="28">
        <f>D15-E15</f>
        <v>13</v>
      </c>
    </row>
    <row r="16" spans="1:9" s="13" customFormat="1" ht="20.100000000000001" customHeight="1">
      <c r="A16" s="25" t="s">
        <v>84</v>
      </c>
      <c r="B16" s="24" t="s">
        <v>11</v>
      </c>
      <c r="C16" s="26" t="s">
        <v>15</v>
      </c>
      <c r="D16" s="27">
        <v>22</v>
      </c>
      <c r="E16" s="28">
        <v>9</v>
      </c>
      <c r="F16" s="23" t="s">
        <v>100</v>
      </c>
      <c r="G16" s="28">
        <f>D16-E16</f>
        <v>13</v>
      </c>
    </row>
    <row r="17" spans="1:7" s="53" customFormat="1" ht="42" customHeight="1">
      <c r="A17" s="25" t="s">
        <v>85</v>
      </c>
      <c r="B17" s="24" t="s">
        <v>11</v>
      </c>
      <c r="C17" s="26" t="s">
        <v>13</v>
      </c>
      <c r="D17" s="27">
        <v>22</v>
      </c>
      <c r="E17" s="28">
        <v>9</v>
      </c>
      <c r="F17" s="23" t="s">
        <v>156</v>
      </c>
      <c r="G17" s="28">
        <f>D17-E17-2</f>
        <v>11</v>
      </c>
    </row>
    <row r="18" spans="1:7" s="13" customFormat="1" ht="21.75" customHeight="1">
      <c r="A18" s="25" t="s">
        <v>94</v>
      </c>
      <c r="B18" s="24" t="s">
        <v>11</v>
      </c>
      <c r="C18" s="26" t="s">
        <v>86</v>
      </c>
      <c r="D18" s="27">
        <v>21</v>
      </c>
      <c r="E18" s="28">
        <v>12</v>
      </c>
      <c r="F18" s="23" t="s">
        <v>149</v>
      </c>
      <c r="G18" s="28">
        <f>(D18-E18)-2</f>
        <v>7</v>
      </c>
    </row>
    <row r="19" spans="1:7" s="57" customFormat="1" ht="20.100000000000001" customHeight="1">
      <c r="A19" s="42" t="s">
        <v>16</v>
      </c>
      <c r="B19" s="43" t="s">
        <v>11</v>
      </c>
      <c r="C19" s="44" t="s">
        <v>26</v>
      </c>
      <c r="D19" s="45">
        <v>22</v>
      </c>
      <c r="E19" s="46">
        <v>8</v>
      </c>
      <c r="F19" s="56" t="s">
        <v>116</v>
      </c>
      <c r="G19" s="28">
        <f>(D19-E19-1)</f>
        <v>13</v>
      </c>
    </row>
    <row r="20" spans="1:7" s="13" customFormat="1" ht="20.100000000000001" customHeight="1">
      <c r="A20" s="25" t="s">
        <v>87</v>
      </c>
      <c r="B20" s="24" t="s">
        <v>11</v>
      </c>
      <c r="C20" s="26" t="s">
        <v>12</v>
      </c>
      <c r="D20" s="27">
        <v>22</v>
      </c>
      <c r="E20" s="28">
        <v>8</v>
      </c>
      <c r="F20" s="23" t="s">
        <v>127</v>
      </c>
      <c r="G20" s="28">
        <f>D20-E20-7</f>
        <v>7</v>
      </c>
    </row>
    <row r="21" spans="1:7" s="13" customFormat="1" ht="20.100000000000001" customHeight="1">
      <c r="A21" s="25" t="s">
        <v>88</v>
      </c>
      <c r="B21" s="24" t="s">
        <v>11</v>
      </c>
      <c r="C21" s="26" t="s">
        <v>89</v>
      </c>
      <c r="D21" s="27">
        <v>22</v>
      </c>
      <c r="E21" s="28">
        <v>8</v>
      </c>
      <c r="F21" s="23" t="s">
        <v>71</v>
      </c>
      <c r="G21" s="28">
        <f>D21-E21</f>
        <v>14</v>
      </c>
    </row>
    <row r="22" spans="1:7" s="13" customFormat="1" ht="20.100000000000001" customHeight="1">
      <c r="A22" s="25" t="s">
        <v>18</v>
      </c>
      <c r="B22" s="24" t="s">
        <v>11</v>
      </c>
      <c r="C22" s="26" t="s">
        <v>123</v>
      </c>
      <c r="D22" s="27">
        <v>22</v>
      </c>
      <c r="E22" s="28">
        <v>16</v>
      </c>
      <c r="F22" s="23" t="s">
        <v>145</v>
      </c>
      <c r="G22" s="28">
        <f>(D22-E22)-1</f>
        <v>5</v>
      </c>
    </row>
    <row r="23" spans="1:7" s="13" customFormat="1" ht="20.100000000000001" customHeight="1">
      <c r="A23" s="42" t="s">
        <v>10</v>
      </c>
      <c r="B23" s="24" t="s">
        <v>90</v>
      </c>
      <c r="C23" s="44" t="s">
        <v>91</v>
      </c>
      <c r="D23" s="45">
        <v>22</v>
      </c>
      <c r="E23" s="46">
        <v>9</v>
      </c>
      <c r="F23" s="15" t="s">
        <v>151</v>
      </c>
      <c r="G23" s="28">
        <f>(D23-E23)-1</f>
        <v>12</v>
      </c>
    </row>
    <row r="24" spans="1:7" s="13" customFormat="1" ht="20.100000000000001" customHeight="1">
      <c r="A24" s="25" t="s">
        <v>92</v>
      </c>
      <c r="B24" s="24" t="s">
        <v>11</v>
      </c>
      <c r="C24" s="26" t="s">
        <v>93</v>
      </c>
      <c r="D24" s="27">
        <v>21</v>
      </c>
      <c r="E24" s="46">
        <v>9</v>
      </c>
      <c r="F24" s="51" t="s">
        <v>131</v>
      </c>
      <c r="G24" s="28">
        <f>(D24-E24)-1</f>
        <v>11</v>
      </c>
    </row>
    <row r="25" spans="1:7" s="5" customFormat="1" ht="17.25">
      <c r="B25" s="6"/>
      <c r="F25" s="18"/>
      <c r="G25" s="19"/>
    </row>
    <row r="26" spans="1:7" s="5" customFormat="1" ht="34.5" customHeight="1">
      <c r="A26" s="58" t="s">
        <v>2</v>
      </c>
      <c r="B26" s="58"/>
      <c r="C26" s="17">
        <f>COUNTA(C6:C24)</f>
        <v>19</v>
      </c>
      <c r="D26" s="61" t="s">
        <v>3</v>
      </c>
      <c r="E26" s="62"/>
      <c r="F26" s="59">
        <f>(SUM(D6:D24)-SUM(G6:G24))/C26</f>
        <v>11.947368421052632</v>
      </c>
      <c r="G26" s="60"/>
    </row>
    <row r="27" spans="1:7">
      <c r="F27" s="6"/>
    </row>
  </sheetData>
  <mergeCells count="11">
    <mergeCell ref="A26:B26"/>
    <mergeCell ref="F26:G26"/>
    <mergeCell ref="D26:E26"/>
    <mergeCell ref="A2:G2"/>
    <mergeCell ref="A4:A5"/>
    <mergeCell ref="B4:B5"/>
    <mergeCell ref="C4:C5"/>
    <mergeCell ref="D4:D5"/>
    <mergeCell ref="E4:E5"/>
    <mergeCell ref="G4:G5"/>
    <mergeCell ref="F4:F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"/>
  <sheetViews>
    <sheetView workbookViewId="0">
      <selection activeCell="F19" sqref="F19:G19"/>
    </sheetView>
  </sheetViews>
  <sheetFormatPr defaultRowHeight="16.5"/>
  <cols>
    <col min="1" max="1" width="14.875" style="5" customWidth="1"/>
    <col min="2" max="2" width="14.125" style="5" customWidth="1"/>
    <col min="3" max="3" width="13.5" style="5" customWidth="1"/>
    <col min="4" max="4" width="17.875" style="5" customWidth="1"/>
    <col min="5" max="5" width="14.125" style="5" bestFit="1" customWidth="1"/>
    <col min="6" max="6" width="17.25" style="4" customWidth="1"/>
    <col min="7" max="7" width="16.625" style="5" customWidth="1"/>
    <col min="8" max="16384" width="9" style="5"/>
  </cols>
  <sheetData>
    <row r="1" spans="1:7">
      <c r="B1" s="6"/>
    </row>
    <row r="2" spans="1:7" ht="31.5">
      <c r="A2" s="63" t="s">
        <v>124</v>
      </c>
      <c r="B2" s="63"/>
      <c r="C2" s="63"/>
      <c r="D2" s="63"/>
      <c r="E2" s="63"/>
      <c r="F2" s="63"/>
      <c r="G2" s="63"/>
    </row>
    <row r="3" spans="1:7" ht="24">
      <c r="B3" s="7"/>
      <c r="C3" s="8"/>
      <c r="D3" s="8"/>
      <c r="E3" s="8"/>
      <c r="G3" s="8"/>
    </row>
    <row r="4" spans="1:7" ht="34.5" customHeight="1">
      <c r="A4" s="58" t="s">
        <v>4</v>
      </c>
      <c r="B4" s="58" t="s">
        <v>0</v>
      </c>
      <c r="C4" s="58" t="s">
        <v>1</v>
      </c>
      <c r="D4" s="64" t="s">
        <v>102</v>
      </c>
      <c r="E4" s="64" t="s">
        <v>103</v>
      </c>
      <c r="F4" s="64" t="s">
        <v>104</v>
      </c>
      <c r="G4" s="64" t="s">
        <v>105</v>
      </c>
    </row>
    <row r="5" spans="1:7" ht="17.25" customHeight="1">
      <c r="A5" s="58"/>
      <c r="B5" s="58"/>
      <c r="C5" s="58"/>
      <c r="D5" s="65"/>
      <c r="E5" s="65"/>
      <c r="F5" s="66"/>
      <c r="G5" s="66"/>
    </row>
    <row r="6" spans="1:7" s="13" customFormat="1" ht="18.75" customHeight="1">
      <c r="A6" s="24" t="s">
        <v>52</v>
      </c>
      <c r="B6" s="24" t="s">
        <v>43</v>
      </c>
      <c r="C6" s="24" t="s">
        <v>55</v>
      </c>
      <c r="D6" s="21">
        <v>22</v>
      </c>
      <c r="E6" s="24">
        <v>7</v>
      </c>
      <c r="F6" s="22" t="s">
        <v>143</v>
      </c>
      <c r="G6" s="36">
        <f>(D6-E6)-1</f>
        <v>14</v>
      </c>
    </row>
    <row r="7" spans="1:7" s="13" customFormat="1" ht="18.75" customHeight="1">
      <c r="A7" s="24" t="s">
        <v>53</v>
      </c>
      <c r="B7" s="24" t="s">
        <v>43</v>
      </c>
      <c r="C7" s="26" t="s">
        <v>54</v>
      </c>
      <c r="D7" s="36">
        <v>22</v>
      </c>
      <c r="E7" s="36">
        <v>12</v>
      </c>
      <c r="F7" s="36" t="s">
        <v>130</v>
      </c>
      <c r="G7" s="36">
        <f>(D7-E7)-1</f>
        <v>9</v>
      </c>
    </row>
    <row r="8" spans="1:7" s="13" customFormat="1" ht="20.100000000000001" customHeight="1">
      <c r="A8" s="21" t="s">
        <v>96</v>
      </c>
      <c r="B8" s="24" t="s">
        <v>43</v>
      </c>
      <c r="C8" s="23" t="s">
        <v>122</v>
      </c>
      <c r="D8" s="15">
        <v>22</v>
      </c>
      <c r="E8" s="15">
        <v>9</v>
      </c>
      <c r="F8" s="49" t="s">
        <v>100</v>
      </c>
      <c r="G8" s="22">
        <f>D8-E8</f>
        <v>13</v>
      </c>
    </row>
    <row r="9" spans="1:7" s="13" customFormat="1" ht="20.100000000000001" customHeight="1">
      <c r="A9" s="21" t="s">
        <v>33</v>
      </c>
      <c r="B9" s="24" t="s">
        <v>43</v>
      </c>
      <c r="C9" s="24" t="s">
        <v>113</v>
      </c>
      <c r="D9" s="36">
        <v>22</v>
      </c>
      <c r="E9" s="36">
        <v>10</v>
      </c>
      <c r="F9" s="47" t="s">
        <v>139</v>
      </c>
      <c r="G9" s="36">
        <f>D9-E9-1</f>
        <v>11</v>
      </c>
    </row>
    <row r="10" spans="1:7" s="13" customFormat="1" ht="20.100000000000001" customHeight="1">
      <c r="A10" s="21" t="s">
        <v>20</v>
      </c>
      <c r="B10" s="37" t="s">
        <v>34</v>
      </c>
      <c r="C10" s="37" t="s">
        <v>114</v>
      </c>
      <c r="D10" s="21">
        <v>22</v>
      </c>
      <c r="E10" s="24">
        <v>7</v>
      </c>
      <c r="F10" s="15" t="s">
        <v>144</v>
      </c>
      <c r="G10" s="36">
        <f>(D10-E10)-2</f>
        <v>13</v>
      </c>
    </row>
    <row r="11" spans="1:7" s="13" customFormat="1" ht="20.100000000000001" customHeight="1">
      <c r="A11" s="21" t="s">
        <v>21</v>
      </c>
      <c r="B11" s="37" t="s">
        <v>34</v>
      </c>
      <c r="C11" s="23" t="s">
        <v>108</v>
      </c>
      <c r="D11" s="15">
        <v>22</v>
      </c>
      <c r="E11" s="15">
        <v>12</v>
      </c>
      <c r="F11" s="24" t="s">
        <v>147</v>
      </c>
      <c r="G11" s="22">
        <f>D11-E11-2</f>
        <v>8</v>
      </c>
    </row>
    <row r="12" spans="1:7" s="13" customFormat="1" ht="20.100000000000001" customHeight="1">
      <c r="A12" s="21" t="s">
        <v>22</v>
      </c>
      <c r="B12" s="37" t="s">
        <v>56</v>
      </c>
      <c r="C12" s="37" t="s">
        <v>57</v>
      </c>
      <c r="D12" s="21">
        <v>22</v>
      </c>
      <c r="E12" s="24">
        <v>4</v>
      </c>
      <c r="F12" s="15" t="s">
        <v>138</v>
      </c>
      <c r="G12" s="22">
        <f>D12-E12-4</f>
        <v>14</v>
      </c>
    </row>
    <row r="13" spans="1:7" s="13" customFormat="1" ht="20.100000000000001" customHeight="1">
      <c r="A13" s="21" t="s">
        <v>95</v>
      </c>
      <c r="B13" s="37" t="s">
        <v>34</v>
      </c>
      <c r="C13" s="37" t="s">
        <v>58</v>
      </c>
      <c r="D13" s="21">
        <v>22</v>
      </c>
      <c r="E13" s="24">
        <v>11</v>
      </c>
      <c r="F13" s="24" t="s">
        <v>152</v>
      </c>
      <c r="G13" s="36">
        <f>(D13-E13)-2</f>
        <v>9</v>
      </c>
    </row>
    <row r="14" spans="1:7" s="13" customFormat="1" ht="20.100000000000001" customHeight="1">
      <c r="A14" s="21" t="s">
        <v>23</v>
      </c>
      <c r="B14" s="37" t="s">
        <v>34</v>
      </c>
      <c r="C14" s="23" t="s">
        <v>35</v>
      </c>
      <c r="D14" s="15">
        <v>22</v>
      </c>
      <c r="E14" s="15">
        <v>10</v>
      </c>
      <c r="F14" s="38" t="s">
        <v>153</v>
      </c>
      <c r="G14" s="22">
        <f>(D14-E14)-1</f>
        <v>11</v>
      </c>
    </row>
    <row r="15" spans="1:7" s="13" customFormat="1" ht="20.100000000000001" customHeight="1">
      <c r="A15" s="21" t="s">
        <v>24</v>
      </c>
      <c r="B15" s="37" t="s">
        <v>11</v>
      </c>
      <c r="C15" s="50" t="s">
        <v>32</v>
      </c>
      <c r="D15" s="21">
        <v>22</v>
      </c>
      <c r="E15" s="51">
        <v>7</v>
      </c>
      <c r="F15" s="15" t="s">
        <v>146</v>
      </c>
      <c r="G15" s="22">
        <f>(D15-E15)-1</f>
        <v>14</v>
      </c>
    </row>
    <row r="16" spans="1:7" s="13" customFormat="1" ht="20.100000000000001" customHeight="1">
      <c r="A16" s="21" t="s">
        <v>97</v>
      </c>
      <c r="B16" s="37" t="s">
        <v>34</v>
      </c>
      <c r="C16" s="37" t="s">
        <v>121</v>
      </c>
      <c r="D16" s="21">
        <v>22</v>
      </c>
      <c r="E16" s="24">
        <v>12</v>
      </c>
      <c r="F16" s="52" t="s">
        <v>131</v>
      </c>
      <c r="G16" s="22">
        <f>D16-E16-1</f>
        <v>9</v>
      </c>
    </row>
    <row r="17" spans="1:7" s="13" customFormat="1" ht="20.100000000000001" customHeight="1">
      <c r="A17" s="21" t="s">
        <v>98</v>
      </c>
      <c r="B17" s="23" t="s">
        <v>34</v>
      </c>
      <c r="C17" s="23" t="s">
        <v>51</v>
      </c>
      <c r="D17" s="15">
        <v>22</v>
      </c>
      <c r="E17" s="15">
        <v>16</v>
      </c>
      <c r="F17" s="49" t="s">
        <v>148</v>
      </c>
      <c r="G17" s="22">
        <f>D17-E17-2</f>
        <v>4</v>
      </c>
    </row>
    <row r="18" spans="1:7" ht="17.25">
      <c r="B18" s="6"/>
      <c r="F18" s="16"/>
    </row>
    <row r="19" spans="1:7" ht="34.5" customHeight="1">
      <c r="A19" s="58" t="s">
        <v>2</v>
      </c>
      <c r="B19" s="58"/>
      <c r="C19" s="20">
        <f>COUNTA(C6:C17)</f>
        <v>12</v>
      </c>
      <c r="D19" s="61" t="s">
        <v>3</v>
      </c>
      <c r="E19" s="62"/>
      <c r="F19" s="67">
        <f>(SUM(D6:D17)-SUM(G6:G17))/C19</f>
        <v>11.25</v>
      </c>
      <c r="G19" s="68"/>
    </row>
    <row r="20" spans="1:7">
      <c r="F20" s="6"/>
    </row>
  </sheetData>
  <mergeCells count="11">
    <mergeCell ref="A2:G2"/>
    <mergeCell ref="A19:B19"/>
    <mergeCell ref="A4:A5"/>
    <mergeCell ref="B4:B5"/>
    <mergeCell ref="C4:C5"/>
    <mergeCell ref="D4:D5"/>
    <mergeCell ref="E4:E5"/>
    <mergeCell ref="G4:G5"/>
    <mergeCell ref="F19:G19"/>
    <mergeCell ref="D19:E19"/>
    <mergeCell ref="F4:F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8"/>
  <sheetViews>
    <sheetView workbookViewId="0">
      <selection activeCell="F19" sqref="F19:F20"/>
    </sheetView>
  </sheetViews>
  <sheetFormatPr defaultRowHeight="16.5"/>
  <cols>
    <col min="1" max="3" width="17.75" style="5" customWidth="1"/>
    <col min="4" max="4" width="30.125" style="5" customWidth="1"/>
    <col min="5" max="5" width="24.75" style="5" customWidth="1"/>
    <col min="6" max="6" width="30.125" style="5" customWidth="1"/>
    <col min="7" max="7" width="16.5" style="5" customWidth="1"/>
    <col min="8" max="16384" width="9" style="5"/>
  </cols>
  <sheetData>
    <row r="1" spans="1:6">
      <c r="B1" s="6"/>
      <c r="C1" s="10"/>
    </row>
    <row r="2" spans="1:6" ht="31.5">
      <c r="A2" s="71" t="s">
        <v>125</v>
      </c>
      <c r="B2" s="71"/>
      <c r="C2" s="71"/>
      <c r="D2" s="71"/>
      <c r="E2" s="71"/>
      <c r="F2" s="71"/>
    </row>
    <row r="3" spans="1:6" ht="24">
      <c r="B3" s="7"/>
      <c r="C3" s="8"/>
      <c r="D3" s="8"/>
      <c r="E3" s="8"/>
      <c r="F3" s="8"/>
    </row>
    <row r="4" spans="1:6" ht="20.100000000000001" customHeight="1">
      <c r="A4" s="72" t="s">
        <v>36</v>
      </c>
      <c r="B4" s="73" t="s">
        <v>37</v>
      </c>
      <c r="C4" s="73" t="s">
        <v>38</v>
      </c>
      <c r="D4" s="74" t="s">
        <v>39</v>
      </c>
      <c r="E4" s="74"/>
      <c r="F4" s="74"/>
    </row>
    <row r="5" spans="1:6" ht="20.100000000000001" customHeight="1">
      <c r="A5" s="72"/>
      <c r="B5" s="73"/>
      <c r="C5" s="73"/>
      <c r="D5" s="14" t="s">
        <v>40</v>
      </c>
      <c r="E5" s="14" t="s">
        <v>41</v>
      </c>
      <c r="F5" s="14" t="s">
        <v>42</v>
      </c>
    </row>
    <row r="6" spans="1:6" s="12" customFormat="1" ht="20.100000000000001" customHeight="1">
      <c r="A6" s="24" t="s">
        <v>140</v>
      </c>
      <c r="B6" s="39" t="s">
        <v>141</v>
      </c>
      <c r="C6" s="39" t="s">
        <v>142</v>
      </c>
      <c r="D6" s="40" t="s">
        <v>61</v>
      </c>
      <c r="E6" s="47" t="s">
        <v>154</v>
      </c>
      <c r="F6" s="47" t="s">
        <v>70</v>
      </c>
    </row>
    <row r="7" spans="1:6" s="41" customFormat="1" ht="20.100000000000001" customHeight="1">
      <c r="A7" s="24" t="s">
        <v>107</v>
      </c>
      <c r="B7" s="39" t="s">
        <v>59</v>
      </c>
      <c r="C7" s="39" t="s">
        <v>60</v>
      </c>
      <c r="D7" s="40" t="s">
        <v>61</v>
      </c>
      <c r="E7" s="40" t="s">
        <v>62</v>
      </c>
      <c r="F7" s="40" t="s">
        <v>63</v>
      </c>
    </row>
    <row r="8" spans="1:6" s="41" customFormat="1" ht="20.100000000000001" customHeight="1">
      <c r="A8" s="24" t="s">
        <v>117</v>
      </c>
      <c r="B8" s="39" t="s">
        <v>118</v>
      </c>
      <c r="C8" s="39" t="s">
        <v>119</v>
      </c>
      <c r="D8" s="40" t="s">
        <v>61</v>
      </c>
      <c r="E8" s="40" t="s">
        <v>62</v>
      </c>
      <c r="F8" s="40" t="s">
        <v>49</v>
      </c>
    </row>
    <row r="9" spans="1:6" s="41" customFormat="1" ht="20.100000000000001" customHeight="1">
      <c r="A9" s="24" t="s">
        <v>110</v>
      </c>
      <c r="B9" s="39" t="s">
        <v>59</v>
      </c>
      <c r="C9" s="39" t="s">
        <v>111</v>
      </c>
      <c r="D9" s="40" t="s">
        <v>61</v>
      </c>
      <c r="E9" s="40" t="s">
        <v>48</v>
      </c>
      <c r="F9" s="40" t="s">
        <v>49</v>
      </c>
    </row>
    <row r="10" spans="1:6" s="12" customFormat="1" ht="20.100000000000001" customHeight="1">
      <c r="A10" s="69" t="s">
        <v>64</v>
      </c>
      <c r="B10" s="69" t="s">
        <v>44</v>
      </c>
      <c r="C10" s="69" t="s">
        <v>45</v>
      </c>
      <c r="D10" s="70" t="s">
        <v>25</v>
      </c>
      <c r="E10" s="47" t="s">
        <v>46</v>
      </c>
      <c r="F10" s="47" t="s">
        <v>47</v>
      </c>
    </row>
    <row r="11" spans="1:6" s="12" customFormat="1" ht="20.100000000000001" customHeight="1">
      <c r="A11" s="69"/>
      <c r="B11" s="69"/>
      <c r="C11" s="69"/>
      <c r="D11" s="70"/>
      <c r="E11" s="47" t="s">
        <v>48</v>
      </c>
      <c r="F11" s="47" t="s">
        <v>49</v>
      </c>
    </row>
    <row r="12" spans="1:6" s="12" customFormat="1" ht="20.100000000000001" customHeight="1">
      <c r="A12" s="42" t="s">
        <v>134</v>
      </c>
      <c r="B12" s="43" t="s">
        <v>11</v>
      </c>
      <c r="C12" s="44" t="s">
        <v>135</v>
      </c>
      <c r="D12" s="48" t="s">
        <v>61</v>
      </c>
      <c r="E12" s="47" t="s">
        <v>155</v>
      </c>
      <c r="F12" s="47" t="s">
        <v>136</v>
      </c>
    </row>
    <row r="13" spans="1:6" s="12" customFormat="1" ht="20.100000000000001" customHeight="1">
      <c r="A13" s="47" t="s">
        <v>65</v>
      </c>
      <c r="B13" s="47" t="s">
        <v>66</v>
      </c>
      <c r="C13" s="47" t="s">
        <v>67</v>
      </c>
      <c r="D13" s="48" t="s">
        <v>68</v>
      </c>
      <c r="E13" s="47" t="s">
        <v>69</v>
      </c>
      <c r="F13" s="47" t="s">
        <v>70</v>
      </c>
    </row>
    <row r="14" spans="1:6" s="9" customFormat="1">
      <c r="A14" s="9" t="s">
        <v>27</v>
      </c>
    </row>
    <row r="15" spans="1:6" s="9" customFormat="1">
      <c r="A15" s="9" t="s">
        <v>28</v>
      </c>
    </row>
    <row r="16" spans="1:6" s="9" customFormat="1" ht="17.25">
      <c r="A16" s="11" t="s">
        <v>29</v>
      </c>
    </row>
    <row r="17" spans="1:1" s="9" customFormat="1" ht="17.25">
      <c r="A17" s="11" t="s">
        <v>30</v>
      </c>
    </row>
    <row r="18" spans="1:1" s="9" customFormat="1"/>
  </sheetData>
  <mergeCells count="9">
    <mergeCell ref="A10:A11"/>
    <mergeCell ref="B10:B11"/>
    <mergeCell ref="C10:C11"/>
    <mergeCell ref="D10:D11"/>
    <mergeCell ref="A2:F2"/>
    <mergeCell ref="A4:A5"/>
    <mergeCell ref="B4:B5"/>
    <mergeCell ref="C4:C5"/>
    <mergeCell ref="D4:F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연가-총괄국장</vt:lpstr>
      <vt:lpstr>연가-청(과장이상)</vt:lpstr>
      <vt:lpstr>유연근무</vt:lpstr>
      <vt:lpstr>'연가-청(과장이상)'!Print_Area</vt:lpstr>
      <vt:lpstr>'연가-총괄국장'!Print_Area</vt:lpstr>
      <vt:lpstr>유연근무!Print_Area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이혜정</dc:creator>
  <cp:lastModifiedBy>user</cp:lastModifiedBy>
  <cp:lastPrinted>2014-06-09T05:06:13Z</cp:lastPrinted>
  <dcterms:created xsi:type="dcterms:W3CDTF">2013-08-21T23:43:51Z</dcterms:created>
  <dcterms:modified xsi:type="dcterms:W3CDTF">2015-09-25T04:49:37Z</dcterms:modified>
</cp:coreProperties>
</file>