
<file path=[Content_Types].xml><?xml version="1.0" encoding="utf-8"?>
<Types xmlns="http://schemas.openxmlformats.org/package/2006/content-types">
  <Default Extension="rels" ContentType="application/vnd.openxmlformats-package.relationships+xml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795" windowHeight="10410" firstSheet="4" activeTab="11"/>
  </x:bookViews>
  <x:sheets>
    <x:sheet name="9.7.(월)" sheetId="1" r:id="rId4"/>
    <x:sheet name="9.8.(화)" sheetId="2" r:id="rId5"/>
    <x:sheet name="9.9.(수)" sheetId="3" r:id="rId6"/>
    <x:sheet name="9.10.(목)" sheetId="4" r:id="rId7"/>
    <x:sheet name="9.11.(금)" sheetId="5" r:id="rId8"/>
    <x:sheet name="9.14.(월)" sheetId="6" r:id="rId9"/>
    <x:sheet name="9.15.(화)" sheetId="7" r:id="rId10"/>
    <x:sheet name="9.16.(수)" sheetId="8" r:id="rId11"/>
    <x:sheet name="9.17.(목)" sheetId="9" r:id="rId12"/>
    <x:sheet name="9.18.(금)" sheetId="10" r:id="rId13"/>
    <x:sheet name="9.21.(월)" sheetId="11" r:id="rId14"/>
    <x:sheet name="9.22.(화)" sheetId="12" r:id="rId15"/>
  </x:sheets>
  <x:externalReferences>
    <x:externalReference r:id="rId16"/>
  </x:externalReferences>
  <x:definedNames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 localSheetId="0">'9.7.(월)'!$A$1:$M$43</x:definedName>
    <x:definedName name="_xlnm.Print_Area" localSheetId="1">'9.8.(화)'!$A$1:$M$43</x:definedName>
    <x:definedName name="_xlnm.Print_Area" localSheetId="2">'9.9.(수)'!$A$1:$M$43</x:definedName>
    <x:definedName name="_xlnm.Print_Area" localSheetId="3">'9.10.(목)'!$A$1:$M$43</x:definedName>
    <x:definedName name="_xlnm.Print_Area" localSheetId="4">'[1]9.11.(금)'!$A$1:$M$43</x:definedName>
    <x:definedName name="_xlnm.Print_Area" localSheetId="5">'9.14.(월)'!$A$1:$M$43</x:definedName>
    <x:definedName name="_xlnm.Print_Area" localSheetId="6">'9.15.(화)'!$A$1:$M$43</x:definedName>
    <x:definedName name="_xlnm.Print_Area" localSheetId="7">'9.16.(수)'!$A$1:$M$43</x:definedName>
    <x:definedName name="_xlnm.Print_Area" localSheetId="8">'9.17.(목)'!$A$1:$M$43</x:definedName>
    <x:definedName name="_xlnm.Print_Area" localSheetId="9">'9.18.(금)'!$A$1:$M$43</x:definedName>
    <x:definedName name="_xlnm.Print_Area" localSheetId="10">'9.21.(월)'!$A$1:$M$43</x:definedName>
    <x:definedName name="_xlnm.Print_Area" localSheetId="11">'9.22.(화)'!$A$1:$M$43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<x:sst xmlns:r="http://schemas.openxmlformats.org/officeDocument/2006/relationships" xmlns:c="http://schemas.openxmlformats.org/drawingml/2006/chart" xmlns:x="http://schemas.openxmlformats.org/spreadsheetml/2006/main" count="1297" uniqueCount="86">
  <x:si>
    <x:t>무안</x:t>
  </x:si>
  <x:si>
    <x:t>해남</x:t>
  </x:si>
  <x:si>
    <x:t>완도</x:t>
  </x:si>
  <x:si>
    <x:t>진도</x:t>
  </x:si>
  <x:si>
    <x:t>구례</x:t>
  </x:si>
  <x:si>
    <x:t>광양</x:t>
  </x:si>
  <x:si>
    <x:t>보성</x:t>
  </x:si>
  <x:si>
    <x:t>고흥</x:t>
  </x:si>
  <x:si>
    <x:t>합계</x:t>
  </x:si>
  <x:si>
    <x:t>장흥</x:t>
  </x:si>
  <x:si>
    <x:t>서광주</x:t>
  </x:si>
  <x:si>
    <x:t>담양</x:t>
  </x:si>
  <x:si>
    <x:t>북광주</x:t>
  </x:si>
  <x:si>
    <x:t>화순</x:t>
  </x:si>
  <x:si>
    <x:t>곡성</x:t>
  </x:si>
  <x:si>
    <x:t>광주</x:t>
  </x:si>
  <x:si>
    <x:t>목포</x:t>
  </x:si>
  <x:si>
    <x:t>나주</x:t>
  </x:si>
  <x:si>
    <x:t>순천</x:t>
  </x:si>
  <x:si>
    <x:t>여수</x:t>
  </x:si>
  <x:si>
    <x:t>영광</x:t>
  </x:si>
  <x:si>
    <x:t>장성</x:t>
  </x:si>
  <x:si>
    <x:t>영암</x:t>
  </x:si>
  <x:si>
    <x:t>강진</x:t>
  </x:si>
  <x:si>
    <x:t>함평</x:t>
  </x:si>
  <x:si>
    <x:t>9.15.화</x:t>
  </x:si>
  <x:si>
    <x:t>9.15.월</x:t>
  </x:si>
  <x:si>
    <x:t>9.9.수</x:t>
  </x:si>
  <x:si>
    <x:t>최종물량</x:t>
  </x:si>
  <x:si>
    <x:t>9.10.목</x:t>
  </x:si>
  <x:si>
    <x:t>최종(예상)</x:t>
  </x:si>
  <x:si>
    <x:t>2.5톤</x:t>
  </x:si>
  <x:si>
    <x:t>1.4톤</x:t>
  </x:si>
  <x:si>
    <x:t>총차량톤수</x:t>
  </x:si>
  <x:si>
    <x:t>오차물량</x:t>
  </x:si>
  <x:si>
    <x:t>톤당물량</x:t>
  </x:si>
  <x:si>
    <x:t>총차량대수</x:t>
  </x:si>
  <x:si>
    <x:t>15:40기준</x:t>
  </x:si>
  <x:si>
    <x:t>최종 접수현황</x:t>
  </x:si>
  <x:si>
    <x:t>16시 기준</x:t>
  </x:si>
  <x:si>
    <x:t>14:40기준</x:t>
  </x:si>
  <x:si>
    <x:t>9.18.금</x:t>
  </x:si>
  <x:si>
    <x:t>9.8.화</x:t>
  </x:si>
  <x:si>
    <x:t>9.7.월</x:t>
  </x:si>
  <x:si>
    <x:t>9.16.수</x:t>
  </x:si>
  <x:si>
    <x:t>임차대수</x:t>
  </x:si>
  <x:si>
    <x:t>4.5톤</x:t>
  </x:si>
  <x:si>
    <x:t>접수현황</x:t>
  </x:si>
  <x:si>
    <x:t>9.14.월</x:t>
  </x:si>
  <x:si>
    <x:t>9.17.목</x:t>
  </x:si>
  <x:si>
    <x:t>9.11.금</x:t>
  </x:si>
  <x:si>
    <x:t>광주광산</x:t>
  </x:si>
  <x:si>
    <x:t>합  계</x:t>
  </x:si>
  <x:si>
    <x:t>예상물량</x:t>
  </x:si>
  <x:si>
    <x:t>순천집</x:t>
  </x:si>
  <x:si>
    <x:t>구분</x:t>
  </x:si>
  <x:si>
    <x:t>광주집</x:t>
  </x:si>
  <x:si>
    <x:t>영암집</x:t>
  </x:si>
  <x:si>
    <x:t>구 분</x:t>
  </x:si>
  <x:si>
    <x:t>계</x:t>
  </x:si>
  <x:si>
    <x:t>2차보고
(15:30까지)</x:t>
  </x:si>
  <x:si>
    <x:t>일일 접수 예상물량 집계(9.22.화)</x:t>
  </x:si>
  <x:si>
    <x:t>일일 접수 예상물량 집계(9.15.화)</x:t>
  </x:si>
  <x:si>
    <x:t>일일 접수 예상물량 집계(9.21.월)</x:t>
  </x:si>
  <x:si>
    <x:t>일일 접수 예상물량 집계(9.14.월)</x:t>
  </x:si>
  <x:si>
    <x:t>일일 접수 예상물량 집계(9.11.금)</x:t>
  </x:si>
  <x:si>
    <x:t>일일 접수 예상물량 집계(9.18.금)</x:t>
  </x:si>
  <x:si>
    <x:t>일일 접수 예상물량 집계(9.17.목)</x:t>
  </x:si>
  <x:si>
    <x:t>일일 접수 예상물량 집계(9.16.수)</x:t>
  </x:si>
  <x:si>
    <x:t>일일 접수 예상물량 집계(9.10.목)</x:t>
  </x:si>
  <x:si>
    <x:t>일일 접수 예상물량 집계(9.7.월)</x:t>
  </x:si>
  <x:si>
    <x:t>일일 접수 예상물량 집계(9.8.화)</x:t>
  </x:si>
  <x:si>
    <x:t>일일 접수 예상물량 집계(9.9.수)</x:t>
  </x:si>
  <x:si>
    <x:t>1차보고
(08:10까지)</x:t>
  </x:si>
  <x:si>
    <x:t>25톤</x:t>
  </x:si>
  <x:si>
    <x:t>2차</x:t>
  </x:si>
  <x:si>
    <x:t>8톤</x:t>
  </x:si>
  <x:si>
    <x:t>11톤</x:t>
  </x:si>
  <x:si>
    <x:t>5톤</x:t>
  </x:si>
  <x:si>
    <x:t>1차</x:t>
  </x:si>
  <x:si>
    <x:t>집중국</x:t>
  </x:si>
  <x:si>
    <x:t>18톤</x:t>
  </x:si>
  <x:si>
    <x:t>발송국</x:t>
  </x:si>
  <x:si>
    <x:t>소 계</x:t>
  </x:si>
  <x:si>
    <x:t>총물량</x:t>
  </x:si>
  <x:si>
    <x:t>예상물량(2차)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</x:si>
</x:sst>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 "/>
    <x:numFmt numFmtId="165" formatCode="_-* #,##0.0_-;\-* #,##0.0_-;_-* &quot;-&quot;?_-;_-@_-"/>
    <x:numFmt numFmtId="166" formatCode="0.00_);[Red]\(0.00\)"/>
  </x:numFmts>
  <x:fonts count="3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1"/>
      <x:color rgb="ffffffff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한컴바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</x:fonts>
  <x:fills count="34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ccffcc"/>
        <x:bgColor indexed="64"/>
      </x:patternFill>
    </x:fill>
  </x:fills>
  <x:borders count="58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indexed="64"/>
      </x:left>
      <x:right>
        <x:color indexed="64"/>
      </x:right>
      <x:top>
        <x:color indexed="64"/>
      </x:top>
      <x:bottom style="double">
        <x:color rgb="ffff8001"/>
      </x:bottom>
    </x:border>
    <x:border>
      <x:left>
        <x:color indexed="64"/>
      </x:left>
      <x:right>
        <x:color indexed="64"/>
      </x:right>
      <x:top style="thin">
        <x:color rgb="ff4f81bd"/>
      </x:top>
      <x:bottom style="double">
        <x:color rgb="ff4f81bd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4f81bd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a7c0de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rgb="ff96b3d7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</x:borders>
  <x:cellStyleXfs count="238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41" fontId="6" fillId="0" borderId="0">
      <x:alignment horizontal="general" vertical="bottom"/>
    </x:xf>
    <x:xf numFmtId="41" fontId="6" fillId="0" borderId="0">
      <x:alignment horizontal="general" vertical="center"/>
    </x:xf>
    <x:xf numFmtId="0" fontId="6" fillId="0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7" fillId="14" borderId="0">
      <x:alignment horizontal="general" vertical="center"/>
    </x:xf>
    <x:xf numFmtId="0" fontId="7" fillId="14" borderId="0">
      <x:alignment horizontal="general" vertical="center"/>
    </x:xf>
    <x:xf numFmtId="0" fontId="7" fillId="14" borderId="0">
      <x:alignment horizontal="general" vertical="center"/>
    </x:xf>
    <x:xf numFmtId="0" fontId="7" fillId="14" borderId="0">
      <x:alignment horizontal="general" vertical="center"/>
    </x:xf>
    <x:xf numFmtId="0" fontId="7" fillId="15" borderId="0">
      <x:alignment horizontal="general" vertical="center"/>
    </x:xf>
    <x:xf numFmtId="0" fontId="7" fillId="15" borderId="0">
      <x:alignment horizontal="general" vertical="center"/>
    </x:xf>
    <x:xf numFmtId="0" fontId="7" fillId="15" borderId="0">
      <x:alignment horizontal="general" vertical="center"/>
    </x:xf>
    <x:xf numFmtId="0" fontId="7" fillId="15" borderId="0">
      <x:alignment horizontal="general" vertical="center"/>
    </x:xf>
    <x:xf numFmtId="0" fontId="7" fillId="16" borderId="0">
      <x:alignment horizontal="general" vertical="center"/>
    </x:xf>
    <x:xf numFmtId="0" fontId="7" fillId="16" borderId="0">
      <x:alignment horizontal="general" vertical="center"/>
    </x:xf>
    <x:xf numFmtId="0" fontId="7" fillId="16" borderId="0">
      <x:alignment horizontal="general" vertical="center"/>
    </x:xf>
    <x:xf numFmtId="0" fontId="7" fillId="16" borderId="0">
      <x:alignment horizontal="general" vertical="center"/>
    </x:xf>
    <x:xf numFmtId="0" fontId="7" fillId="17" borderId="0">
      <x:alignment horizontal="general" vertical="center"/>
    </x:xf>
    <x:xf numFmtId="0" fontId="7" fillId="17" borderId="0">
      <x:alignment horizontal="general" vertical="center"/>
    </x:xf>
    <x:xf numFmtId="0" fontId="7" fillId="17" borderId="0">
      <x:alignment horizontal="general" vertical="center"/>
    </x:xf>
    <x:xf numFmtId="0" fontId="7" fillId="17" borderId="0">
      <x:alignment horizontal="general" vertical="center"/>
    </x:xf>
    <x:xf numFmtId="0" fontId="7" fillId="18" borderId="0">
      <x:alignment horizontal="general" vertical="center"/>
    </x:xf>
    <x:xf numFmtId="0" fontId="7" fillId="18" borderId="0">
      <x:alignment horizontal="general" vertical="center"/>
    </x:xf>
    <x:xf numFmtId="0" fontId="7" fillId="18" borderId="0">
      <x:alignment horizontal="general" vertical="center"/>
    </x:xf>
    <x:xf numFmtId="0" fontId="7" fillId="18" borderId="0">
      <x:alignment horizontal="general" vertical="center"/>
    </x:xf>
    <x:xf numFmtId="0" fontId="7" fillId="19" borderId="0">
      <x:alignment horizontal="general" vertical="center"/>
    </x:xf>
    <x:xf numFmtId="0" fontId="7" fillId="19" borderId="0">
      <x:alignment horizontal="general" vertical="center"/>
    </x:xf>
    <x:xf numFmtId="0" fontId="7" fillId="19" borderId="0">
      <x:alignment horizontal="general" vertical="center"/>
    </x:xf>
    <x:xf numFmtId="0" fontId="7" fillId="19" borderId="0">
      <x:alignment horizontal="general" vertical="center"/>
    </x:xf>
    <x:xf numFmtId="0" fontId="7" fillId="20" borderId="0">
      <x:alignment horizontal="general" vertical="center"/>
    </x:xf>
    <x:xf numFmtId="0" fontId="7" fillId="20" borderId="0">
      <x:alignment horizontal="general" vertical="center"/>
    </x:xf>
    <x:xf numFmtId="0" fontId="7" fillId="20" borderId="0">
      <x:alignment horizontal="general" vertical="center"/>
    </x:xf>
    <x:xf numFmtId="0" fontId="7" fillId="20" borderId="0">
      <x:alignment horizontal="general" vertical="center"/>
    </x:xf>
    <x:xf numFmtId="0" fontId="7" fillId="21" borderId="0">
      <x:alignment horizontal="general" vertical="center"/>
    </x:xf>
    <x:xf numFmtId="0" fontId="7" fillId="21" borderId="0">
      <x:alignment horizontal="general" vertical="center"/>
    </x:xf>
    <x:xf numFmtId="0" fontId="7" fillId="21" borderId="0">
      <x:alignment horizontal="general" vertical="center"/>
    </x:xf>
    <x:xf numFmtId="0" fontId="7" fillId="21" borderId="0">
      <x:alignment horizontal="general" vertical="center"/>
    </x:xf>
    <x:xf numFmtId="0" fontId="7" fillId="22" borderId="0">
      <x:alignment horizontal="general" vertical="center"/>
    </x:xf>
    <x:xf numFmtId="0" fontId="7" fillId="22" borderId="0">
      <x:alignment horizontal="general" vertical="center"/>
    </x:xf>
    <x:xf numFmtId="0" fontId="7" fillId="22" borderId="0">
      <x:alignment horizontal="general" vertical="center"/>
    </x:xf>
    <x:xf numFmtId="0" fontId="7" fillId="22" borderId="0">
      <x:alignment horizontal="general" vertical="center"/>
    </x:xf>
    <x:xf numFmtId="0" fontId="7" fillId="23" borderId="0">
      <x:alignment horizontal="general" vertical="center"/>
    </x:xf>
    <x:xf numFmtId="0" fontId="7" fillId="23" borderId="0">
      <x:alignment horizontal="general" vertical="center"/>
    </x:xf>
    <x:xf numFmtId="0" fontId="7" fillId="23" borderId="0">
      <x:alignment horizontal="general" vertical="center"/>
    </x:xf>
    <x:xf numFmtId="0" fontId="7" fillId="23" borderId="0">
      <x:alignment horizontal="general" vertical="center"/>
    </x:xf>
    <x:xf numFmtId="0" fontId="7" fillId="24" borderId="0">
      <x:alignment horizontal="general" vertical="center"/>
    </x:xf>
    <x:xf numFmtId="0" fontId="7" fillId="24" borderId="0">
      <x:alignment horizontal="general" vertical="center"/>
    </x:xf>
    <x:xf numFmtId="0" fontId="7" fillId="24" borderId="0">
      <x:alignment horizontal="general" vertical="center"/>
    </x:xf>
    <x:xf numFmtId="0" fontId="7" fillId="24" borderId="0">
      <x:alignment horizontal="general" vertical="center"/>
    </x:xf>
    <x:xf numFmtId="0" fontId="7" fillId="25" borderId="0">
      <x:alignment horizontal="general" vertical="center"/>
    </x:xf>
    <x:xf numFmtId="0" fontId="7" fillId="25" borderId="0">
      <x:alignment horizontal="general" vertical="center"/>
    </x:xf>
    <x:xf numFmtId="0" fontId="7" fillId="25" borderId="0">
      <x:alignment horizontal="general" vertical="center"/>
    </x:xf>
    <x:xf numFmtId="0" fontId="7" fillId="25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9" fillId="26" borderId="1">
      <x:alignment horizontal="general" vertical="center"/>
    </x:xf>
    <x:xf numFmtId="0" fontId="9" fillId="26" borderId="1">
      <x:alignment horizontal="general" vertical="center"/>
    </x:xf>
    <x:xf numFmtId="0" fontId="9" fillId="26" borderId="1">
      <x:alignment horizontal="general" vertical="center"/>
    </x:xf>
    <x:xf numFmtId="0" fontId="9" fillId="26" borderId="1">
      <x:alignment horizontal="general" vertical="center"/>
    </x:xf>
    <x:xf numFmtId="0" fontId="10" fillId="27" borderId="0">
      <x:alignment horizontal="general" vertical="center"/>
    </x:xf>
    <x:xf numFmtId="0" fontId="10" fillId="27" borderId="0">
      <x:alignment horizontal="general" vertical="center"/>
    </x:xf>
    <x:xf numFmtId="0" fontId="10" fillId="27" borderId="0">
      <x:alignment horizontal="general" vertical="center"/>
    </x:xf>
    <x:xf numFmtId="0" fontId="10" fillId="27" borderId="0">
      <x:alignment horizontal="general" vertical="center"/>
    </x:xf>
    <x:xf numFmtId="0" fontId="0" fillId="28" borderId="2">
      <x:alignment horizontal="general" vertical="center"/>
    </x:xf>
    <x:xf numFmtId="0" fontId="0" fillId="28" borderId="2">
      <x:alignment horizontal="general" vertical="center"/>
    </x:xf>
    <x:xf numFmtId="0" fontId="0" fillId="28" borderId="2">
      <x:alignment horizontal="general" vertical="center"/>
    </x:xf>
    <x:xf numFmtId="0" fontId="0" fillId="28" borderId="2">
      <x:alignment horizontal="general" vertical="center"/>
    </x:xf>
    <x:xf numFmtId="0" fontId="11" fillId="29" borderId="0">
      <x:alignment horizontal="general" vertical="center"/>
    </x:xf>
    <x:xf numFmtId="0" fontId="11" fillId="29" borderId="0">
      <x:alignment horizontal="general" vertical="center"/>
    </x:xf>
    <x:xf numFmtId="0" fontId="11" fillId="29" borderId="0">
      <x:alignment horizontal="general" vertical="center"/>
    </x:xf>
    <x:xf numFmtId="0" fontId="11" fillId="29" borderId="0">
      <x:alignment horizontal="general" vertical="center"/>
    </x:xf>
    <x:xf numFmtId="0" fontId="12" fillId="0" borderId="0">
      <x:alignment horizontal="general" vertical="center"/>
    </x:xf>
    <x:xf numFmtId="0" fontId="12" fillId="0" borderId="0">
      <x:alignment horizontal="general" vertical="center"/>
    </x:xf>
    <x:xf numFmtId="0" fontId="12" fillId="0" borderId="0">
      <x:alignment horizontal="general" vertical="center"/>
    </x:xf>
    <x:xf numFmtId="0" fontId="12" fillId="0" borderId="0">
      <x:alignment horizontal="general" vertical="center"/>
    </x:xf>
    <x:xf numFmtId="0" fontId="13" fillId="30" borderId="3">
      <x:alignment horizontal="general" vertical="center"/>
    </x:xf>
    <x:xf numFmtId="0" fontId="13" fillId="30" borderId="3">
      <x:alignment horizontal="general" vertical="center"/>
    </x:xf>
    <x:xf numFmtId="0" fontId="13" fillId="30" borderId="3">
      <x:alignment horizontal="general" vertical="center"/>
    </x:xf>
    <x:xf numFmtId="0" fontId="13" fillId="30" borderId="3">
      <x:alignment horizontal="general" vertical="center"/>
    </x:xf>
    <x:xf numFmtId="41" fontId="14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0" fontId="15" fillId="0" borderId="4">
      <x:alignment horizontal="general" vertical="center"/>
    </x:xf>
    <x:xf numFmtId="0" fontId="15" fillId="0" borderId="4">
      <x:alignment horizontal="general" vertical="center"/>
    </x:xf>
    <x:xf numFmtId="0" fontId="15" fillId="0" borderId="4">
      <x:alignment horizontal="general" vertical="center"/>
    </x:xf>
    <x:xf numFmtId="0" fontId="15" fillId="0" borderId="4">
      <x:alignment horizontal="general" vertical="center"/>
    </x:xf>
    <x:xf numFmtId="0" fontId="16" fillId="0" borderId="5">
      <x:alignment horizontal="general" vertical="center"/>
    </x:xf>
    <x:xf numFmtId="0" fontId="16" fillId="0" borderId="5">
      <x:alignment horizontal="general" vertical="center"/>
    </x:xf>
    <x:xf numFmtId="0" fontId="16" fillId="0" borderId="5">
      <x:alignment horizontal="general" vertical="center"/>
    </x:xf>
    <x:xf numFmtId="0" fontId="16" fillId="0" borderId="5">
      <x:alignment horizontal="general" vertical="center"/>
    </x:xf>
    <x:xf numFmtId="0" fontId="17" fillId="31" borderId="1">
      <x:alignment horizontal="general" vertical="center"/>
    </x:xf>
    <x:xf numFmtId="0" fontId="17" fillId="31" borderId="1">
      <x:alignment horizontal="general" vertical="center"/>
    </x:xf>
    <x:xf numFmtId="0" fontId="17" fillId="31" borderId="1">
      <x:alignment horizontal="general" vertical="center"/>
    </x:xf>
    <x:xf numFmtId="0" fontId="17" fillId="31" borderId="1">
      <x:alignment horizontal="general" vertical="center"/>
    </x:xf>
    <x:xf numFmtId="0" fontId="18" fillId="0" borderId="6">
      <x:alignment horizontal="general" vertical="center"/>
    </x:xf>
    <x:xf numFmtId="0" fontId="18" fillId="0" borderId="6">
      <x:alignment horizontal="general" vertical="center"/>
    </x:xf>
    <x:xf numFmtId="0" fontId="18" fillId="0" borderId="6">
      <x:alignment horizontal="general" vertical="center"/>
    </x:xf>
    <x:xf numFmtId="0" fontId="18" fillId="0" borderId="6">
      <x:alignment horizontal="general" vertical="center"/>
    </x:xf>
    <x:xf numFmtId="0" fontId="19" fillId="0" borderId="7">
      <x:alignment horizontal="general" vertical="center"/>
    </x:xf>
    <x:xf numFmtId="0" fontId="19" fillId="0" borderId="7">
      <x:alignment horizontal="general" vertical="center"/>
    </x:xf>
    <x:xf numFmtId="0" fontId="19" fillId="0" borderId="7">
      <x:alignment horizontal="general" vertical="center"/>
    </x:xf>
    <x:xf numFmtId="0" fontId="19" fillId="0" borderId="7">
      <x:alignment horizontal="general" vertical="center"/>
    </x:xf>
    <x:xf numFmtId="0" fontId="20" fillId="0" borderId="8">
      <x:alignment horizontal="general" vertical="center"/>
    </x:xf>
    <x:xf numFmtId="0" fontId="20" fillId="0" borderId="8">
      <x:alignment horizontal="general" vertical="center"/>
    </x:xf>
    <x:xf numFmtId="0" fontId="20" fillId="0" borderId="8">
      <x:alignment horizontal="general" vertical="center"/>
    </x:xf>
    <x:xf numFmtId="0" fontId="20" fillId="0" borderId="8">
      <x:alignment horizontal="general" vertical="center"/>
    </x:xf>
    <x:xf numFmtId="0" fontId="20" fillId="0" borderId="0">
      <x:alignment horizontal="general" vertical="center"/>
    </x:xf>
    <x:xf numFmtId="0" fontId="20" fillId="0" borderId="0">
      <x:alignment horizontal="general" vertical="center"/>
    </x:xf>
    <x:xf numFmtId="0" fontId="20" fillId="0" borderId="0">
      <x:alignment horizontal="general" vertical="center"/>
    </x:xf>
    <x:xf numFmtId="0" fontId="20" fillId="0" borderId="0">
      <x:alignment horizontal="general" vertical="center"/>
    </x:xf>
    <x:xf numFmtId="0" fontId="21" fillId="0" borderId="0">
      <x:alignment horizontal="general" vertical="center"/>
    </x:xf>
    <x:xf numFmtId="0" fontId="21" fillId="0" borderId="0">
      <x:alignment horizontal="general" vertical="center"/>
    </x:xf>
    <x:xf numFmtId="0" fontId="21" fillId="0" borderId="0">
      <x:alignment horizontal="general" vertical="center"/>
    </x:xf>
    <x:xf numFmtId="0" fontId="21" fillId="0" borderId="0">
      <x:alignment horizontal="general" vertical="center"/>
    </x:xf>
    <x:xf numFmtId="0" fontId="22" fillId="32" borderId="0">
      <x:alignment horizontal="general" vertical="center"/>
    </x:xf>
    <x:xf numFmtId="0" fontId="22" fillId="32" borderId="0">
      <x:alignment horizontal="general" vertical="center"/>
    </x:xf>
    <x:xf numFmtId="0" fontId="22" fillId="32" borderId="0">
      <x:alignment horizontal="general" vertical="center"/>
    </x:xf>
    <x:xf numFmtId="0" fontId="22" fillId="32" borderId="0">
      <x:alignment horizontal="general" vertical="center"/>
    </x:xf>
    <x:xf numFmtId="0" fontId="23" fillId="26" borderId="9">
      <x:alignment horizontal="general" vertical="center"/>
    </x:xf>
    <x:xf numFmtId="0" fontId="23" fillId="26" borderId="9">
      <x:alignment horizontal="general" vertical="center"/>
    </x:xf>
    <x:xf numFmtId="0" fontId="23" fillId="26" borderId="9">
      <x:alignment horizontal="general" vertical="center"/>
    </x:xf>
    <x:xf numFmtId="0" fontId="23" fillId="26" borderId="9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24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24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6" fillId="0" borderId="0">
      <x:alignment horizontal="general" vertical="bottom"/>
    </x:xf>
    <x:xf numFmtId="41" fontId="6" fillId="0" borderId="0">
      <x:alignment horizontal="general" vertical="center"/>
    </x:xf>
    <x:xf numFmtId="0" fontId="6" fillId="0" borderId="0">
      <x:alignment horizontal="general" vertical="bottom"/>
    </x:xf>
    <x:xf numFmtId="41" fontId="6" fillId="0" borderId="0">
      <x:alignment horizontal="general" vertical="bottom"/>
    </x:xf>
    <x:xf numFmtId="41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bottom"/>
    </x:xf>
    <x:xf numFmtId="0" fontId="6" fillId="0" borderId="0">
      <x:alignment horizontal="general" vertical="center"/>
    </x:xf>
    <x:xf numFmtId="41" fontId="6" fillId="0" borderId="0">
      <x:alignment horizontal="general" vertical="bottom"/>
    </x:xf>
    <x:xf numFmtId="41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41" fontId="0" fillId="0" borderId="0">
      <x:alignment horizontal="general" vertical="center"/>
    </x:xf>
    <x:xf numFmtId="41" fontId="6" fillId="0" borderId="0">
      <x:alignment horizontal="general" vertical="bottom"/>
    </x:xf>
    <x:xf numFmtId="41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</x:cellStyleXfs>
  <x:cellXfs count="160">
    <x:xf numFmtId="0" fontId="0" fillId="0" borderId="0" xfId="0" applyNumberFormat="1">
      <x:alignment horizontal="general" vertical="center"/>
    </x:xf>
    <x:xf numFmtId="0" fontId="25" fillId="0" borderId="0" xfId="1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5" fillId="0" borderId="0" xfId="1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1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" applyNumberFormat="1" applyFont="1" applyFill="1" applyBorder="1" applyAlignment="1">
          <x:alignment horizontal="center" vertical="center"/>
        </x:xf>
      </mc:Fallback>
    </mc:AlternateContent>
    <x:xf numFmtId="0" fontId="25" fillId="0" borderId="0" xfId="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7" fillId="33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3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3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3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3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3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9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9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19" borderId="1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19" borderId="1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7" fillId="19" borderId="1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7" fillId="19" borderId="1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5" fillId="19" borderId="13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5" fillId="19" borderId="13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5" fillId="19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5" fillId="19" borderId="14" xfId="1" applyNumberFormat="1" applyFont="1" applyFill="1" applyBorder="1" applyAlignment="1">
          <x:alignment horizontal="center" vertical="center"/>
        </x:xf>
      </mc:Fallback>
    </mc:AlternateContent>
    <x:xf numFmtId="0" fontId="28" fillId="0" borderId="0" xfId="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7" fillId="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1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1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7" fillId="6" borderId="1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7" fillId="6" borderId="1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7" fillId="0" borderId="13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7" fillId="0" borderId="13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7" fillId="0" borderId="13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7" fillId="0" borderId="13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7" fillId="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7" fillId="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6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6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1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1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7" fillId="6" borderId="18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7" fillId="6" borderId="18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7" fillId="0" borderId="19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7" fillId="0" borderId="19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7" fillId="0" borderId="19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7" fillId="0" borderId="19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7" fillId="0" borderId="2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7" fillId="0" borderId="20" xfId="1" applyNumberFormat="1" applyFont="1" applyBorder="1" applyAlignment="1">
          <x:alignment horizontal="center" vertical="center"/>
        </x:xf>
      </mc:Fallback>
    </mc:AlternateContent>
    <x:xf numFmtId="0" fontId="29" fillId="0" borderId="0" xfId="1" applyNumberFormat="1" applyFont="1" applyAlignment="1">
      <x:alignment horizontal="general" vertical="center"/>
    </x:xf>
    <x:xf numFmtId="0" fontId="30" fillId="0" borderId="0" xfId="1" applyNumberFormat="1" applyFont="1">
      <x:alignment horizontal="general" vertical="bottom"/>
    </x:xf>
    <x:xf numFmtId="0" fontId="6" fillId="0" borderId="0" xfId="1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31" fillId="33" borderId="2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2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31" borderId="1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1" borderId="1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31" borderId="1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1" borderId="1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31" borderId="1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31" borderId="1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31" borderId="1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31" borderId="1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31" borderId="12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1" borderId="12" xfId="2" applyNumberFormat="1" applyFont="1" applyFill="1" applyBorder="1" applyAlignment="1">
          <x:alignment horizontal="center" vertical="center" shrinkToFit="1"/>
        </x:xf>
      </mc:Fallback>
    </mc:AlternateContent>
    <x:xf numFmtId="0" fontId="6" fillId="0" borderId="0" xfId="1" applyNumberFormat="1" applyFill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16" fillId="6" borderId="22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6" borderId="22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1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1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6" borderId="1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6" borderId="1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6" borderId="1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6" borderId="1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12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12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2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2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1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1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22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22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2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2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2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2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2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2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0" borderId="23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0" borderId="23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0" borderId="13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0" borderId="13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0" borderId="14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0" borderId="14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25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25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8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8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8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8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9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9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26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26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27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27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28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28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6" borderId="29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6" borderId="29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3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30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6" borderId="3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6" borderId="30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6" borderId="3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6" borderId="3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32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32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28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28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27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27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3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3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2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20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9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9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6" borderId="3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6" borderId="3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2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2" xfId="3" applyNumberFormat="1" applyFont="1" applyFill="1" applyBorder="1" applyAlignment="1">
          <x:alignment horizontal="center" vertical="center" shrinkToFit="1"/>
        </x:xf>
      </mc:Fallback>
    </mc:AlternateContent>
    <x:xf numFmtId="0" fontId="6" fillId="0" borderId="13" xfId="4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6" fillId="0" borderId="13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3" xfId="3" applyNumberFormat="1" applyFont="1" applyFill="1" applyBorder="1" applyAlignment="1">
          <x:alignment horizontal="center" vertical="center" shrinkToFit="1"/>
        </x:xf>
      </mc:Fallback>
    </mc:AlternateContent>
    <x:xf numFmtId="0" fontId="6" fillId="0" borderId="14" xfId="4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7" fillId="28" borderId="13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3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2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2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8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8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8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8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9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9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20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20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9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9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0" borderId="35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0" borderId="35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0" borderId="19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0" borderId="19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0" borderId="20" xfId="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0" borderId="20" xfId="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31" borderId="1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1" borderId="1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1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1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36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36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1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10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7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7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31" borderId="2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1" borderId="2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31" borderId="37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1" borderId="37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1" xfId="198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1" xfId="198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17" xfId="198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17" xfId="198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8" borderId="12" xfId="198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8" borderId="12" xfId="198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4" fillId="0" borderId="13" xfId="21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4" fillId="0" borderId="13" xfId="21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4" fillId="0" borderId="13" xfId="21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4" fillId="0" borderId="13" xfId="21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5" fillId="0" borderId="1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5" fillId="0" borderId="13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5" fillId="0" borderId="13" xfId="21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5" fillId="0" borderId="13" xfId="21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4" fillId="0" borderId="1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4" fillId="0" borderId="13" xfId="1" applyNumberFormat="1" applyFont="1" applyBorder="1" applyAlignment="1">
          <x:alignment horizontal="center" vertical="center"/>
        </x:xf>
      </mc:Fallback>
    </mc:AlternateContent>
    <x:xf numFmtId="41" fontId="35" fillId="0" borderId="13" xfId="212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6" fillId="0" borderId="38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38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9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6" fillId="0" borderId="39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0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6" fillId="0" borderId="40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6" fillId="0" borderId="41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6" borderId="13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6" borderId="13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23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23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39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39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8" borderId="35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8" borderId="35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4" fillId="0" borderId="13" xfId="1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4" fillId="0" borderId="13" xfId="1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34" fillId="0" borderId="13" xfId="21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34" fillId="0" borderId="13" xfId="21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4" fillId="0" borderId="13" xfId="1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4" fillId="0" borderId="13" xfId="1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1" borderId="1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1" borderId="1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1" borderId="4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1" borderId="4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3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3" xfId="1" applyNumberFormat="1" applyFont="1" applyFill="1" applyBorder="1" applyAlignment="1">
          <x:alignment horizontal="center" vertical="center" wrapText="1" shrinkToFit="1"/>
        </x:xf>
      </mc:Fallback>
    </mc:AlternateContent>
    <x:xf numFmtId="0" fontId="36" fillId="0" borderId="23" xfId="1" applyNumberFormat="1" applyFont="1" applyBorder="1" applyAlignment="1">
      <x:alignment horizontal="general" vertical="bottom"/>
    </x:xf>
    <x:xf numFmtId="0" fontId="36" fillId="0" borderId="35" xfId="1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37" fillId="33" borderId="4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7" fillId="33" borderId="4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7" fillId="33" borderId="4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7" fillId="33" borderId="4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7" fillId="33" borderId="4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7" fillId="33" borderId="4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7" fillId="33" borderId="4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7" fillId="33" borderId="4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7" fillId="33" borderId="4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7" fillId="33" borderId="4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7" fillId="33" borderId="4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7" fillId="33" borderId="4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33" borderId="2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33" borderId="2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33" borderId="3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33" borderId="3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2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2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5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5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2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2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2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2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1" borderId="4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1" borderId="4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1" borderId="2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1" borderId="2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3" borderId="5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3" borderId="5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3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3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3" borderId="5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3" borderId="5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3" borderId="5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3" borderId="5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5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5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4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4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2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2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2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2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3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3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33" borderId="2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33" borderId="2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33" borderId="3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33" borderId="3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33" borderId="3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33" borderId="3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33" borderId="5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33" borderId="5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33" borderId="5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33" borderId="5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33" borderId="5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33" borderId="5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6" fillId="0" borderId="41" xfId="1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238">
    <x:cellStyle name="20% - 강조색1 2" xfId="5"/>
    <x:cellStyle name="20% - 강조색1 3" xfId="6"/>
    <x:cellStyle name="20% - 강조색1 4" xfId="7"/>
    <x:cellStyle name="20% - 강조색1 5" xfId="8"/>
    <x:cellStyle name="20% - 강조색2 2" xfId="9"/>
    <x:cellStyle name="20% - 강조색2 3" xfId="10"/>
    <x:cellStyle name="20% - 강조색2 4" xfId="11"/>
    <x:cellStyle name="20% - 강조색2 5" xfId="12"/>
    <x:cellStyle name="20% - 강조색3 2" xfId="13"/>
    <x:cellStyle name="20% - 강조색3 3" xfId="14"/>
    <x:cellStyle name="20% - 강조색3 4" xfId="15"/>
    <x:cellStyle name="20% - 강조색3 5" xfId="16"/>
    <x:cellStyle name="20% - 강조색4 2" xfId="17"/>
    <x:cellStyle name="20% - 강조색4 3" xfId="18"/>
    <x:cellStyle name="20% - 강조색4 4" xfId="19"/>
    <x:cellStyle name="20% - 강조색4 5" xfId="20"/>
    <x:cellStyle name="20% - 강조색5 2" xfId="21"/>
    <x:cellStyle name="20% - 강조색5 3" xfId="22"/>
    <x:cellStyle name="20% - 강조색5 4" xfId="23"/>
    <x:cellStyle name="20% - 강조색5 5" xfId="24"/>
    <x:cellStyle name="20% - 강조색6 2" xfId="25"/>
    <x:cellStyle name="20% - 강조색6 3" xfId="26"/>
    <x:cellStyle name="20% - 강조색6 4" xfId="27"/>
    <x:cellStyle name="20% - 강조색6 5" xfId="28"/>
    <x:cellStyle name="40% - 강조색1 2" xfId="29"/>
    <x:cellStyle name="40% - 강조색1 3" xfId="30"/>
    <x:cellStyle name="40% - 강조색1 4" xfId="31"/>
    <x:cellStyle name="40% - 강조색1 5" xfId="32"/>
    <x:cellStyle name="40% - 강조색2 2" xfId="33"/>
    <x:cellStyle name="40% - 강조색2 3" xfId="34"/>
    <x:cellStyle name="40% - 강조색2 4" xfId="35"/>
    <x:cellStyle name="40% - 강조색2 5" xfId="36"/>
    <x:cellStyle name="40% - 강조색3 2" xfId="37"/>
    <x:cellStyle name="40% - 강조색3 3" xfId="38"/>
    <x:cellStyle name="40% - 강조색3 4" xfId="39"/>
    <x:cellStyle name="40% - 강조색3 5" xfId="40"/>
    <x:cellStyle name="40% - 강조색4 2" xfId="41"/>
    <x:cellStyle name="40% - 강조색4 3" xfId="42"/>
    <x:cellStyle name="40% - 강조색4 4" xfId="43"/>
    <x:cellStyle name="40% - 강조색4 5" xfId="44"/>
    <x:cellStyle name="40% - 강조색5 2" xfId="45"/>
    <x:cellStyle name="40% - 강조색5 3" xfId="46"/>
    <x:cellStyle name="40% - 강조색5 4" xfId="47"/>
    <x:cellStyle name="40% - 강조색5 5" xfId="48"/>
    <x:cellStyle name="40% - 강조색6 2" xfId="49"/>
    <x:cellStyle name="40% - 강조색6 3" xfId="50"/>
    <x:cellStyle name="40% - 강조색6 4" xfId="51"/>
    <x:cellStyle name="40% - 강조색6 5" xfId="52"/>
    <x:cellStyle name="60% - 강조색1 2" xfId="53"/>
    <x:cellStyle name="60% - 강조색1 3" xfId="54"/>
    <x:cellStyle name="60% - 강조색1 4" xfId="55"/>
    <x:cellStyle name="60% - 강조색1 5" xfId="56"/>
    <x:cellStyle name="60% - 강조색2 2" xfId="57"/>
    <x:cellStyle name="60% - 강조색2 3" xfId="58"/>
    <x:cellStyle name="60% - 강조색2 4" xfId="59"/>
    <x:cellStyle name="60% - 강조색2 5" xfId="60"/>
    <x:cellStyle name="60% - 강조색3 2" xfId="61"/>
    <x:cellStyle name="60% - 강조색3 3" xfId="62"/>
    <x:cellStyle name="60% - 강조색3 4" xfId="63"/>
    <x:cellStyle name="60% - 강조색3 5" xfId="64"/>
    <x:cellStyle name="60% - 강조색4 2" xfId="65"/>
    <x:cellStyle name="60% - 강조색4 3" xfId="66"/>
    <x:cellStyle name="60% - 강조색4 4" xfId="67"/>
    <x:cellStyle name="60% - 강조색4 5" xfId="68"/>
    <x:cellStyle name="60% - 강조색5 2" xfId="69"/>
    <x:cellStyle name="60% - 강조색5 3" xfId="70"/>
    <x:cellStyle name="60% - 강조색5 4" xfId="71"/>
    <x:cellStyle name="60% - 강조색5 5" xfId="72"/>
    <x:cellStyle name="60% - 강조색6 2" xfId="73"/>
    <x:cellStyle name="60% - 강조색6 3" xfId="74"/>
    <x:cellStyle name="60% - 강조색6 4" xfId="75"/>
    <x:cellStyle name="60% - 강조색6 5" xfId="76"/>
    <x:cellStyle name="강조색1 2" xfId="77"/>
    <x:cellStyle name="강조색1 3" xfId="78"/>
    <x:cellStyle name="강조색1 4" xfId="79"/>
    <x:cellStyle name="강조색1 5" xfId="80"/>
    <x:cellStyle name="강조색2 2" xfId="81"/>
    <x:cellStyle name="강조색2 3" xfId="82"/>
    <x:cellStyle name="강조색2 4" xfId="83"/>
    <x:cellStyle name="강조색2 5" xfId="84"/>
    <x:cellStyle name="강조색3 2" xfId="85"/>
    <x:cellStyle name="강조색3 3" xfId="86"/>
    <x:cellStyle name="강조색3 4" xfId="87"/>
    <x:cellStyle name="강조색3 5" xfId="88"/>
    <x:cellStyle name="강조색4 2" xfId="89"/>
    <x:cellStyle name="강조색4 3" xfId="90"/>
    <x:cellStyle name="강조색4 4" xfId="91"/>
    <x:cellStyle name="강조색4 5" xfId="92"/>
    <x:cellStyle name="강조색5 2" xfId="93"/>
    <x:cellStyle name="강조색5 3" xfId="94"/>
    <x:cellStyle name="강조색5 4" xfId="95"/>
    <x:cellStyle name="강조색5 5" xfId="96"/>
    <x:cellStyle name="강조색6 2" xfId="97"/>
    <x:cellStyle name="강조색6 3" xfId="98"/>
    <x:cellStyle name="강조색6 4" xfId="99"/>
    <x:cellStyle name="강조색6 5" xfId="100"/>
    <x:cellStyle name="경고문 2" xfId="101"/>
    <x:cellStyle name="경고문 3" xfId="102"/>
    <x:cellStyle name="경고문 4" xfId="103"/>
    <x:cellStyle name="경고문 5" xfId="104"/>
    <x:cellStyle name="계산 2" xfId="105"/>
    <x:cellStyle name="계산 3" xfId="106"/>
    <x:cellStyle name="계산 4" xfId="107"/>
    <x:cellStyle name="계산 5" xfId="108"/>
    <x:cellStyle name="나쁨 2" xfId="109"/>
    <x:cellStyle name="나쁨 3" xfId="110"/>
    <x:cellStyle name="나쁨 4" xfId="111"/>
    <x:cellStyle name="나쁨 5" xfId="112"/>
    <x:cellStyle name="메모 2" xfId="113"/>
    <x:cellStyle name="메모 3" xfId="114"/>
    <x:cellStyle name="메모 4" xfId="115"/>
    <x:cellStyle name="메모 5" xfId="116"/>
    <x:cellStyle name="보통 2" xfId="117"/>
    <x:cellStyle name="보통 3" xfId="118"/>
    <x:cellStyle name="보통 4" xfId="119"/>
    <x:cellStyle name="보통 5" xfId="120"/>
    <x:cellStyle name="설명 텍스트 2" xfId="121"/>
    <x:cellStyle name="설명 텍스트 3" xfId="122"/>
    <x:cellStyle name="설명 텍스트 4" xfId="123"/>
    <x:cellStyle name="설명 텍스트 5" xfId="124"/>
    <x:cellStyle name="셀 확인 2" xfId="125"/>
    <x:cellStyle name="셀 확인 3" xfId="126"/>
    <x:cellStyle name="셀 확인 4" xfId="127"/>
    <x:cellStyle name="셀 확인 5" xfId="128"/>
    <x:cellStyle xfId="212" builtinId="6"/>
    <x:cellStyle name="쉼표 [0] 2" xfId="2"/>
    <x:cellStyle name="쉼표 [0] 2 2 2" xfId="129"/>
    <x:cellStyle name="쉼표 [0] 2 3" xfId="130"/>
    <x:cellStyle name="쉼표 [0] 2_1.30(금)" xfId="197"/>
    <x:cellStyle name="쉼표 [0] 2_2.10.(화)" xfId="218"/>
    <x:cellStyle name="쉼표 [0] 2_2.11.(수)" xfId="222"/>
    <x:cellStyle name="쉼표 [0] 2_2.12.(목)" xfId="226"/>
    <x:cellStyle name="쉼표 [0] 2_2.13.(금)" xfId="230"/>
    <x:cellStyle name="쉼표 [0] 2_2.16.(월)" xfId="234"/>
    <x:cellStyle name="쉼표 [0] 2_2.3.(화)" xfId="200"/>
    <x:cellStyle name="쉼표 [0] 2_2.4.(수)" xfId="206"/>
    <x:cellStyle name="쉼표 [0] 2_2.5.(목)" xfId="208"/>
    <x:cellStyle name="쉼표 [0] 2_작업" xfId="213"/>
    <x:cellStyle name="쉼표 [0] 3" xfId="131"/>
    <x:cellStyle name="쉼표 [0] 4" xfId="132"/>
    <x:cellStyle name="쉼표 [0] 5" xfId="133"/>
    <x:cellStyle name="쉼표 [0]_06-11" xfId="3"/>
    <x:cellStyle name="쉼표 [0]_06-11_1.30(금)" xfId="198"/>
    <x:cellStyle name="쉼표 [0]_06-11_2.10.(화)" xfId="217"/>
    <x:cellStyle name="쉼표 [0]_06-11_2.11.(수)" xfId="221"/>
    <x:cellStyle name="쉼표 [0]_06-11_2.12.(목)" xfId="225"/>
    <x:cellStyle name="쉼표 [0]_06-11_2.13.(금)" xfId="229"/>
    <x:cellStyle name="쉼표 [0]_06-11_2.16.(월)" xfId="233"/>
    <x:cellStyle name="쉼표 [0]_06-11_2.17.(화)" xfId="237"/>
    <x:cellStyle name="쉼표 [0]_06-11_2.3.(화)" xfId="201"/>
    <x:cellStyle name="쉼표 [0]_06-11_2.4.(수)" xfId="204"/>
    <x:cellStyle name="쉼표 [0]_06-11_2.5.(목)" xfId="209"/>
    <x:cellStyle name="쉼표 [0]_06-11_작업" xfId="214"/>
    <x:cellStyle name="연결된 셀 2" xfId="134"/>
    <x:cellStyle name="연결된 셀 3" xfId="135"/>
    <x:cellStyle name="연결된 셀 4" xfId="136"/>
    <x:cellStyle name="연결된 셀 5" xfId="137"/>
    <x:cellStyle name="요약 2" xfId="138"/>
    <x:cellStyle name="요약 3" xfId="139"/>
    <x:cellStyle name="요약 4" xfId="140"/>
    <x:cellStyle name="요약 5" xfId="141"/>
    <x:cellStyle name="입력 2" xfId="142"/>
    <x:cellStyle name="입력 3" xfId="143"/>
    <x:cellStyle name="입력 4" xfId="144"/>
    <x:cellStyle name="입력 5" xfId="145"/>
    <x:cellStyle name="제목 1 2" xfId="146"/>
    <x:cellStyle name="제목 1 3" xfId="147"/>
    <x:cellStyle name="제목 1 4" xfId="148"/>
    <x:cellStyle name="제목 1 5" xfId="149"/>
    <x:cellStyle name="제목 2 2" xfId="150"/>
    <x:cellStyle name="제목 2 3" xfId="151"/>
    <x:cellStyle name="제목 2 4" xfId="152"/>
    <x:cellStyle name="제목 2 5" xfId="153"/>
    <x:cellStyle name="제목 3 2" xfId="154"/>
    <x:cellStyle name="제목 3 3" xfId="155"/>
    <x:cellStyle name="제목 3 4" xfId="156"/>
    <x:cellStyle name="제목 3 5" xfId="157"/>
    <x:cellStyle name="제목 4 2" xfId="158"/>
    <x:cellStyle name="제목 4 3" xfId="159"/>
    <x:cellStyle name="제목 4 4" xfId="160"/>
    <x:cellStyle name="제목 4 5" xfId="161"/>
    <x:cellStyle name="제목 5" xfId="162"/>
    <x:cellStyle name="제목 6" xfId="163"/>
    <x:cellStyle name="제목 7" xfId="164"/>
    <x:cellStyle name="제목 8" xfId="165"/>
    <x:cellStyle name="좋음 2" xfId="166"/>
    <x:cellStyle name="좋음 3" xfId="167"/>
    <x:cellStyle name="좋음 4" xfId="168"/>
    <x:cellStyle name="좋음 5" xfId="169"/>
    <x:cellStyle name="출력 2" xfId="170"/>
    <x:cellStyle name="출력 3" xfId="171"/>
    <x:cellStyle name="출력 4" xfId="172"/>
    <x:cellStyle name="출력 5" xfId="173"/>
    <x:cellStyle xfId="0" builtinId="0"/>
    <x:cellStyle name="표준 10" xfId="174"/>
    <x:cellStyle name="표준 11" xfId="175"/>
    <x:cellStyle name="표준 12" xfId="176"/>
    <x:cellStyle name="표준 13" xfId="177"/>
    <x:cellStyle name="표준 14" xfId="178"/>
    <x:cellStyle name="표준 15" xfId="179"/>
    <x:cellStyle name="표준 16" xfId="180"/>
    <x:cellStyle name="표준 17" xfId="181"/>
    <x:cellStyle name="표준 18" xfId="182"/>
    <x:cellStyle name="표준 19" xfId="183"/>
    <x:cellStyle name="표준 2" xfId="1"/>
    <x:cellStyle name="표준 2 2" xfId="184"/>
    <x:cellStyle name="표준 2_1.30(금)" xfId="199"/>
    <x:cellStyle name="표준 20" xfId="185"/>
    <x:cellStyle name="표준 21" xfId="186"/>
    <x:cellStyle name="표준 22" xfId="187"/>
    <x:cellStyle name="표준 23" xfId="188"/>
    <x:cellStyle name="표준 3" xfId="189"/>
    <x:cellStyle name="표준 4" xfId="190"/>
    <x:cellStyle name="표준 5" xfId="191"/>
    <x:cellStyle name="표준 6" xfId="192"/>
    <x:cellStyle name="표준 61" xfId="193"/>
    <x:cellStyle name="표준 7" xfId="194"/>
    <x:cellStyle name="표준 8" xfId="195"/>
    <x:cellStyle name="표준 9" xfId="196"/>
    <x:cellStyle name="표준_06-11" xfId="4"/>
    <x:cellStyle name="표준_06-11_2.10.(화)" xfId="220"/>
    <x:cellStyle name="표준_06-11_2.11.(수)" xfId="224"/>
    <x:cellStyle name="표준_06-11_2.12.(목)" xfId="228"/>
    <x:cellStyle name="표준_06-11_2.13.(금)" xfId="232"/>
    <x:cellStyle name="표준_06-11_2.16.(월)" xfId="236"/>
    <x:cellStyle name="표준_06-11_2.3.(화)" xfId="203"/>
    <x:cellStyle name="표준_06-11_2.4.(수)" xfId="207"/>
    <x:cellStyle name="표준_06-11_2.5.(목)" xfId="211"/>
    <x:cellStyle name="표준_06-11_작업" xfId="216"/>
    <x:cellStyle name="표준_2.10.(화)" xfId="219"/>
    <x:cellStyle name="표준_2.11.(수)" xfId="223"/>
    <x:cellStyle name="표준_2.12.(목)" xfId="227"/>
    <x:cellStyle name="표준_2.13.(금)" xfId="231"/>
    <x:cellStyle name="표준_2.16.(월)" xfId="235"/>
    <x:cellStyle name="표준_2.3.(화)" xfId="202"/>
    <x:cellStyle name="표준_2.4.(수)" xfId="205"/>
    <x:cellStyle name="표준_2.5.(목)" xfId="210"/>
    <x:cellStyle name="표준_작업" xfId="215"/>
  </x:cellStyles>
  <x:dxfs count="2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ff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ff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ff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ff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externalLink" Target="externalLinks/externalLink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sec/Desktop/15.&#52628;&#49437;&#49548;&#53685;/&#51068;&#51068;&#48372;&#44256;/(&#51068;&#51068;%20&#50696;&#49345;&#47932;&#47049;_9.11)2015.%20&#52628;&#49437;%20&#53945;&#48324;&#49548;&#53685;.xlsx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9.7.(월)"/>
      <x:sheetName val="9.8.(화)"/>
      <x:sheetName val="9.9.(수)"/>
      <x:sheetName val="9.10.(목)"/>
      <x:sheetName val="9.11.(금)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S47"/>
  <x:sheetViews>
    <x:sheetView topLeftCell="A1" zoomScale="77" zoomScaleNormal="77" workbookViewId="0">
      <x:pane xSplit="3" ySplit="14" topLeftCell="D15" activePane="bottomRight" state="frozen"/>
      <x:selection pane="bottomRight" activeCell="E21" activeCellId="0" sqref="E21:E21"/>
    </x:sheetView>
  </x:sheetViews>
  <x:sheetFormatPr defaultColWidth="9.00390625" defaultRowHeight="13.35"/>
  <x:cols>
    <x:col min="1" max="1" width="12.875" style="33" customWidth="1"/>
    <x:col min="2" max="2" width="11.875" style="33" customWidth="1"/>
    <x:col min="3" max="3" width="14.125" style="33" customWidth="1"/>
    <x:col min="4" max="4" width="13" style="33" customWidth="1"/>
    <x:col min="5" max="5" width="11.625" style="33" bestFit="1" customWidth="1"/>
    <x:col min="6" max="6" width="11.875" style="33" bestFit="1" customWidth="1"/>
    <x:col min="7" max="9" width="9.25" style="33" customWidth="1"/>
    <x:col min="10" max="10" width="10.375" style="33" customWidth="1"/>
    <x:col min="11" max="13" width="9.25" style="33" customWidth="1"/>
    <x:col min="14" max="15" width="13" style="33" hidden="1" customWidth="1"/>
    <x:col min="16" max="16" width="9" style="33"/>
    <x:col min="17" max="17" width="9" style="93"/>
    <x:col min="18" max="18" width="9.19140625" style="33" bestFit="1" customWidth="1"/>
    <x:col min="19" max="16384" width="9" style="33"/>
  </x:cols>
  <x:sheetData>
    <x:row r="1" spans="1:17" s="1" customFormat="1" ht="57.75" customHeight="1">
      <x:c r="A1" s="143" t="s">
        <x:v>70</x:v>
      </x:c>
      <x:c r="B1" s="143"/>
      <x:c r="C1" s="143"/>
      <x:c r="D1" s="143"/>
      <x:c r="E1" s="143"/>
      <x:c r="F1" s="143"/>
      <x:c r="G1" s="143"/>
      <x:c r="H1" s="143"/>
      <x:c r="I1" s="143"/>
      <x:c r="J1" s="143"/>
      <x:c r="K1" s="143"/>
      <x:c r="L1" s="143"/>
      <x:c r="M1" s="143"/>
      <x:c r="Q1" s="2"/>
    </x:row>
    <x:row r="2" spans="1:17" s="1" customFormat="1" ht="19.5" customHeight="1">
      <x:c r="A2" s="3"/>
      <x:c r="B2" s="3"/>
      <x:c r="C2" s="3"/>
      <x:c r="Q2" s="2"/>
    </x:row>
    <x:row r="3" spans="2:17" s="4" customFormat="1" ht="23.25" customHeight="1">
      <x:c r="B3" s="144" t="s">
        <x:v>58</x:v>
      </x:c>
      <x:c r="C3" s="5" t="s">
        <x:v>79</x:v>
      </x:c>
      <x:c r="D3" s="146" t="s">
        <x:v>75</x:v>
      </x:c>
      <x:c r="E3" s="146"/>
      <x:c r="F3" s="146"/>
      <x:c r="G3" s="147"/>
      <x:c r="Q3" s="6"/>
    </x:row>
    <x:row r="4" spans="2:17" s="4" customFormat="1" ht="24" customHeight="1">
      <x:c r="B4" s="145"/>
      <x:c r="C4" s="7" t="s">
        <x:v>53</x:v>
      </x:c>
      <x:c r="D4" s="8" t="s">
        <x:v>53</x:v>
      </x:c>
      <x:c r="E4" s="9" t="s">
        <x:v>36</x:v>
      </x:c>
      <x:c r="F4" s="9" t="s">
        <x:v>33</x:v>
      </x:c>
      <x:c r="G4" s="10" t="s">
        <x:v>35</x:v>
      </x:c>
      <x:c r="Q4" s="6"/>
    </x:row>
    <x:row r="5" spans="2:17" s="4" customFormat="1" ht="24" customHeight="1">
      <x:c r="B5" s="11" t="s">
        <x:v>8</x:v>
      </x:c>
      <x:c r="C5" s="12">
        <x:f>SUM(C6:C8)</x:f>
        <x:v>0</x:v>
      </x:c>
      <x:c r="D5" s="13">
        <x:f>SUM(D6:D8)</x:f>
        <x:v>78150</x:v>
      </x:c>
      <x:c r="E5" s="14">
        <x:f>SUM(E6:E8)</x:f>
        <x:v>47</x:v>
      </x:c>
      <x:c r="F5" s="14">
        <x:f>SUM(F6:F8)</x:f>
        <x:v>299.5</x:v>
      </x:c>
      <x:c r="G5" s="15">
        <x:f>D5/F5</x:f>
        <x:v>260.93489148580966</x:v>
      </x:c>
      <x:c r="Q5" s="6"/>
    </x:row>
    <x:row r="6" spans="2:17" s="16" customFormat="1" ht="23.25" customHeight="1">
      <x:c r="B6" s="17" t="s">
        <x:v>56</x:v>
      </x:c>
      <x:c r="C6" s="18">
        <x:f>C14</x:f>
        <x:v>0</x:v>
      </x:c>
      <x:c r="D6" s="19">
        <x:f>D14</x:f>
        <x:v>43400</x:v>
      </x:c>
      <x:c r="E6" s="20">
        <x:f>E14</x:f>
        <x:v>28</x:v>
      </x:c>
      <x:c r="F6" s="21">
        <x:f>F14*25+G14*18+H14*11+I14*8+J14*5+K14*4.5+L14*2.5+M14*1.4</x:f>
        <x:v>170.5</x:v>
      </x:c>
      <x:c r="G6" s="22">
        <x:f>D6/F6</x:f>
        <x:v>254.54545454545453</x:v>
      </x:c>
      <x:c r="H6" s="23"/>
      <x:c r="Q6" s="24"/>
    </x:row>
    <x:row r="7" spans="2:17" s="16" customFormat="1" ht="23.25" customHeight="1">
      <x:c r="B7" s="17" t="s">
        <x:v>54</x:v>
      </x:c>
      <x:c r="C7" s="18">
        <x:f>C28</x:f>
        <x:v>0</x:v>
      </x:c>
      <x:c r="D7" s="19">
        <x:f>D28</x:f>
        <x:v>12200</x:v>
      </x:c>
      <x:c r="E7" s="20">
        <x:f>E28</x:f>
        <x:v>8</x:v>
      </x:c>
      <x:c r="F7" s="21">
        <x:f>F28*25+G28*18+H28*11+I28*8+J28*5+K28*4.5+L28*2.5+M28*1.4</x:f>
        <x:v>38.5</x:v>
      </x:c>
      <x:c r="G7" s="22">
        <x:f>D7/F7</x:f>
        <x:v>316.88311688311688</x:v>
      </x:c>
      <x:c r="H7" s="23"/>
      <x:c r="Q7" s="24"/>
    </x:row>
    <x:row r="8" spans="2:17" s="4" customFormat="1" ht="23.25" customHeight="1">
      <x:c r="B8" s="25" t="s">
        <x:v>57</x:v>
      </x:c>
      <x:c r="C8" s="26">
        <x:f>C34</x:f>
        <x:v>0</x:v>
      </x:c>
      <x:c r="D8" s="27">
        <x:f>D34</x:f>
        <x:v>22550</x:v>
      </x:c>
      <x:c r="E8" s="28">
        <x:f>E34</x:f>
        <x:v>11</x:v>
      </x:c>
      <x:c r="F8" s="29">
        <x:f>F34*25+G34*18+H34*11+I34*8+J34*5+K34*4.5+L34*2.5+M34*1.4</x:f>
        <x:v>90.5</x:v>
      </x:c>
      <x:c r="G8" s="30">
        <x:f>D8/F8</x:f>
        <x:v>249.17127071823205</x:v>
      </x:c>
      <x:c r="Q8" s="6"/>
    </x:row>
    <x:row r="9" spans="1:17" s="1" customFormat="1" ht="15" customHeight="1">
      <x:c r="A9" s="31"/>
      <x:c r="B9" s="4"/>
      <x:c r="C9" s="4"/>
      <x:c r="D9" s="4"/>
      <x:c r="E9" s="4"/>
      <x:c r="F9" s="4"/>
      <x:c r="G9" s="4"/>
      <x:c r="H9" s="4"/>
      <x:c r="I9" s="4"/>
      <x:c r="J9" s="4"/>
      <x:c r="K9" s="4"/>
      <x:c r="L9" s="4"/>
      <x:c r="N9" s="4"/>
      <x:c r="O9" s="4"/>
      <x:c r="Q9" s="2"/>
    </x:row>
    <x:row r="10" spans="1:19" s="32" customFormat="1" ht="32.25" customHeight="1">
      <x:c r="A10" s="148" t="s">
        <x:v>80</x:v>
      </x:c>
      <x:c r="B10" s="151" t="s">
        <x:v>82</x:v>
      </x:c>
      <x:c r="C10" s="156" t="s">
        <x:v>73</x:v>
      </x:c>
      <x:c r="D10" s="134" t="s">
        <x:v>60</x:v>
      </x:c>
      <x:c r="E10" s="154"/>
      <x:c r="F10" s="154"/>
      <x:c r="G10" s="154"/>
      <x:c r="H10" s="154"/>
      <x:c r="I10" s="154"/>
      <x:c r="J10" s="154"/>
      <x:c r="K10" s="154"/>
      <x:c r="L10" s="154"/>
      <x:c r="M10" s="155"/>
      <x:c r="N10" s="133" t="s">
        <x:v>47</x:v>
      </x:c>
      <x:c r="O10" s="134"/>
      <x:c r="Q10" s="127" t="s">
        <x:v>38</x:v>
      </x:c>
      <x:c r="R10" s="128"/>
      <x:c r="S10" s="129"/>
    </x:row>
    <x:row r="11" spans="1:19" ht="22.5" customHeight="1">
      <x:c r="A11" s="149"/>
      <x:c r="B11" s="152"/>
      <x:c r="C11" s="157"/>
      <x:c r="D11" s="135" t="s">
        <x:v>53</x:v>
      </x:c>
      <x:c r="E11" s="137" t="s">
        <x:v>45</x:v>
      </x:c>
      <x:c r="F11" s="137"/>
      <x:c r="G11" s="137"/>
      <x:c r="H11" s="137"/>
      <x:c r="I11" s="137"/>
      <x:c r="J11" s="137"/>
      <x:c r="K11" s="137"/>
      <x:c r="L11" s="137"/>
      <x:c r="M11" s="138"/>
      <x:c r="N11" s="139" t="s">
        <x:v>40</x:v>
      </x:c>
      <x:c r="O11" s="139" t="s">
        <x:v>37</x:v>
      </x:c>
      <x:c r="Q11" s="130"/>
      <x:c r="R11" s="131"/>
      <x:c r="S11" s="132"/>
    </x:row>
    <x:row r="12" spans="1:19" ht="23.25" customHeight="1">
      <x:c r="A12" s="150"/>
      <x:c r="B12" s="153"/>
      <x:c r="C12" s="158"/>
      <x:c r="D12" s="136"/>
      <x:c r="E12" s="34" t="s">
        <x:v>59</x:v>
      </x:c>
      <x:c r="F12" s="34" t="s">
        <x:v>74</x:v>
      </x:c>
      <x:c r="G12" s="35" t="s">
        <x:v>81</x:v>
      </x:c>
      <x:c r="H12" s="35" t="s">
        <x:v>77</x:v>
      </x:c>
      <x:c r="I12" s="36" t="s">
        <x:v>76</x:v>
      </x:c>
      <x:c r="J12" s="36" t="s">
        <x:v>78</x:v>
      </x:c>
      <x:c r="K12" s="36" t="s">
        <x:v>46</x:v>
      </x:c>
      <x:c r="L12" s="36" t="s">
        <x:v>31</x:v>
      </x:c>
      <x:c r="M12" s="37" t="s">
        <x:v>32</x:v>
      </x:c>
      <x:c r="N12" s="140"/>
      <x:c r="O12" s="140"/>
      <x:c r="Q12" s="141" t="s">
        <x:v>52</x:v>
      </x:c>
      <x:c r="R12" s="100" t="s">
        <x:v>84</x:v>
      </x:c>
      <x:c r="S12" s="101" t="s">
        <x:v>34</x:v>
      </x:c>
    </x:row>
    <x:row r="13" spans="1:19" s="43" customFormat="1" ht="23.25" customHeight="1">
      <x:c r="A13" s="122" t="s">
        <x:v>52</x:v>
      </x:c>
      <x:c r="B13" s="123"/>
      <x:c r="C13" s="94">
        <x:f>C14+C28+C34</x:f>
        <x:v>0</x:v>
      </x:c>
      <x:c r="D13" s="42">
        <x:f>D14+D28+D34</x:f>
        <x:v>78150</x:v>
      </x:c>
      <x:c r="E13" s="38">
        <x:f>E14+E28+E34</x:f>
        <x:v>47</x:v>
      </x:c>
      <x:c r="F13" s="40">
        <x:f>F14+F28+F34</x:f>
        <x:v>1</x:v>
      </x:c>
      <x:c r="G13" s="40">
        <x:f>G14+G28+G34</x:f>
        <x:v>3</x:v>
      </x:c>
      <x:c r="H13" s="40">
        <x:f>H14+H28+H34</x:f>
        <x:v>0</x:v>
      </x:c>
      <x:c r="I13" s="40">
        <x:f>I14+I28+I34</x:f>
        <x:v>8</x:v>
      </x:c>
      <x:c r="J13" s="40">
        <x:f>J14+J28+J34</x:f>
        <x:v>22</x:v>
      </x:c>
      <x:c r="K13" s="40">
        <x:f>K14+K28+K34</x:f>
        <x:v>7</x:v>
      </x:c>
      <x:c r="L13" s="40">
        <x:f>L14+L28+L34</x:f>
        <x:v>6</x:v>
      </x:c>
      <x:c r="M13" s="41">
        <x:f>M14+M28+M34</x:f>
        <x:v>0</x:v>
      </x:c>
      <x:c r="N13" s="38">
        <x:f>N14+N28+N34</x:f>
        <x:v>0</x:v>
      </x:c>
      <x:c r="O13" s="42">
        <x:f>O14+O28+O34</x:f>
        <x:v>0</x:v>
      </x:c>
      <x:c r="Q13" s="142"/>
      <x:c r="R13" s="38">
        <x:f>R14+R28+R34</x:f>
        <x:v>0</x:v>
      </x:c>
      <x:c r="S13" s="39">
        <x:f>R13-D13</x:f>
        <x:v>-78150</x:v>
      </x:c>
    </x:row>
    <x:row r="14" spans="1:19" ht="23.25" customHeight="1">
      <x:c r="A14" s="112" t="s">
        <x:v>56</x:v>
      </x:c>
      <x:c r="B14" s="44" t="s">
        <x:v>83</x:v>
      </x:c>
      <x:c r="C14" s="95">
        <x:f>SUM(C15:C27)</x:f>
        <x:v>0</x:v>
      </x:c>
      <x:c r="D14" s="48">
        <x:f>SUM(D15:D27)</x:f>
        <x:v>43400</x:v>
      </x:c>
      <x:c r="E14" s="45">
        <x:f>SUM(E15:E27)</x:f>
        <x:v>28</x:v>
      </x:c>
      <x:c r="F14" s="46">
        <x:f>SUM(F15:F27)</x:f>
        <x:v>1</x:v>
      </x:c>
      <x:c r="G14" s="46">
        <x:f>SUM(G15:G27)</x:f>
        <x:v>0</x:v>
      </x:c>
      <x:c r="H14" s="46">
        <x:f>SUM(H15:H27)</x:f>
        <x:v>0</x:v>
      </x:c>
      <x:c r="I14" s="46">
        <x:f>SUM(I15:I27)</x:f>
        <x:v>8</x:v>
      </x:c>
      <x:c r="J14" s="46">
        <x:f>SUM(J15:J27)</x:f>
        <x:v>12</x:v>
      </x:c>
      <x:c r="K14" s="46">
        <x:f>SUM(K15:K27)</x:f>
        <x:v>2</x:v>
      </x:c>
      <x:c r="L14" s="46">
        <x:f>SUM(L15:L27)</x:f>
        <x:v>5</x:v>
      </x:c>
      <x:c r="M14" s="47">
        <x:f>SUM(M15:M27)</x:f>
        <x:v>0</x:v>
      </x:c>
      <x:c r="N14" s="45">
        <x:f>SUM(N15:N27)</x:f>
        <x:v>0</x:v>
      </x:c>
      <x:c r="O14" s="48">
        <x:f>SUM(O15:O27)</x:f>
        <x:v>0</x:v>
      </x:c>
      <x:c r="Q14" s="49" t="s">
        <x:v>83</x:v>
      </x:c>
      <x:c r="R14" s="115">
        <x:f>SUM(R15:R27)</x:f>
        <x:v>0</x:v>
      </x:c>
      <x:c r="S14" s="50">
        <x:f>R14-D14</x:f>
        <x:v>-43400</x:v>
      </x:c>
    </x:row>
    <x:row r="15" spans="1:19" ht="23.25" customHeight="1">
      <x:c r="A15" s="113"/>
      <x:c r="B15" s="51" t="s">
        <x:v>56</x:v>
      </x:c>
      <x:c r="C15" s="96"/>
      <x:c r="D15" s="52">
        <x:v>11000</x:v>
      </x:c>
      <x:c r="E15" s="52">
        <x:f>SUM(F15:M15)</x:f>
        <x:v>7</x:v>
      </x:c>
      <x:c r="F15" s="53"/>
      <x:c r="G15" s="54"/>
      <x:c r="H15" s="54"/>
      <x:c r="I15" s="51">
        <x:v>1</x:v>
      </x:c>
      <x:c r="J15" s="51">
        <x:v>3</x:v>
      </x:c>
      <x:c r="K15" s="51">
        <x:v>1</x:v>
      </x:c>
      <x:c r="L15" s="54">
        <x:v>2</x:v>
      </x:c>
      <x:c r="M15" s="55"/>
      <x:c r="N15" s="56"/>
      <x:c r="O15" s="52"/>
      <x:c r="Q15" s="57" t="s">
        <x:v>56</x:v>
      </x:c>
      <x:c r="R15" s="58"/>
      <x:c r="S15" s="59">
        <x:f>R15-D15</x:f>
        <x:v>-11000</x:v>
      </x:c>
    </x:row>
    <x:row r="16" spans="1:19" ht="23.25" customHeight="1">
      <x:c r="A16" s="113"/>
      <x:c r="B16" s="51" t="s">
        <x:v>15</x:v>
      </x:c>
      <x:c r="C16" s="96"/>
      <x:c r="D16" s="52">
        <x:v>8500</x:v>
      </x:c>
      <x:c r="E16" s="52">
        <x:f>SUM(F16:M16)</x:f>
        <x:v>4</x:v>
      </x:c>
      <x:c r="F16" s="53"/>
      <x:c r="G16" s="54"/>
      <x:c r="H16" s="54"/>
      <x:c r="I16" s="51">
        <x:v>3</x:v>
      </x:c>
      <x:c r="J16" s="51">
        <x:v>1</x:v>
      </x:c>
      <x:c r="K16" s="51"/>
      <x:c r="L16" s="54"/>
      <x:c r="M16" s="55"/>
      <x:c r="N16" s="56"/>
      <x:c r="O16" s="52"/>
      <x:c r="Q16" s="57" t="s">
        <x:v>15</x:v>
      </x:c>
      <x:c r="R16" s="58"/>
      <x:c r="S16" s="59">
        <x:f>R16-D16</x:f>
        <x:v>-8500</x:v>
      </x:c>
    </x:row>
    <x:row r="17" spans="1:19" ht="23.25" customHeight="1">
      <x:c r="A17" s="113"/>
      <x:c r="B17" s="51" t="s">
        <x:v>12</x:v>
      </x:c>
      <x:c r="C17" s="96"/>
      <x:c r="D17" s="52">
        <x:v>1800</x:v>
      </x:c>
      <x:c r="E17" s="52">
        <x:f>SUM(F17:M17)</x:f>
        <x:v>0</x:v>
      </x:c>
      <x:c r="F17" s="53"/>
      <x:c r="G17" s="54"/>
      <x:c r="H17" s="54"/>
      <x:c r="I17" s="51"/>
      <x:c r="J17" s="51"/>
      <x:c r="K17" s="51"/>
      <x:c r="L17" s="54"/>
      <x:c r="M17" s="55"/>
      <x:c r="N17" s="56"/>
      <x:c r="O17" s="52"/>
      <x:c r="Q17" s="57" t="s">
        <x:v>12</x:v>
      </x:c>
      <x:c r="R17" s="58"/>
      <x:c r="S17" s="59">
        <x:f>R17-D17</x:f>
        <x:v>-1800</x:v>
      </x:c>
    </x:row>
    <x:row r="18" spans="1:19" ht="23.25" customHeight="1">
      <x:c r="A18" s="113"/>
      <x:c r="B18" s="51" t="s">
        <x:v>10</x:v>
      </x:c>
      <x:c r="C18" s="96"/>
      <x:c r="D18" s="52">
        <x:v>9700</x:v>
      </x:c>
      <x:c r="E18" s="52">
        <x:f>SUM(F18:M18)</x:f>
        <x:v>6</x:v>
      </x:c>
      <x:c r="F18" s="53"/>
      <x:c r="G18" s="54"/>
      <x:c r="H18" s="54"/>
      <x:c r="I18" s="51">
        <x:v>3</x:v>
      </x:c>
      <x:c r="J18" s="51">
        <x:v>1</x:v>
      </x:c>
      <x:c r="K18" s="51">
        <x:v>1</x:v>
      </x:c>
      <x:c r="L18" s="54">
        <x:v>1</x:v>
      </x:c>
      <x:c r="M18" s="55"/>
      <x:c r="N18" s="56"/>
      <x:c r="O18" s="52"/>
      <x:c r="Q18" s="57" t="s">
        <x:v>10</x:v>
      </x:c>
      <x:c r="R18" s="58"/>
      <x:c r="S18" s="59">
        <x:f>R18-D18</x:f>
        <x:v>-9700</x:v>
      </x:c>
    </x:row>
    <x:row r="19" spans="1:19" ht="23.25" customHeight="1">
      <x:c r="A19" s="113"/>
      <x:c r="B19" s="51" t="s">
        <x:v>51</x:v>
      </x:c>
      <x:c r="C19" s="96"/>
      <x:c r="D19" s="52">
        <x:v>2200</x:v>
      </x:c>
      <x:c r="E19" s="52">
        <x:f>SUM(F19:M19)</x:f>
        <x:v>1</x:v>
      </x:c>
      <x:c r="F19" s="53"/>
      <x:c r="G19" s="54"/>
      <x:c r="H19" s="54"/>
      <x:c r="I19" s="51"/>
      <x:c r="J19" s="51"/>
      <x:c r="K19" s="51"/>
      <x:c r="L19" s="54">
        <x:v>1</x:v>
      </x:c>
      <x:c r="M19" s="55"/>
      <x:c r="N19" s="56"/>
      <x:c r="O19" s="52"/>
      <x:c r="Q19" s="57" t="s">
        <x:v>51</x:v>
      </x:c>
      <x:c r="R19" s="58"/>
      <x:c r="S19" s="59">
        <x:f>R19-D19</x:f>
        <x:v>-2200</x:v>
      </x:c>
    </x:row>
    <x:row r="20" spans="1:19" ht="23.25" customHeight="1">
      <x:c r="A20" s="113"/>
      <x:c r="B20" s="51" t="s">
        <x:v>14</x:v>
      </x:c>
      <x:c r="C20" s="96"/>
      <x:c r="D20" s="52">
        <x:v>800</x:v>
      </x:c>
      <x:c r="E20" s="52">
        <x:f>SUM(F20:M20)</x:f>
        <x:v>1</x:v>
      </x:c>
      <x:c r="F20" s="53"/>
      <x:c r="G20" s="54"/>
      <x:c r="H20" s="54"/>
      <x:c r="I20" s="51"/>
      <x:c r="J20" s="51">
        <x:v>1</x:v>
      </x:c>
      <x:c r="K20" s="51"/>
      <x:c r="L20" s="54"/>
      <x:c r="M20" s="55"/>
      <x:c r="N20" s="56"/>
      <x:c r="O20" s="52"/>
      <x:c r="Q20" s="57" t="s">
        <x:v>14</x:v>
      </x:c>
      <x:c r="R20" s="58"/>
      <x:c r="S20" s="59">
        <x:f>R20-D20</x:f>
        <x:v>-800</x:v>
      </x:c>
    </x:row>
    <x:row r="21" spans="1:19" ht="23.25" customHeight="1">
      <x:c r="A21" s="113"/>
      <x:c r="B21" s="51" t="s">
        <x:v>4</x:v>
      </x:c>
      <x:c r="C21" s="96"/>
      <x:c r="D21" s="52">
        <x:v>500</x:v>
      </x:c>
      <x:c r="E21" s="52">
        <x:f>SUM(F21:M21)</x:f>
        <x:v>1</x:v>
      </x:c>
      <x:c r="F21" s="53"/>
      <x:c r="G21" s="54"/>
      <x:c r="H21" s="54"/>
      <x:c r="I21" s="51"/>
      <x:c r="J21" s="51"/>
      <x:c r="K21" s="51"/>
      <x:c r="L21" s="54">
        <x:v>1</x:v>
      </x:c>
      <x:c r="M21" s="55"/>
      <x:c r="N21" s="56"/>
      <x:c r="O21" s="52"/>
      <x:c r="Q21" s="57" t="s">
        <x:v>4</x:v>
      </x:c>
      <x:c r="R21" s="58"/>
      <x:c r="S21" s="59">
        <x:f>R21-D21</x:f>
        <x:v>-500</x:v>
      </x:c>
    </x:row>
    <x:row r="22" spans="1:19" ht="23.25" customHeight="1">
      <x:c r="A22" s="113"/>
      <x:c r="B22" s="51" t="s">
        <x:v>17</x:v>
      </x:c>
      <x:c r="C22" s="96"/>
      <x:c r="D22" s="52">
        <x:v>1700</x:v>
      </x:c>
      <x:c r="E22" s="52">
        <x:f>SUM(F22:M22)</x:f>
        <x:v>1</x:v>
      </x:c>
      <x:c r="F22" s="53">
        <x:v>1</x:v>
      </x:c>
      <x:c r="G22" s="54"/>
      <x:c r="H22" s="54"/>
      <x:c r="I22" s="51"/>
      <x:c r="J22" s="51"/>
      <x:c r="K22" s="51"/>
      <x:c r="L22" s="54"/>
      <x:c r="M22" s="55"/>
      <x:c r="N22" s="56"/>
      <x:c r="O22" s="52"/>
      <x:c r="Q22" s="57" t="s">
        <x:v>17</x:v>
      </x:c>
      <x:c r="R22" s="58"/>
      <x:c r="S22" s="59">
        <x:f>R22-D22</x:f>
        <x:v>-1700</x:v>
      </x:c>
    </x:row>
    <x:row r="23" spans="1:19" ht="23.25" customHeight="1">
      <x:c r="A23" s="113"/>
      <x:c r="B23" s="51" t="s">
        <x:v>11</x:v>
      </x:c>
      <x:c r="C23" s="96"/>
      <x:c r="D23" s="52">
        <x:v>2000</x:v>
      </x:c>
      <x:c r="E23" s="52">
        <x:f>SUM(F23:M23)</x:f>
        <x:v>2</x:v>
      </x:c>
      <x:c r="F23" s="53"/>
      <x:c r="G23" s="54"/>
      <x:c r="H23" s="54"/>
      <x:c r="I23" s="51"/>
      <x:c r="J23" s="51">
        <x:v>2</x:v>
      </x:c>
      <x:c r="K23" s="51"/>
      <x:c r="L23" s="54"/>
      <x:c r="M23" s="55"/>
      <x:c r="N23" s="56"/>
      <x:c r="O23" s="52"/>
      <x:c r="Q23" s="57" t="s">
        <x:v>11</x:v>
      </x:c>
      <x:c r="R23" s="58"/>
      <x:c r="S23" s="59">
        <x:f>R23-D23</x:f>
        <x:v>-2000</x:v>
      </x:c>
    </x:row>
    <x:row r="24" spans="1:19" ht="23.25" customHeight="1">
      <x:c r="A24" s="113"/>
      <x:c r="B24" s="51" t="s">
        <x:v>20</x:v>
      </x:c>
      <x:c r="C24" s="96"/>
      <x:c r="D24" s="52">
        <x:v>1500</x:v>
      </x:c>
      <x:c r="E24" s="52">
        <x:f>SUM(F24:M24)</x:f>
        <x:v>2</x:v>
      </x:c>
      <x:c r="F24" s="53"/>
      <x:c r="G24" s="54"/>
      <x:c r="H24" s="54"/>
      <x:c r="I24" s="51"/>
      <x:c r="J24" s="51">
        <x:v>2</x:v>
      </x:c>
      <x:c r="K24" s="51"/>
      <x:c r="L24" s="54"/>
      <x:c r="M24" s="55"/>
      <x:c r="N24" s="56"/>
      <x:c r="O24" s="52"/>
      <x:c r="Q24" s="57" t="s">
        <x:v>20</x:v>
      </x:c>
      <x:c r="R24" s="58"/>
      <x:c r="S24" s="59">
        <x:f>R24-D24</x:f>
        <x:v>-1500</x:v>
      </x:c>
    </x:row>
    <x:row r="25" spans="1:19" ht="23.25" customHeight="1">
      <x:c r="A25" s="113"/>
      <x:c r="B25" s="51" t="s">
        <x:v>21</x:v>
      </x:c>
      <x:c r="C25" s="96"/>
      <x:c r="D25" s="52">
        <x:v>1100</x:v>
      </x:c>
      <x:c r="E25" s="52">
        <x:f>SUM(F25:M25)</x:f>
        <x:v>1</x:v>
      </x:c>
      <x:c r="F25" s="53"/>
      <x:c r="G25" s="54"/>
      <x:c r="H25" s="54"/>
      <x:c r="I25" s="51">
        <x:v>1</x:v>
      </x:c>
      <x:c r="J25" s="51"/>
      <x:c r="K25" s="51"/>
      <x:c r="L25" s="54"/>
      <x:c r="M25" s="55"/>
      <x:c r="N25" s="56"/>
      <x:c r="O25" s="52"/>
      <x:c r="Q25" s="57" t="s">
        <x:v>21</x:v>
      </x:c>
      <x:c r="R25" s="58"/>
      <x:c r="S25" s="59">
        <x:f>R25-D25</x:f>
        <x:v>-1100</x:v>
      </x:c>
    </x:row>
    <x:row r="26" spans="1:19" s="33" customFormat="1" ht="23.25" customHeight="1">
      <x:c r="A26" s="113"/>
      <x:c r="B26" s="51" t="s">
        <x:v>24</x:v>
      </x:c>
      <x:c r="C26" s="96"/>
      <x:c r="D26" s="52">
        <x:v>1200</x:v>
      </x:c>
      <x:c r="E26" s="52">
        <x:f>SUM(F26:M26)</x:f>
        <x:v>1</x:v>
      </x:c>
      <x:c r="F26" s="53"/>
      <x:c r="G26" s="54"/>
      <x:c r="H26" s="54"/>
      <x:c r="I26" s="51"/>
      <x:c r="J26" s="51">
        <x:v>1</x:v>
      </x:c>
      <x:c r="K26" s="51"/>
      <x:c r="L26" s="54"/>
      <x:c r="M26" s="55"/>
      <x:c r="N26" s="65"/>
      <x:c r="O26" s="66"/>
      <x:c r="Q26" s="57" t="s">
        <x:v>24</x:v>
      </x:c>
      <x:c r="R26" s="58"/>
      <x:c r="S26" s="59">
        <x:f>R26-D26</x:f>
        <x:v>-1200</x:v>
      </x:c>
    </x:row>
    <x:row r="27" spans="1:19" ht="23.25" customHeight="1">
      <x:c r="A27" s="114"/>
      <x:c r="B27" s="60" t="s">
        <x:v>13</x:v>
      </x:c>
      <x:c r="C27" s="97"/>
      <x:c r="D27" s="66">
        <x:v>1400</x:v>
      </x:c>
      <x:c r="E27" s="52">
        <x:f>SUM(F27:M27)</x:f>
        <x:v>1</x:v>
      </x:c>
      <x:c r="F27" s="73"/>
      <x:c r="G27" s="74"/>
      <x:c r="H27" s="74"/>
      <x:c r="I27" s="60"/>
      <x:c r="J27" s="60">
        <x:v>1</x:v>
      </x:c>
      <x:c r="K27" s="60"/>
      <x:c r="L27" s="74"/>
      <x:c r="M27" s="111"/>
      <x:c r="N27" s="66"/>
      <x:c r="O27" s="66"/>
      <x:c r="Q27" s="57" t="s">
        <x:v>13</x:v>
      </x:c>
      <x:c r="R27" s="58"/>
      <x:c r="S27" s="59">
        <x:f>R27-D27</x:f>
        <x:v>-1400</x:v>
      </x:c>
    </x:row>
    <x:row r="28" spans="1:19" ht="23.25" customHeight="1">
      <x:c r="A28" s="159" t="s">
        <x:v>54</x:v>
      </x:c>
      <x:c r="B28" s="67" t="s">
        <x:v>83</x:v>
      </x:c>
      <x:c r="C28" s="98">
        <x:f>SUM(C29:C33)</x:f>
        <x:v>0</x:v>
      </x:c>
      <x:c r="D28" s="71">
        <x:f>SUM(D29:D33)</x:f>
        <x:v>12200</x:v>
      </x:c>
      <x:c r="E28" s="68">
        <x:f>SUM(E29:E33)</x:f>
        <x:v>8</x:v>
      </x:c>
      <x:c r="F28" s="69">
        <x:f>SUM(F29:F33)</x:f>
        <x:v>0</x:v>
      </x:c>
      <x:c r="G28" s="69">
        <x:f>SUM(G29:G33)</x:f>
        <x:v>0</x:v>
      </x:c>
      <x:c r="H28" s="69">
        <x:f>SUM(H29:H33)</x:f>
        <x:v>0</x:v>
      </x:c>
      <x:c r="I28" s="69">
        <x:f>SUM(I29:I33)</x:f>
        <x:v>0</x:v>
      </x:c>
      <x:c r="J28" s="69">
        <x:f>SUM(J29:J33)</x:f>
        <x:v>5</x:v>
      </x:c>
      <x:c r="K28" s="69">
        <x:f>SUM(K29:K33)</x:f>
        <x:v>3</x:v>
      </x:c>
      <x:c r="L28" s="69">
        <x:f>SUM(L29:L33)</x:f>
        <x:v>0</x:v>
      </x:c>
      <x:c r="M28" s="70">
        <x:f>SUM(M29:M33)</x:f>
        <x:v>0</x:v>
      </x:c>
      <x:c r="N28" s="68">
        <x:f>SUM(N29:N33)</x:f>
        <x:v>0</x:v>
      </x:c>
      <x:c r="O28" s="71">
        <x:f>SUM(O29:O33)</x:f>
        <x:v>0</x:v>
      </x:c>
      <x:c r="Q28" s="49" t="s">
        <x:v>83</x:v>
      </x:c>
      <x:c r="R28" s="45"/>
      <x:c r="S28" s="50">
        <x:f>R28-D28</x:f>
        <x:v>-12200</x:v>
      </x:c>
    </x:row>
    <x:row r="29" spans="1:19" ht="23.25" customHeight="1">
      <x:c r="A29" s="159"/>
      <x:c r="B29" s="51" t="s">
        <x:v>19</x:v>
      </x:c>
      <x:c r="C29" s="96"/>
      <x:c r="D29" s="52">
        <x:v>4500</x:v>
      </x:c>
      <x:c r="E29" s="52">
        <x:f>SUM(F29:M29)</x:f>
        <x:v>5</x:v>
      </x:c>
      <x:c r="F29" s="53"/>
      <x:c r="G29" s="54"/>
      <x:c r="H29" s="54"/>
      <x:c r="I29" s="54"/>
      <x:c r="J29" s="51">
        <x:v>4</x:v>
      </x:c>
      <x:c r="K29" s="51">
        <x:v>1</x:v>
      </x:c>
      <x:c r="L29" s="51"/>
      <x:c r="M29" s="72"/>
      <x:c r="N29" s="56"/>
      <x:c r="O29" s="52"/>
      <x:c r="Q29" s="57" t="s">
        <x:v>19</x:v>
      </x:c>
      <x:c r="R29" s="58"/>
      <x:c r="S29" s="59">
        <x:f>R29-D29</x:f>
        <x:v>-4500</x:v>
      </x:c>
    </x:row>
    <x:row r="30" spans="1:19" ht="23.25" customHeight="1">
      <x:c r="A30" s="159"/>
      <x:c r="B30" s="51" t="s">
        <x:v>18</x:v>
      </x:c>
      <x:c r="C30" s="96"/>
      <x:c r="D30" s="52">
        <x:v>3500</x:v>
      </x:c>
      <x:c r="E30" s="52">
        <x:f>SUM(F30:M30)</x:f>
        <x:v>1</x:v>
      </x:c>
      <x:c r="F30" s="53"/>
      <x:c r="G30" s="54"/>
      <x:c r="H30" s="54"/>
      <x:c r="I30" s="54"/>
      <x:c r="J30" s="51"/>
      <x:c r="K30" s="51">
        <x:v>1</x:v>
      </x:c>
      <x:c r="L30" s="51"/>
      <x:c r="M30" s="72"/>
      <x:c r="N30" s="56"/>
      <x:c r="O30" s="52"/>
      <x:c r="Q30" s="57" t="s">
        <x:v>18</x:v>
      </x:c>
      <x:c r="R30" s="58"/>
      <x:c r="S30" s="59">
        <x:f>R30-D30</x:f>
        <x:v>-3500</x:v>
      </x:c>
    </x:row>
    <x:row r="31" spans="1:19" s="43" customFormat="1" ht="23.25" customHeight="1">
      <x:c r="A31" s="159"/>
      <x:c r="B31" s="60" t="s">
        <x:v>5</x:v>
      </x:c>
      <x:c r="C31" s="96"/>
      <x:c r="D31" s="52">
        <x:v>1500</x:v>
      </x:c>
      <x:c r="E31" s="52">
        <x:f>SUM(F31:M31)</x:f>
        <x:v>1</x:v>
      </x:c>
      <x:c r="F31" s="73"/>
      <x:c r="G31" s="74"/>
      <x:c r="H31" s="74"/>
      <x:c r="I31" s="74"/>
      <x:c r="J31" s="60"/>
      <x:c r="K31" s="60">
        <x:v>1</x:v>
      </x:c>
      <x:c r="L31" s="60"/>
      <x:c r="M31" s="75"/>
      <x:c r="N31" s="56"/>
      <x:c r="O31" s="52"/>
      <x:c r="Q31" s="57" t="s">
        <x:v>5</x:v>
      </x:c>
      <x:c r="R31" s="58"/>
      <x:c r="S31" s="59">
        <x:f>R31-D31</x:f>
        <x:v>-1500</x:v>
      </x:c>
    </x:row>
    <x:row r="32" spans="1:19" s="43" customFormat="1" ht="23.25" customHeight="1">
      <x:c r="A32" s="159"/>
      <x:c r="B32" s="51" t="s">
        <x:v>6</x:v>
      </x:c>
      <x:c r="C32" s="97"/>
      <x:c r="D32" s="66">
        <x:v>500</x:v>
      </x:c>
      <x:c r="E32" s="52">
        <x:f>SUM(F32:M32)</x:f>
        <x:v>0</x:v>
      </x:c>
      <x:c r="F32" s="53"/>
      <x:c r="G32" s="54"/>
      <x:c r="H32" s="54"/>
      <x:c r="I32" s="54"/>
      <x:c r="J32" s="54"/>
      <x:c r="K32" s="54"/>
      <x:c r="L32" s="54"/>
      <x:c r="M32" s="72"/>
      <x:c r="N32" s="65"/>
      <x:c r="O32" s="66"/>
      <x:c r="Q32" s="57" t="s">
        <x:v>6</x:v>
      </x:c>
      <x:c r="R32" s="58"/>
      <x:c r="S32" s="59">
        <x:f>R32-D32</x:f>
        <x:v>-500</x:v>
      </x:c>
    </x:row>
    <x:row r="33" spans="1:19" s="43" customFormat="1" ht="23.25" customHeight="1">
      <x:c r="A33" s="159"/>
      <x:c r="B33" s="64" t="s">
        <x:v>7</x:v>
      </x:c>
      <x:c r="C33" s="99"/>
      <x:c r="D33" s="61">
        <x:v>2200</x:v>
      </x:c>
      <x:c r="E33" s="52">
        <x:f>SUM(F33:M33)</x:f>
        <x:v>1</x:v>
      </x:c>
      <x:c r="F33" s="62"/>
      <x:c r="G33" s="63"/>
      <x:c r="H33" s="63"/>
      <x:c r="I33" s="63"/>
      <x:c r="J33" s="63">
        <x:v>1</x:v>
      </x:c>
      <x:c r="K33" s="63"/>
      <x:c r="L33" s="63"/>
      <x:c r="M33" s="76"/>
      <x:c r="N33" s="77"/>
      <x:c r="O33" s="66"/>
      <x:c r="Q33" s="57" t="s">
        <x:v>7</x:v>
      </x:c>
      <x:c r="R33" s="58"/>
      <x:c r="S33" s="59">
        <x:f>R33-D33</x:f>
        <x:v>-2200</x:v>
      </x:c>
    </x:row>
    <x:row r="34" spans="1:19" s="43" customFormat="1" ht="23.25" customHeight="1">
      <x:c r="A34" s="124" t="s">
        <x:v>57</x:v>
      </x:c>
      <x:c r="B34" s="78" t="s">
        <x:v>83</x:v>
      </x:c>
      <x:c r="C34" s="98">
        <x:f>SUM(C35:C43)</x:f>
        <x:v>0</x:v>
      </x:c>
      <x:c r="D34" s="71">
        <x:f>SUM(D35:D43)</x:f>
        <x:v>22550</x:v>
      </x:c>
      <x:c r="E34" s="68">
        <x:f>SUM(E35:E43)</x:f>
        <x:v>11</x:v>
      </x:c>
      <x:c r="F34" s="69">
        <x:f>SUM(F35:F43)</x:f>
        <x:v>0</x:v>
      </x:c>
      <x:c r="G34" s="69">
        <x:f>SUM(G35:G43)</x:f>
        <x:v>3</x:v>
      </x:c>
      <x:c r="H34" s="69">
        <x:f>SUM(H35:H43)</x:f>
        <x:v>0</x:v>
      </x:c>
      <x:c r="I34" s="69">
        <x:f>SUM(I35:I43)</x:f>
        <x:v>0</x:v>
      </x:c>
      <x:c r="J34" s="69">
        <x:f>SUM(J35:J43)</x:f>
        <x:v>5</x:v>
      </x:c>
      <x:c r="K34" s="69">
        <x:f>SUM(K35:K43)</x:f>
        <x:v>2</x:v>
      </x:c>
      <x:c r="L34" s="69">
        <x:f>SUM(L35:L43)</x:f>
        <x:v>1</x:v>
      </x:c>
      <x:c r="M34" s="70">
        <x:f>SUM(M35:M43)</x:f>
        <x:v>0</x:v>
      </x:c>
      <x:c r="N34" s="68">
        <x:f>SUM(N35:N43)</x:f>
        <x:v>0</x:v>
      </x:c>
      <x:c r="O34" s="71">
        <x:f>SUM(O35:O43)</x:f>
        <x:v>0</x:v>
      </x:c>
      <x:c r="Q34" s="49" t="s">
        <x:v>83</x:v>
      </x:c>
      <x:c r="R34" s="45"/>
      <x:c r="S34" s="50">
        <x:f>R34-D34</x:f>
        <x:v>-22550</x:v>
      </x:c>
    </x:row>
    <x:row r="35" spans="1:19" ht="23.25" customHeight="1">
      <x:c r="A35" s="125"/>
      <x:c r="B35" s="51" t="s">
        <x:v>16</x:v>
      </x:c>
      <x:c r="C35" s="102"/>
      <x:c r="D35" s="104">
        <x:v>5500</x:v>
      </x:c>
      <x:c r="E35" s="52">
        <x:f>SUM(F35:M35)</x:f>
        <x:v>3</x:v>
      </x:c>
      <x:c r="F35" s="53"/>
      <x:c r="G35" s="80"/>
      <x:c r="H35" s="80"/>
      <x:c r="I35" s="81"/>
      <x:c r="J35" s="81">
        <x:v>3</x:v>
      </x:c>
      <x:c r="K35" s="80"/>
      <x:c r="L35" s="81"/>
      <x:c r="M35" s="82"/>
      <x:c r="N35" s="83"/>
      <x:c r="O35" s="79"/>
      <x:c r="Q35" s="57" t="s">
        <x:v>16</x:v>
      </x:c>
      <x:c r="R35" s="58"/>
      <x:c r="S35" s="59">
        <x:f>R35-D35</x:f>
        <x:v>-5500</x:v>
      </x:c>
    </x:row>
    <x:row r="36" spans="1:19" ht="24" customHeight="1">
      <x:c r="A36" s="125"/>
      <x:c r="B36" s="51" t="s">
        <x:v>23</x:v>
      </x:c>
      <x:c r="C36" s="102"/>
      <x:c r="D36" s="104">
        <x:v>1200</x:v>
      </x:c>
      <x:c r="E36" s="52">
        <x:f>SUM(F36:M36)</x:f>
        <x:v>0</x:v>
      </x:c>
      <x:c r="F36" s="53"/>
      <x:c r="G36" s="80"/>
      <x:c r="H36" s="80"/>
      <x:c r="I36" s="81"/>
      <x:c r="J36" s="80"/>
      <x:c r="K36" s="80"/>
      <x:c r="L36" s="80"/>
      <x:c r="M36" s="82"/>
      <x:c r="N36" s="83"/>
      <x:c r="O36" s="79"/>
      <x:c r="Q36" s="57" t="s">
        <x:v>23</x:v>
      </x:c>
      <x:c r="R36" s="58"/>
      <x:c r="S36" s="59">
        <x:f>R36-D36</x:f>
        <x:v>-1200</x:v>
      </x:c>
    </x:row>
    <x:row r="37" spans="1:19" ht="23.25" customHeight="1">
      <x:c r="A37" s="125"/>
      <x:c r="B37" s="51" t="s">
        <x:v>0</x:v>
      </x:c>
      <x:c r="C37" s="102"/>
      <x:c r="D37" s="104">
        <x:v>1200</x:v>
      </x:c>
      <x:c r="E37" s="52">
        <x:f>SUM(F37:M37)</x:f>
        <x:v>1</x:v>
      </x:c>
      <x:c r="F37" s="53"/>
      <x:c r="G37" s="80"/>
      <x:c r="H37" s="80"/>
      <x:c r="I37" s="81"/>
      <x:c r="J37" s="80">
        <x:v>1</x:v>
      </x:c>
      <x:c r="K37" s="80"/>
      <x:c r="L37" s="81"/>
      <x:c r="M37" s="82"/>
      <x:c r="N37" s="83"/>
      <x:c r="O37" s="79"/>
      <x:c r="Q37" s="57" t="s">
        <x:v>0</x:v>
      </x:c>
      <x:c r="R37" s="58"/>
      <x:c r="S37" s="59">
        <x:f>R37-D37</x:f>
        <x:v>-1200</x:v>
      </x:c>
    </x:row>
    <x:row r="38" spans="1:19" ht="23.25" customHeight="1">
      <x:c r="A38" s="125"/>
      <x:c r="B38" s="51" t="s">
        <x:v>22</x:v>
      </x:c>
      <x:c r="C38" s="102"/>
      <x:c r="D38" s="104">
        <x:v>400</x:v>
      </x:c>
      <x:c r="E38" s="52">
        <x:f>SUM(F38:M38)</x:f>
        <x:v>0</x:v>
      </x:c>
      <x:c r="F38" s="53"/>
      <x:c r="G38" s="80"/>
      <x:c r="H38" s="80"/>
      <x:c r="I38" s="81"/>
      <x:c r="J38" s="80"/>
      <x:c r="K38" s="80"/>
      <x:c r="L38" s="80"/>
      <x:c r="M38" s="82"/>
      <x:c r="N38" s="83"/>
      <x:c r="O38" s="79"/>
      <x:c r="Q38" s="57" t="s">
        <x:v>22</x:v>
      </x:c>
      <x:c r="R38" s="58"/>
      <x:c r="S38" s="59">
        <x:f>R38-D38</x:f>
        <x:v>-400</x:v>
      </x:c>
    </x:row>
    <x:row r="39" spans="1:19" ht="23.25" customHeight="1">
      <x:c r="A39" s="125"/>
      <x:c r="B39" s="51" t="s">
        <x:v>2</x:v>
      </x:c>
      <x:c r="C39" s="102"/>
      <x:c r="D39" s="104">
        <x:v>8500</x:v>
      </x:c>
      <x:c r="E39" s="52">
        <x:f>SUM(F39:M39)</x:f>
        <x:v>3</x:v>
      </x:c>
      <x:c r="F39" s="84"/>
      <x:c r="G39" s="80">
        <x:v>3</x:v>
      </x:c>
      <x:c r="H39" s="80"/>
      <x:c r="I39" s="81"/>
      <x:c r="J39" s="80"/>
      <x:c r="K39" s="80"/>
      <x:c r="L39" s="80"/>
      <x:c r="M39" s="82"/>
      <x:c r="N39" s="83"/>
      <x:c r="O39" s="79"/>
      <x:c r="Q39" s="57" t="s">
        <x:v>2</x:v>
      </x:c>
      <x:c r="R39" s="58"/>
      <x:c r="S39" s="59">
        <x:f>R39-D39</x:f>
        <x:v>-8500</x:v>
      </x:c>
    </x:row>
    <x:row r="40" spans="1:19" ht="23.25" customHeight="1">
      <x:c r="A40" s="125"/>
      <x:c r="B40" s="51" t="s">
        <x:v>9</x:v>
      </x:c>
      <x:c r="C40" s="102"/>
      <x:c r="D40" s="104">
        <x:v>1600</x:v>
      </x:c>
      <x:c r="E40" s="52">
        <x:f>SUM(F40:M40)</x:f>
        <x:v>1</x:v>
      </x:c>
      <x:c r="F40" s="84"/>
      <x:c r="G40" s="80"/>
      <x:c r="H40" s="80"/>
      <x:c r="I40" s="81"/>
      <x:c r="J40" s="80"/>
      <x:c r="K40" s="80">
        <x:v>1</x:v>
      </x:c>
      <x:c r="L40" s="80"/>
      <x:c r="M40" s="82"/>
      <x:c r="N40" s="83"/>
      <x:c r="O40" s="79"/>
      <x:c r="Q40" s="57" t="s">
        <x:v>9</x:v>
      </x:c>
      <x:c r="R40" s="58"/>
      <x:c r="S40" s="59">
        <x:f>R40-D40</x:f>
        <x:v>-1600</x:v>
      </x:c>
    </x:row>
    <x:row r="41" spans="1:19" ht="23.25" customHeight="1">
      <x:c r="A41" s="125"/>
      <x:c r="B41" s="51" t="s">
        <x:v>3</x:v>
      </x:c>
      <x:c r="C41" s="102"/>
      <x:c r="D41" s="104">
        <x:v>1100</x:v>
      </x:c>
      <x:c r="E41" s="52">
        <x:f>SUM(F41:M41)</x:f>
        <x:v>1</x:v>
      </x:c>
      <x:c r="F41" s="84"/>
      <x:c r="G41" s="80"/>
      <x:c r="H41" s="80"/>
      <x:c r="I41" s="81"/>
      <x:c r="J41" s="80"/>
      <x:c r="K41" s="80"/>
      <x:c r="L41" s="80">
        <x:v>1</x:v>
      </x:c>
      <x:c r="M41" s="82"/>
      <x:c r="N41" s="83"/>
      <x:c r="O41" s="79"/>
      <x:c r="Q41" s="57" t="s">
        <x:v>3</x:v>
      </x:c>
      <x:c r="R41" s="58"/>
      <x:c r="S41" s="59">
        <x:f>R41-D41</x:f>
        <x:v>-1100</x:v>
      </x:c>
    </x:row>
    <x:row r="42" spans="1:19" ht="23.25" customHeight="1">
      <x:c r="A42" s="125"/>
      <x:c r="B42" s="51" t="s">
        <x:v>1</x:v>
      </x:c>
      <x:c r="C42" s="102"/>
      <x:c r="D42" s="104">
        <x:v>3000</x:v>
      </x:c>
      <x:c r="E42" s="52">
        <x:f>SUM(F42:M42)</x:f>
        <x:v>2</x:v>
      </x:c>
      <x:c r="F42" s="84"/>
      <x:c r="G42" s="80"/>
      <x:c r="H42" s="80"/>
      <x:c r="I42" s="81"/>
      <x:c r="J42" s="80">
        <x:v>1</x:v>
      </x:c>
      <x:c r="K42" s="80">
        <x:v>1</x:v>
      </x:c>
      <x:c r="L42" s="80"/>
      <x:c r="M42" s="82"/>
      <x:c r="N42" s="83"/>
      <x:c r="O42" s="79"/>
      <x:c r="Q42" s="57" t="s">
        <x:v>1</x:v>
      </x:c>
      <x:c r="R42" s="58"/>
      <x:c r="S42" s="59">
        <x:f>R42-D42</x:f>
        <x:v>-3000</x:v>
      </x:c>
    </x:row>
    <x:row r="43" spans="1:19" ht="23.25" customHeight="1">
      <x:c r="A43" s="126"/>
      <x:c r="B43" s="64" t="s">
        <x:v>57</x:v>
      </x:c>
      <x:c r="C43" s="103"/>
      <x:c r="D43" s="85">
        <x:v>50</x:v>
      </x:c>
      <x:c r="E43" s="52">
        <x:f>SUM(F43:M43)</x:f>
        <x:v>0</x:v>
      </x:c>
      <x:c r="F43" s="86"/>
      <x:c r="G43" s="87"/>
      <x:c r="H43" s="87"/>
      <x:c r="I43" s="87"/>
      <x:c r="J43" s="87"/>
      <x:c r="K43" s="87"/>
      <x:c r="L43" s="87"/>
      <x:c r="M43" s="88"/>
      <x:c r="N43" s="89"/>
      <x:c r="O43" s="85"/>
      <x:c r="Q43" s="90" t="s">
        <x:v>57</x:v>
      </x:c>
      <x:c r="R43" s="91"/>
      <x:c r="S43" s="92">
        <x:f>R43-D43</x:f>
        <x:v>-50</x:v>
      </x:c>
    </x:row>
    <x:row r="45" spans="1:7" ht="19.25">
      <x:c r="A45" s="106" t="s">
        <x:v>55</x:v>
      </x:c>
      <x:c r="B45" s="106"/>
      <x:c r="C45" s="106"/>
      <x:c r="D45" s="107"/>
      <x:c r="E45" s="107"/>
      <x:c r="F45" s="107"/>
      <x:c r="G45" s="107"/>
    </x:row>
    <x:row r="46" spans="1:7" ht="18" customHeight="1">
      <x:c r="A46" s="105" t="s">
        <x:v>39</x:v>
      </x:c>
      <x:c r="B46" s="105"/>
      <x:c r="C46" s="106"/>
      <x:c r="D46" s="108"/>
      <x:c r="E46" s="110"/>
      <x:c r="F46" s="110"/>
      <x:c r="G46" s="110"/>
    </x:row>
    <x:row r="47" spans="1:7" ht="19.25">
      <x:c r="A47" s="109" t="s">
        <x:v>30</x:v>
      </x:c>
      <x:c r="B47" s="106"/>
      <x:c r="C47" s="106"/>
      <x:c r="D47" s="108"/>
      <x:c r="E47" s="110"/>
      <x:c r="F47" s="110"/>
      <x:c r="G47" s="110"/>
    </x:row>
  </x:sheetData>
  <x:mergeCells count="17">
    <x:mergeCell ref="A13:B13"/>
    <x:mergeCell ref="A34:A43"/>
    <x:mergeCell ref="Q10:S11"/>
    <x:mergeCell ref="N10:O10"/>
    <x:mergeCell ref="D11:D12"/>
    <x:mergeCell ref="E11:M11"/>
    <x:mergeCell ref="N11:N12"/>
    <x:mergeCell ref="O11:O12"/>
    <x:mergeCell ref="Q12:Q13"/>
    <x:mergeCell ref="A1:M1"/>
    <x:mergeCell ref="B3:B4"/>
    <x:mergeCell ref="D3:G3"/>
    <x:mergeCell ref="A10:A12"/>
    <x:mergeCell ref="B10:B12"/>
    <x:mergeCell ref="D10:M10"/>
    <x:mergeCell ref="C10:C12"/>
    <x:mergeCell ref="A28:A33"/>
  </x:mergeCells>
  <x:conditionalFormatting sqref="S15:S27 S29:S33 S35:S43">
    <x:cfRule type="cellIs" dxfId="0" priority="2" stopIfTrue="1" operator="greaterThan">
      <x:formula>500</x:formula>
    </x:cfRule>
    <x:cfRule type="cellIs" dxfId="1" priority="1" stopIfTrue="1" operator="lessThan">
      <x:formula>-500</x:formula>
    </x:cfRule>
  </x:conditionalFormatting>
  <x:printOptions horizontalCentered="1" verticalCentered="0" headings="0" gridLines="0" gridLinesSet="1"/>
  <x:pageMargins left="0.27541667222976685" right="0.27541667222976685" top="0.19666667282581329" bottom="0.19666667282581329" header="0.15722222626209259" footer="0.15722222626209259"/>
  <x:pageSetup paperSize="9" scale="65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S47"/>
  <x:sheetViews>
    <x:sheetView topLeftCell="A1" zoomScale="77" zoomScaleNormal="77" workbookViewId="0">
      <x:pane xSplit="3" ySplit="14" topLeftCell="D24" activePane="bottomRight" state="frozen"/>
      <x:selection pane="bottomRight" activeCell="G27" activeCellId="0" sqref="G27:G27"/>
    </x:sheetView>
  </x:sheetViews>
  <x:sheetFormatPr defaultColWidth="9.00390625" defaultRowHeight="13.35"/>
  <x:cols>
    <x:col min="1" max="1" width="12.875" style="33" customWidth="1"/>
    <x:col min="2" max="2" width="11.875" style="33" customWidth="1"/>
    <x:col min="3" max="3" width="14.125" style="33" customWidth="1"/>
    <x:col min="4" max="4" width="13" style="33" customWidth="1"/>
    <x:col min="5" max="5" width="11.625" style="33" bestFit="1" customWidth="1"/>
    <x:col min="6" max="6" width="11.875" style="33" bestFit="1" customWidth="1"/>
    <x:col min="7" max="9" width="9.25" style="33" customWidth="1"/>
    <x:col min="10" max="10" width="10.375" style="33" customWidth="1"/>
    <x:col min="11" max="13" width="9.25" style="33" customWidth="1"/>
    <x:col min="14" max="15" width="13" style="33" hidden="1" customWidth="1"/>
    <x:col min="16" max="16" width="9" style="33"/>
    <x:col min="17" max="17" width="9" style="93"/>
    <x:col min="18" max="18" width="9.19140625" style="33" bestFit="1" customWidth="1"/>
    <x:col min="19" max="16384" width="9" style="33"/>
  </x:cols>
  <x:sheetData>
    <x:row r="1" spans="1:17" s="1" customFormat="1" ht="57.75" customHeight="1">
      <x:c r="A1" s="143" t="s">
        <x:v>71</x:v>
      </x:c>
      <x:c r="B1" s="143"/>
      <x:c r="C1" s="143"/>
      <x:c r="D1" s="143"/>
      <x:c r="E1" s="143"/>
      <x:c r="F1" s="143"/>
      <x:c r="G1" s="143"/>
      <x:c r="H1" s="143"/>
      <x:c r="I1" s="143"/>
      <x:c r="J1" s="143"/>
      <x:c r="K1" s="143"/>
      <x:c r="L1" s="143"/>
      <x:c r="M1" s="143"/>
      <x:c r="Q1" s="2"/>
    </x:row>
    <x:row r="2" spans="1:17" s="1" customFormat="1" ht="19.5" customHeight="1">
      <x:c r="A2" s="3"/>
      <x:c r="B2" s="3"/>
      <x:c r="C2" s="3"/>
      <x:c r="Q2" s="2"/>
    </x:row>
    <x:row r="3" spans="2:17" s="4" customFormat="1" ht="23.25" customHeight="1">
      <x:c r="B3" s="144" t="s">
        <x:v>58</x:v>
      </x:c>
      <x:c r="C3" s="5" t="s">
        <x:v>79</x:v>
      </x:c>
      <x:c r="D3" s="146" t="s">
        <x:v>75</x:v>
      </x:c>
      <x:c r="E3" s="146"/>
      <x:c r="F3" s="146"/>
      <x:c r="G3" s="147"/>
      <x:c r="Q3" s="6"/>
    </x:row>
    <x:row r="4" spans="2:17" s="4" customFormat="1" ht="24" customHeight="1">
      <x:c r="B4" s="145"/>
      <x:c r="C4" s="7" t="s">
        <x:v>53</x:v>
      </x:c>
      <x:c r="D4" s="8" t="s">
        <x:v>53</x:v>
      </x:c>
      <x:c r="E4" s="9" t="s">
        <x:v>36</x:v>
      </x:c>
      <x:c r="F4" s="9" t="s">
        <x:v>33</x:v>
      </x:c>
      <x:c r="G4" s="10" t="s">
        <x:v>35</x:v>
      </x:c>
      <x:c r="Q4" s="6"/>
    </x:row>
    <x:row r="5" spans="2:17" s="4" customFormat="1" ht="24" customHeight="1">
      <x:c r="B5" s="11" t="s">
        <x:v>8</x:v>
      </x:c>
      <x:c r="C5" s="12">
        <x:f>SUM(C6:C8)</x:f>
        <x:v>68750</x:v>
      </x:c>
      <x:c r="D5" s="13">
        <x:f>SUM(D6:D8)</x:f>
        <x:v>62890</x:v>
      </x:c>
      <x:c r="E5" s="14">
        <x:f>SUM(E6:E8)</x:f>
        <x:v>33</x:v>
      </x:c>
      <x:c r="F5" s="14">
        <x:f>SUM(F6:F8)</x:f>
        <x:v>244.5</x:v>
      </x:c>
      <x:c r="G5" s="15">
        <x:f>D5/F5</x:f>
        <x:v>257.21881390593046</x:v>
      </x:c>
      <x:c r="Q5" s="6"/>
    </x:row>
    <x:row r="6" spans="2:17" s="16" customFormat="1" ht="23.25" customHeight="1">
      <x:c r="B6" s="17" t="s">
        <x:v>56</x:v>
      </x:c>
      <x:c r="C6" s="18">
        <x:f>C14</x:f>
        <x:v>37200</x:v>
      </x:c>
      <x:c r="D6" s="19">
        <x:f>D14</x:f>
        <x:v>35250</x:v>
      </x:c>
      <x:c r="E6" s="20">
        <x:f>E14</x:f>
        <x:v>22</x:v>
      </x:c>
      <x:c r="F6" s="21">
        <x:f>F14*25+G14*18+H14*11+I14*8+J14*5+K14*4.5+L14*2.5+M14*1.4</x:f>
        <x:v>109.5</x:v>
      </x:c>
      <x:c r="G6" s="22">
        <x:f>D6/F6</x:f>
        <x:v>321.91780821917808</x:v>
      </x:c>
      <x:c r="H6" s="23"/>
      <x:c r="Q6" s="24"/>
    </x:row>
    <x:row r="7" spans="2:17" s="16" customFormat="1" ht="23.25" customHeight="1">
      <x:c r="B7" s="17" t="s">
        <x:v>54</x:v>
      </x:c>
      <x:c r="C7" s="18">
        <x:f>C28</x:f>
        <x:v>9300</x:v>
      </x:c>
      <x:c r="D7" s="19">
        <x:f>D28</x:f>
        <x:v>10300</x:v>
      </x:c>
      <x:c r="E7" s="20">
        <x:f>E28</x:f>
        <x:v>3</x:v>
      </x:c>
      <x:c r="F7" s="21">
        <x:f>F28*25+G28*18+H28*11+I28*8+J28*5+K28*4.5+L28*2.5+M28*1.4</x:f>
        <x:v>18</x:v>
      </x:c>
      <x:c r="G7" s="22">
        <x:f>D7/F7</x:f>
        <x:v>572.22222222222217</x:v>
      </x:c>
      <x:c r="H7" s="23"/>
      <x:c r="Q7" s="24"/>
    </x:row>
    <x:row r="8" spans="2:17" s="4" customFormat="1" ht="23.25" customHeight="1">
      <x:c r="B8" s="25" t="s">
        <x:v>57</x:v>
      </x:c>
      <x:c r="C8" s="26">
        <x:f>C34</x:f>
        <x:v>22250</x:v>
      </x:c>
      <x:c r="D8" s="27">
        <x:f>D34</x:f>
        <x:v>17340</x:v>
      </x:c>
      <x:c r="E8" s="28">
        <x:f>E34</x:f>
        <x:v>8</x:v>
      </x:c>
      <x:c r="F8" s="29">
        <x:f>F34*25+G34*18+H34*11+I34*8+J34*5+K34*4.5+L34*2.5+M34*1.4</x:f>
        <x:v>117</x:v>
      </x:c>
      <x:c r="G8" s="30">
        <x:f>D8/F8</x:f>
        <x:v>148.2051282051282</x:v>
      </x:c>
      <x:c r="Q8" s="6"/>
    </x:row>
    <x:row r="9" spans="1:17" s="1" customFormat="1" ht="15" customHeight="1">
      <x:c r="A9" s="31"/>
      <x:c r="B9" s="4"/>
      <x:c r="C9" s="4"/>
      <x:c r="D9" s="4"/>
      <x:c r="E9" s="4"/>
      <x:c r="F9" s="4"/>
      <x:c r="G9" s="4"/>
      <x:c r="H9" s="4"/>
      <x:c r="I9" s="4"/>
      <x:c r="J9" s="4"/>
      <x:c r="K9" s="4"/>
      <x:c r="L9" s="4"/>
      <x:c r="N9" s="4"/>
      <x:c r="O9" s="4"/>
      <x:c r="Q9" s="2"/>
    </x:row>
    <x:row r="10" spans="1:19" s="32" customFormat="1" ht="32.25" customHeight="1">
      <x:c r="A10" s="148" t="s">
        <x:v>80</x:v>
      </x:c>
      <x:c r="B10" s="151" t="s">
        <x:v>82</x:v>
      </x:c>
      <x:c r="C10" s="156" t="s">
        <x:v>73</x:v>
      </x:c>
      <x:c r="D10" s="134" t="s">
        <x:v>60</x:v>
      </x:c>
      <x:c r="E10" s="154"/>
      <x:c r="F10" s="154"/>
      <x:c r="G10" s="154"/>
      <x:c r="H10" s="154"/>
      <x:c r="I10" s="154"/>
      <x:c r="J10" s="154"/>
      <x:c r="K10" s="154"/>
      <x:c r="L10" s="154"/>
      <x:c r="M10" s="155"/>
      <x:c r="N10" s="133" t="s">
        <x:v>47</x:v>
      </x:c>
      <x:c r="O10" s="134"/>
      <x:c r="Q10" s="127" t="s">
        <x:v>38</x:v>
      </x:c>
      <x:c r="R10" s="128"/>
      <x:c r="S10" s="129"/>
    </x:row>
    <x:row r="11" spans="1:19" ht="22.5" customHeight="1">
      <x:c r="A11" s="149"/>
      <x:c r="B11" s="152"/>
      <x:c r="C11" s="157"/>
      <x:c r="D11" s="135" t="s">
        <x:v>53</x:v>
      </x:c>
      <x:c r="E11" s="137" t="s">
        <x:v>45</x:v>
      </x:c>
      <x:c r="F11" s="137"/>
      <x:c r="G11" s="137"/>
      <x:c r="H11" s="137"/>
      <x:c r="I11" s="137"/>
      <x:c r="J11" s="137"/>
      <x:c r="K11" s="137"/>
      <x:c r="L11" s="137"/>
      <x:c r="M11" s="138"/>
      <x:c r="N11" s="139" t="s">
        <x:v>40</x:v>
      </x:c>
      <x:c r="O11" s="139" t="s">
        <x:v>37</x:v>
      </x:c>
      <x:c r="Q11" s="130"/>
      <x:c r="R11" s="131"/>
      <x:c r="S11" s="132"/>
    </x:row>
    <x:row r="12" spans="1:19" ht="23.25" customHeight="1">
      <x:c r="A12" s="150"/>
      <x:c r="B12" s="153"/>
      <x:c r="C12" s="158"/>
      <x:c r="D12" s="136"/>
      <x:c r="E12" s="34" t="s">
        <x:v>59</x:v>
      </x:c>
      <x:c r="F12" s="34" t="s">
        <x:v>74</x:v>
      </x:c>
      <x:c r="G12" s="35" t="s">
        <x:v>81</x:v>
      </x:c>
      <x:c r="H12" s="35" t="s">
        <x:v>77</x:v>
      </x:c>
      <x:c r="I12" s="36" t="s">
        <x:v>76</x:v>
      </x:c>
      <x:c r="J12" s="36" t="s">
        <x:v>78</x:v>
      </x:c>
      <x:c r="K12" s="36" t="s">
        <x:v>46</x:v>
      </x:c>
      <x:c r="L12" s="36" t="s">
        <x:v>31</x:v>
      </x:c>
      <x:c r="M12" s="37" t="s">
        <x:v>32</x:v>
      </x:c>
      <x:c r="N12" s="140"/>
      <x:c r="O12" s="140"/>
      <x:c r="Q12" s="141" t="s">
        <x:v>52</x:v>
      </x:c>
      <x:c r="R12" s="100" t="s">
        <x:v>84</x:v>
      </x:c>
      <x:c r="S12" s="101" t="s">
        <x:v>34</x:v>
      </x:c>
    </x:row>
    <x:row r="13" spans="1:19" s="43" customFormat="1" ht="23.25" customHeight="1">
      <x:c r="A13" s="122" t="s">
        <x:v>52</x:v>
      </x:c>
      <x:c r="B13" s="123"/>
      <x:c r="C13" s="94">
        <x:f>C14+C28+C34</x:f>
        <x:v>68750</x:v>
      </x:c>
      <x:c r="D13" s="42">
        <x:f>D14+D28+D34</x:f>
        <x:v>62890</x:v>
      </x:c>
      <x:c r="E13" s="38">
        <x:f>E14+E28+E34</x:f>
        <x:v>33</x:v>
      </x:c>
      <x:c r="F13" s="40">
        <x:f>F14+F28+F34</x:f>
        <x:v>0</x:v>
      </x:c>
      <x:c r="G13" s="40">
        <x:f>G14+G28+G34</x:f>
        <x:v>6</x:v>
      </x:c>
      <x:c r="H13" s="40">
        <x:f>H14+H28+H34</x:f>
        <x:v>0</x:v>
      </x:c>
      <x:c r="I13" s="40">
        <x:f>I14+I28+I34</x:f>
        <x:v>5</x:v>
      </x:c>
      <x:c r="J13" s="40">
        <x:f>J14+J28+J34</x:f>
        <x:v>11</x:v>
      </x:c>
      <x:c r="K13" s="40">
        <x:f>K14+K28+K34</x:f>
        <x:v>7</x:v>
      </x:c>
      <x:c r="L13" s="40">
        <x:f>L14+L28+L34</x:f>
        <x:v>4</x:v>
      </x:c>
      <x:c r="M13" s="41">
        <x:f>M14+M28+M34</x:f>
        <x:v>0</x:v>
      </x:c>
      <x:c r="N13" s="38">
        <x:f>N14+N28+N34</x:f>
        <x:v>0</x:v>
      </x:c>
      <x:c r="O13" s="42">
        <x:f>O14+O28+O34</x:f>
        <x:v>0</x:v>
      </x:c>
      <x:c r="Q13" s="142"/>
      <x:c r="R13" s="38">
        <x:f>R14+R28+R34</x:f>
        <x:v>0</x:v>
      </x:c>
      <x:c r="S13" s="39">
        <x:f>R13-D13</x:f>
        <x:v>-62890</x:v>
      </x:c>
    </x:row>
    <x:row r="14" spans="1:19" ht="23.25" customHeight="1">
      <x:c r="A14" s="112" t="s">
        <x:v>56</x:v>
      </x:c>
      <x:c r="B14" s="44" t="s">
        <x:v>83</x:v>
      </x:c>
      <x:c r="C14" s="95">
        <x:f>SUM(C15:C27)</x:f>
        <x:v>37200</x:v>
      </x:c>
      <x:c r="D14" s="48">
        <x:f>SUM(D15:D27)</x:f>
        <x:v>35250</x:v>
      </x:c>
      <x:c r="E14" s="45">
        <x:f>SUM(E15:E27)</x:f>
        <x:v>22</x:v>
      </x:c>
      <x:c r="F14" s="46">
        <x:f>SUM(F15:F27)</x:f>
        <x:v>0</x:v>
      </x:c>
      <x:c r="G14" s="46">
        <x:f>SUM(G15:G27)</x:f>
        <x:v>0</x:v>
      </x:c>
      <x:c r="H14" s="46">
        <x:f>SUM(H15:H27)</x:f>
        <x:v>0</x:v>
      </x:c>
      <x:c r="I14" s="46">
        <x:f>SUM(I15:I27)</x:f>
        <x:v>4</x:v>
      </x:c>
      <x:c r="J14" s="46">
        <x:f>SUM(J15:J27)</x:f>
        <x:v>9</x:v>
      </x:c>
      <x:c r="K14" s="46">
        <x:f>SUM(K15:K27)</x:f>
        <x:v>5</x:v>
      </x:c>
      <x:c r="L14" s="46">
        <x:f>SUM(L15:L27)</x:f>
        <x:v>4</x:v>
      </x:c>
      <x:c r="M14" s="47">
        <x:f>SUM(M15:M27)</x:f>
        <x:v>0</x:v>
      </x:c>
      <x:c r="N14" s="45">
        <x:f>SUM(N15:N27)</x:f>
        <x:v>0</x:v>
      </x:c>
      <x:c r="O14" s="48">
        <x:f>SUM(O15:O27)</x:f>
        <x:v>0</x:v>
      </x:c>
      <x:c r="Q14" s="49" t="s">
        <x:v>83</x:v>
      </x:c>
      <x:c r="R14" s="115">
        <x:f>SUM(R15:R27)</x:f>
        <x:v>0</x:v>
      </x:c>
      <x:c r="S14" s="50">
        <x:f>R14-D14</x:f>
        <x:v>-35250</x:v>
      </x:c>
    </x:row>
    <x:row r="15" spans="1:19" ht="23.25" customHeight="1">
      <x:c r="A15" s="113"/>
      <x:c r="B15" s="51" t="s">
        <x:v>56</x:v>
      </x:c>
      <x:c r="C15" s="96">
        <x:v>8400</x:v>
      </x:c>
      <x:c r="D15" s="52">
        <x:v>8400</x:v>
      </x:c>
      <x:c r="E15" s="52">
        <x:v>6</x:v>
      </x:c>
      <x:c r="F15" s="53"/>
      <x:c r="G15" s="54"/>
      <x:c r="H15" s="54"/>
      <x:c r="I15" s="51"/>
      <x:c r="J15" s="51">
        <x:v>5</x:v>
      </x:c>
      <x:c r="K15" s="51"/>
      <x:c r="L15" s="54">
        <x:v>1</x:v>
      </x:c>
      <x:c r="M15" s="55"/>
      <x:c r="N15" s="56"/>
      <x:c r="O15" s="52"/>
      <x:c r="Q15" s="57" t="s">
        <x:v>56</x:v>
      </x:c>
      <x:c r="R15" s="58"/>
      <x:c r="S15" s="59">
        <x:f>R15-D15</x:f>
        <x:v>-8400</x:v>
      </x:c>
    </x:row>
    <x:row r="16" spans="1:19" ht="23.25" customHeight="1">
      <x:c r="A16" s="113"/>
      <x:c r="B16" s="51" t="s">
        <x:v>15</x:v>
      </x:c>
      <x:c r="C16" s="96">
        <x:v>7000</x:v>
      </x:c>
      <x:c r="D16" s="52">
        <x:v>6500</x:v>
      </x:c>
      <x:c r="E16" s="52">
        <x:v>2</x:v>
      </x:c>
      <x:c r="F16" s="53"/>
      <x:c r="G16" s="54"/>
      <x:c r="H16" s="54"/>
      <x:c r="I16" s="51">
        <x:v>2</x:v>
      </x:c>
      <x:c r="J16" s="51"/>
      <x:c r="K16" s="51"/>
      <x:c r="L16" s="54"/>
      <x:c r="M16" s="55"/>
      <x:c r="N16" s="56"/>
      <x:c r="O16" s="52"/>
      <x:c r="Q16" s="57" t="s">
        <x:v>15</x:v>
      </x:c>
      <x:c r="R16" s="58"/>
      <x:c r="S16" s="59">
        <x:f>R16-D16</x:f>
        <x:v>-6500</x:v>
      </x:c>
    </x:row>
    <x:row r="17" spans="1:19" ht="23.25" customHeight="1">
      <x:c r="A17" s="113"/>
      <x:c r="B17" s="51" t="s">
        <x:v>12</x:v>
      </x:c>
      <x:c r="C17" s="96">
        <x:v>1500</x:v>
      </x:c>
      <x:c r="D17" s="52">
        <x:v>1500</x:v>
      </x:c>
      <x:c r="E17" s="52">
        <x:v>0</x:v>
      </x:c>
      <x:c r="F17" s="53"/>
      <x:c r="G17" s="54"/>
      <x:c r="H17" s="54"/>
      <x:c r="I17" s="51"/>
      <x:c r="J17" s="51"/>
      <x:c r="K17" s="51"/>
      <x:c r="L17" s="54"/>
      <x:c r="M17" s="55"/>
      <x:c r="N17" s="56"/>
      <x:c r="O17" s="52"/>
      <x:c r="Q17" s="57" t="s">
        <x:v>12</x:v>
      </x:c>
      <x:c r="R17" s="58"/>
      <x:c r="S17" s="59">
        <x:f>R17-D17</x:f>
        <x:v>-1500</x:v>
      </x:c>
    </x:row>
    <x:row r="18" spans="1:19" ht="23.25" customHeight="1">
      <x:c r="A18" s="113"/>
      <x:c r="B18" s="51" t="s">
        <x:v>10</x:v>
      </x:c>
      <x:c r="C18" s="96">
        <x:v>8000</x:v>
      </x:c>
      <x:c r="D18" s="52">
        <x:v>8200</x:v>
      </x:c>
      <x:c r="E18" s="52">
        <x:v>5</x:v>
      </x:c>
      <x:c r="F18" s="53"/>
      <x:c r="G18" s="54"/>
      <x:c r="H18" s="54"/>
      <x:c r="I18" s="51"/>
      <x:c r="J18" s="51">
        <x:v>2</x:v>
      </x:c>
      <x:c r="K18" s="51">
        <x:v>1</x:v>
      </x:c>
      <x:c r="L18" s="54">
        <x:v>2</x:v>
      </x:c>
      <x:c r="M18" s="55"/>
      <x:c r="N18" s="56"/>
      <x:c r="O18" s="52"/>
      <x:c r="Q18" s="57" t="s">
        <x:v>10</x:v>
      </x:c>
      <x:c r="R18" s="58"/>
      <x:c r="S18" s="59">
        <x:f>R18-D18</x:f>
        <x:v>-8200</x:v>
      </x:c>
    </x:row>
    <x:row r="19" spans="1:19" ht="23.25" customHeight="1">
      <x:c r="A19" s="113"/>
      <x:c r="B19" s="51" t="s">
        <x:v>51</x:v>
      </x:c>
      <x:c r="C19" s="96">
        <x:v>1500</x:v>
      </x:c>
      <x:c r="D19" s="52">
        <x:v>1300</x:v>
      </x:c>
      <x:c r="E19" s="52">
        <x:v>0</x:v>
      </x:c>
      <x:c r="F19" s="53"/>
      <x:c r="G19" s="54"/>
      <x:c r="H19" s="54"/>
      <x:c r="I19" s="51"/>
      <x:c r="J19" s="51"/>
      <x:c r="K19" s="51"/>
      <x:c r="L19" s="54"/>
      <x:c r="M19" s="55"/>
      <x:c r="N19" s="56"/>
      <x:c r="O19" s="52"/>
      <x:c r="Q19" s="57" t="s">
        <x:v>51</x:v>
      </x:c>
      <x:c r="R19" s="58"/>
      <x:c r="S19" s="59">
        <x:f>R19-D19</x:f>
        <x:v>-1300</x:v>
      </x:c>
    </x:row>
    <x:row r="20" spans="1:19" ht="23.25" customHeight="1">
      <x:c r="A20" s="113"/>
      <x:c r="B20" s="51" t="s">
        <x:v>14</x:v>
      </x:c>
      <x:c r="C20" s="96">
        <x:v>500</x:v>
      </x:c>
      <x:c r="D20" s="52">
        <x:v>450</x:v>
      </x:c>
      <x:c r="E20" s="52">
        <x:v>1</x:v>
      </x:c>
      <x:c r="F20" s="53"/>
      <x:c r="G20" s="54"/>
      <x:c r="H20" s="54"/>
      <x:c r="I20" s="51"/>
      <x:c r="J20" s="51"/>
      <x:c r="K20" s="51">
        <x:v>1</x:v>
      </x:c>
      <x:c r="L20" s="54"/>
      <x:c r="M20" s="55"/>
      <x:c r="N20" s="56"/>
      <x:c r="O20" s="52"/>
      <x:c r="Q20" s="57" t="s">
        <x:v>14</x:v>
      </x:c>
      <x:c r="R20" s="58"/>
      <x:c r="S20" s="59">
        <x:f>R20-D20</x:f>
        <x:v>-450</x:v>
      </x:c>
    </x:row>
    <x:row r="21" spans="1:19" ht="23.25" customHeight="1">
      <x:c r="A21" s="113"/>
      <x:c r="B21" s="51" t="s">
        <x:v>4</x:v>
      </x:c>
      <x:c r="C21" s="96">
        <x:v>400</x:v>
      </x:c>
      <x:c r="D21" s="52">
        <x:v>400</x:v>
      </x:c>
      <x:c r="E21" s="52">
        <x:v>0</x:v>
      </x:c>
      <x:c r="F21" s="53"/>
      <x:c r="G21" s="54"/>
      <x:c r="H21" s="54"/>
      <x:c r="I21" s="51"/>
      <x:c r="J21" s="51"/>
      <x:c r="K21" s="51"/>
      <x:c r="L21" s="54"/>
      <x:c r="M21" s="55"/>
      <x:c r="N21" s="56"/>
      <x:c r="O21" s="52"/>
      <x:c r="Q21" s="57" t="s">
        <x:v>4</x:v>
      </x:c>
      <x:c r="R21" s="58"/>
      <x:c r="S21" s="59">
        <x:f>R21-D21</x:f>
        <x:v>-400</x:v>
      </x:c>
    </x:row>
    <x:row r="22" spans="1:19" ht="23.25" customHeight="1">
      <x:c r="A22" s="113"/>
      <x:c r="B22" s="51" t="s">
        <x:v>17</x:v>
      </x:c>
      <x:c r="C22" s="96">
        <x:v>1700</x:v>
      </x:c>
      <x:c r="D22" s="52">
        <x:v>1600</x:v>
      </x:c>
      <x:c r="E22" s="52">
        <x:v>2</x:v>
      </x:c>
      <x:c r="F22" s="53"/>
      <x:c r="G22" s="54"/>
      <x:c r="H22" s="54"/>
      <x:c r="I22" s="51"/>
      <x:c r="J22" s="51"/>
      <x:c r="K22" s="51">
        <x:v>2</x:v>
      </x:c>
      <x:c r="L22" s="54"/>
      <x:c r="M22" s="55"/>
      <x:c r="N22" s="56"/>
      <x:c r="O22" s="52"/>
      <x:c r="Q22" s="57" t="s">
        <x:v>17</x:v>
      </x:c>
      <x:c r="R22" s="58"/>
      <x:c r="S22" s="59">
        <x:f>R22-D22</x:f>
        <x:v>-1600</x:v>
      </x:c>
    </x:row>
    <x:row r="23" spans="1:19" ht="23.25" customHeight="1">
      <x:c r="A23" s="113"/>
      <x:c r="B23" s="51" t="s">
        <x:v>11</x:v>
      </x:c>
      <x:c r="C23" s="96">
        <x:v>1500</x:v>
      </x:c>
      <x:c r="D23" s="52">
        <x:v>1000</x:v>
      </x:c>
      <x:c r="E23" s="52">
        <x:v>0</x:v>
      </x:c>
      <x:c r="F23" s="53"/>
      <x:c r="G23" s="54"/>
      <x:c r="H23" s="54"/>
      <x:c r="I23" s="51"/>
      <x:c r="J23" s="51"/>
      <x:c r="K23" s="51"/>
      <x:c r="L23" s="54"/>
      <x:c r="M23" s="55"/>
      <x:c r="N23" s="56"/>
      <x:c r="O23" s="52"/>
      <x:c r="Q23" s="57" t="s">
        <x:v>11</x:v>
      </x:c>
      <x:c r="R23" s="58"/>
      <x:c r="S23" s="59">
        <x:f>R23-D23</x:f>
        <x:v>-1000</x:v>
      </x:c>
    </x:row>
    <x:row r="24" spans="1:19" ht="23.25" customHeight="1">
      <x:c r="A24" s="113"/>
      <x:c r="B24" s="51" t="s">
        <x:v>20</x:v>
      </x:c>
      <x:c r="C24" s="96">
        <x:v>3000</x:v>
      </x:c>
      <x:c r="D24" s="52">
        <x:v>2500</x:v>
      </x:c>
      <x:c r="E24" s="52">
        <x:v>3</x:v>
      </x:c>
      <x:c r="F24" s="53"/>
      <x:c r="G24" s="54"/>
      <x:c r="H24" s="54"/>
      <x:c r="I24" s="51">
        <x:v>2</x:v>
      </x:c>
      <x:c r="J24" s="51"/>
      <x:c r="K24" s="51"/>
      <x:c r="L24" s="54">
        <x:v>1</x:v>
      </x:c>
      <x:c r="M24" s="55"/>
      <x:c r="N24" s="56"/>
      <x:c r="O24" s="52"/>
      <x:c r="Q24" s="57" t="s">
        <x:v>20</x:v>
      </x:c>
      <x:c r="R24" s="58"/>
      <x:c r="S24" s="59">
        <x:f>R24-D24</x:f>
        <x:v>-2500</x:v>
      </x:c>
    </x:row>
    <x:row r="25" spans="1:19" ht="23.25" customHeight="1">
      <x:c r="A25" s="113"/>
      <x:c r="B25" s="51" t="s">
        <x:v>21</x:v>
      </x:c>
      <x:c r="C25" s="96">
        <x:v>1300</x:v>
      </x:c>
      <x:c r="D25" s="52">
        <x:v>1300</x:v>
      </x:c>
      <x:c r="E25" s="52">
        <x:v>1</x:v>
      </x:c>
      <x:c r="F25" s="53"/>
      <x:c r="G25" s="54"/>
      <x:c r="H25" s="54"/>
      <x:c r="I25" s="51"/>
      <x:c r="J25" s="51">
        <x:v>1</x:v>
      </x:c>
      <x:c r="K25" s="51"/>
      <x:c r="L25" s="54"/>
      <x:c r="M25" s="55"/>
      <x:c r="N25" s="56"/>
      <x:c r="O25" s="52"/>
      <x:c r="Q25" s="57" t="s">
        <x:v>21</x:v>
      </x:c>
      <x:c r="R25" s="58"/>
      <x:c r="S25" s="59">
        <x:f>R25-D25</x:f>
        <x:v>-1300</x:v>
      </x:c>
    </x:row>
    <x:row r="26" spans="1:19" s="33" customFormat="1" ht="23.25" customHeight="1">
      <x:c r="A26" s="113"/>
      <x:c r="B26" s="51" t="s">
        <x:v>24</x:v>
      </x:c>
      <x:c r="C26" s="96">
        <x:v>1200</x:v>
      </x:c>
      <x:c r="D26" s="52">
        <x:v>600</x:v>
      </x:c>
      <x:c r="E26" s="52">
        <x:v>0</x:v>
      </x:c>
      <x:c r="F26" s="53"/>
      <x:c r="G26" s="54"/>
      <x:c r="H26" s="54"/>
      <x:c r="I26" s="51"/>
      <x:c r="J26" s="51"/>
      <x:c r="K26" s="51"/>
      <x:c r="L26" s="54"/>
      <x:c r="M26" s="55"/>
      <x:c r="N26" s="65"/>
      <x:c r="O26" s="66"/>
      <x:c r="Q26" s="57" t="s">
        <x:v>24</x:v>
      </x:c>
      <x:c r="R26" s="58"/>
      <x:c r="S26" s="59">
        <x:f>R26-D26</x:f>
        <x:v>-600</x:v>
      </x:c>
    </x:row>
    <x:row r="27" spans="1:19" ht="23.25" customHeight="1">
      <x:c r="A27" s="114"/>
      <x:c r="B27" s="60" t="s">
        <x:v>13</x:v>
      </x:c>
      <x:c r="C27" s="97">
        <x:v>1200</x:v>
      </x:c>
      <x:c r="D27" s="66">
        <x:v>1500</x:v>
      </x:c>
      <x:c r="E27" s="52">
        <x:v>2</x:v>
      </x:c>
      <x:c r="F27" s="73"/>
      <x:c r="G27" s="74"/>
      <x:c r="H27" s="74"/>
      <x:c r="I27" s="60"/>
      <x:c r="J27" s="60">
        <x:v>1</x:v>
      </x:c>
      <x:c r="K27" s="60">
        <x:v>1</x:v>
      </x:c>
      <x:c r="L27" s="74"/>
      <x:c r="M27" s="111"/>
      <x:c r="N27" s="66"/>
      <x:c r="O27" s="66"/>
      <x:c r="Q27" s="57" t="s">
        <x:v>13</x:v>
      </x:c>
      <x:c r="R27" s="58"/>
      <x:c r="S27" s="59">
        <x:f>R27-D27</x:f>
        <x:v>-1500</x:v>
      </x:c>
    </x:row>
    <x:row r="28" spans="1:19" ht="23.25" customHeight="1">
      <x:c r="A28" s="159" t="s">
        <x:v>54</x:v>
      </x:c>
      <x:c r="B28" s="67" t="s">
        <x:v>83</x:v>
      </x:c>
      <x:c r="C28" s="98">
        <x:f>SUM(C29:C33)</x:f>
        <x:v>9300</x:v>
      </x:c>
      <x:c r="D28" s="71">
        <x:f>SUM(D29:D33)</x:f>
        <x:v>10300</x:v>
      </x:c>
      <x:c r="E28" s="68">
        <x:f>SUM(E29:E33)</x:f>
        <x:v>3</x:v>
      </x:c>
      <x:c r="F28" s="69">
        <x:f>SUM(F29:F33)</x:f>
        <x:v>0</x:v>
      </x:c>
      <x:c r="G28" s="69">
        <x:f>SUM(G29:G33)</x:f>
        <x:v>0</x:v>
      </x:c>
      <x:c r="H28" s="69">
        <x:f>SUM(H29:H33)</x:f>
        <x:v>0</x:v>
      </x:c>
      <x:c r="I28" s="69">
        <x:f>SUM(I29:I33)</x:f>
        <x:v>1</x:v>
      </x:c>
      <x:c r="J28" s="69">
        <x:f>SUM(J29:J33)</x:f>
        <x:v>2</x:v>
      </x:c>
      <x:c r="K28" s="69">
        <x:f>SUM(K29:K33)</x:f>
        <x:v>0</x:v>
      </x:c>
      <x:c r="L28" s="69">
        <x:f>SUM(L29:L33)</x:f>
        <x:v>0</x:v>
      </x:c>
      <x:c r="M28" s="70">
        <x:f>SUM(M29:M33)</x:f>
        <x:v>0</x:v>
      </x:c>
      <x:c r="N28" s="68">
        <x:f>SUM(N29:N33)</x:f>
        <x:v>0</x:v>
      </x:c>
      <x:c r="O28" s="71">
        <x:f>SUM(O29:O33)</x:f>
        <x:v>0</x:v>
      </x:c>
      <x:c r="Q28" s="49" t="s">
        <x:v>83</x:v>
      </x:c>
      <x:c r="R28" s="45"/>
      <x:c r="S28" s="50">
        <x:f>R28-D28</x:f>
        <x:v>-10300</x:v>
      </x:c>
    </x:row>
    <x:row r="29" spans="1:19" ht="23.25" customHeight="1">
      <x:c r="A29" s="159"/>
      <x:c r="B29" s="51" t="s">
        <x:v>19</x:v>
      </x:c>
      <x:c r="C29" s="96">
        <x:v>3500</x:v>
      </x:c>
      <x:c r="D29" s="96">
        <x:v>3800</x:v>
      </x:c>
      <x:c r="E29" s="52">
        <x:v>2</x:v>
      </x:c>
      <x:c r="F29" s="53"/>
      <x:c r="G29" s="54"/>
      <x:c r="H29" s="54"/>
      <x:c r="I29" s="54">
        <x:v>1</x:v>
      </x:c>
      <x:c r="J29" s="51">
        <x:v>1</x:v>
      </x:c>
      <x:c r="K29" s="51"/>
      <x:c r="L29" s="51"/>
      <x:c r="M29" s="72"/>
      <x:c r="N29" s="56"/>
      <x:c r="O29" s="52"/>
      <x:c r="Q29" s="57" t="s">
        <x:v>19</x:v>
      </x:c>
      <x:c r="R29" s="58"/>
      <x:c r="S29" s="59">
        <x:f>R29-D29</x:f>
        <x:v>-3800</x:v>
      </x:c>
    </x:row>
    <x:row r="30" spans="1:19" ht="23.25" customHeight="1">
      <x:c r="A30" s="159"/>
      <x:c r="B30" s="51" t="s">
        <x:v>18</x:v>
      </x:c>
      <x:c r="C30" s="96">
        <x:v>2500</x:v>
      </x:c>
      <x:c r="D30" s="96">
        <x:v>2700</x:v>
      </x:c>
      <x:c r="E30" s="52">
        <x:v>0</x:v>
      </x:c>
      <x:c r="F30" s="53"/>
      <x:c r="G30" s="54"/>
      <x:c r="H30" s="54"/>
      <x:c r="I30" s="54"/>
      <x:c r="J30" s="51"/>
      <x:c r="K30" s="51"/>
      <x:c r="L30" s="51"/>
      <x:c r="M30" s="72"/>
      <x:c r="N30" s="56"/>
      <x:c r="O30" s="52"/>
      <x:c r="Q30" s="57" t="s">
        <x:v>18</x:v>
      </x:c>
      <x:c r="R30" s="58"/>
      <x:c r="S30" s="59">
        <x:f>R30-D30</x:f>
        <x:v>-2700</x:v>
      </x:c>
    </x:row>
    <x:row r="31" spans="1:19" s="43" customFormat="1" ht="23.25" customHeight="1">
      <x:c r="A31" s="159"/>
      <x:c r="B31" s="60" t="s">
        <x:v>5</x:v>
      </x:c>
      <x:c r="C31" s="96">
        <x:v>1300</x:v>
      </x:c>
      <x:c r="D31" s="96">
        <x:v>1500</x:v>
      </x:c>
      <x:c r="E31" s="52">
        <x:v>0</x:v>
      </x:c>
      <x:c r="F31" s="73"/>
      <x:c r="G31" s="74"/>
      <x:c r="H31" s="74"/>
      <x:c r="I31" s="74"/>
      <x:c r="J31" s="60"/>
      <x:c r="K31" s="60"/>
      <x:c r="L31" s="60"/>
      <x:c r="M31" s="75"/>
      <x:c r="N31" s="56"/>
      <x:c r="O31" s="52"/>
      <x:c r="Q31" s="57" t="s">
        <x:v>5</x:v>
      </x:c>
      <x:c r="R31" s="58"/>
      <x:c r="S31" s="59">
        <x:f>R31-D31</x:f>
        <x:v>-1500</x:v>
      </x:c>
    </x:row>
    <x:row r="32" spans="1:19" s="43" customFormat="1" ht="23.25" customHeight="1">
      <x:c r="A32" s="159"/>
      <x:c r="B32" s="51" t="s">
        <x:v>6</x:v>
      </x:c>
      <x:c r="C32" s="97">
        <x:v>500</x:v>
      </x:c>
      <x:c r="D32" s="97">
        <x:v>700</x:v>
      </x:c>
      <x:c r="E32" s="52">
        <x:v>0</x:v>
      </x:c>
      <x:c r="F32" s="53"/>
      <x:c r="G32" s="54"/>
      <x:c r="H32" s="54"/>
      <x:c r="I32" s="54"/>
      <x:c r="J32" s="54"/>
      <x:c r="K32" s="54"/>
      <x:c r="L32" s="54"/>
      <x:c r="M32" s="72"/>
      <x:c r="N32" s="65"/>
      <x:c r="O32" s="66"/>
      <x:c r="Q32" s="57" t="s">
        <x:v>6</x:v>
      </x:c>
      <x:c r="R32" s="58"/>
      <x:c r="S32" s="59">
        <x:f>R32-D32</x:f>
        <x:v>-700</x:v>
      </x:c>
    </x:row>
    <x:row r="33" spans="1:19" s="43" customFormat="1" ht="23.25" customHeight="1">
      <x:c r="A33" s="159"/>
      <x:c r="B33" s="64" t="s">
        <x:v>7</x:v>
      </x:c>
      <x:c r="C33" s="99">
        <x:v>1500</x:v>
      </x:c>
      <x:c r="D33" s="99">
        <x:v>1600</x:v>
      </x:c>
      <x:c r="E33" s="52">
        <x:v>1</x:v>
      </x:c>
      <x:c r="F33" s="62"/>
      <x:c r="G33" s="63"/>
      <x:c r="H33" s="63"/>
      <x:c r="I33" s="63"/>
      <x:c r="J33" s="63">
        <x:v>1</x:v>
      </x:c>
      <x:c r="K33" s="63"/>
      <x:c r="L33" s="63"/>
      <x:c r="M33" s="76"/>
      <x:c r="N33" s="77"/>
      <x:c r="O33" s="66"/>
      <x:c r="Q33" s="57" t="s">
        <x:v>7</x:v>
      </x:c>
      <x:c r="R33" s="58"/>
      <x:c r="S33" s="59">
        <x:f>R33-D33</x:f>
        <x:v>-1600</x:v>
      </x:c>
    </x:row>
    <x:row r="34" spans="1:19" s="43" customFormat="1" ht="23.25" customHeight="1">
      <x:c r="A34" s="124" t="s">
        <x:v>57</x:v>
      </x:c>
      <x:c r="B34" s="78" t="s">
        <x:v>83</x:v>
      </x:c>
      <x:c r="C34" s="98">
        <x:f>SUM(C35:C43)</x:f>
        <x:v>22250</x:v>
      </x:c>
      <x:c r="D34" s="71">
        <x:f>SUM(D35:D43)</x:f>
        <x:v>17340</x:v>
      </x:c>
      <x:c r="E34" s="68">
        <x:f>SUM(E35:E43)</x:f>
        <x:v>8</x:v>
      </x:c>
      <x:c r="F34" s="69">
        <x:f>SUM(F35:F43)</x:f>
        <x:v>0</x:v>
      </x:c>
      <x:c r="G34" s="69">
        <x:f>SUM(G35:G43)</x:f>
        <x:v>6</x:v>
      </x:c>
      <x:c r="H34" s="69">
        <x:f>SUM(H35:H43)</x:f>
        <x:v>0</x:v>
      </x:c>
      <x:c r="I34" s="69">
        <x:f>SUM(I35:I43)</x:f>
        <x:v>0</x:v>
      </x:c>
      <x:c r="J34" s="69">
        <x:f>SUM(J35:J43)</x:f>
        <x:v>0</x:v>
      </x:c>
      <x:c r="K34" s="69">
        <x:f>SUM(K35:K43)</x:f>
        <x:v>2</x:v>
      </x:c>
      <x:c r="L34" s="69">
        <x:f>SUM(L35:L43)</x:f>
        <x:v>0</x:v>
      </x:c>
      <x:c r="M34" s="70">
        <x:f>SUM(M35:M43)</x:f>
        <x:v>0</x:v>
      </x:c>
      <x:c r="N34" s="68">
        <x:f>SUM(N35:N43)</x:f>
        <x:v>0</x:v>
      </x:c>
      <x:c r="O34" s="71">
        <x:f>SUM(O35:O43)</x:f>
        <x:v>0</x:v>
      </x:c>
      <x:c r="Q34" s="49" t="s">
        <x:v>83</x:v>
      </x:c>
      <x:c r="R34" s="45"/>
      <x:c r="S34" s="50">
        <x:f>R34-D34</x:f>
        <x:v>-17340</x:v>
      </x:c>
    </x:row>
    <x:row r="35" spans="1:19" ht="23.25" customHeight="1">
      <x:c r="A35" s="125"/>
      <x:c r="B35" s="51" t="s">
        <x:v>16</x:v>
      </x:c>
      <x:c r="C35" s="102">
        <x:v>6200</x:v>
      </x:c>
      <x:c r="D35" s="104">
        <x:v>3500</x:v>
      </x:c>
      <x:c r="E35" s="52">
        <x:v>1</x:v>
      </x:c>
      <x:c r="F35" s="53"/>
      <x:c r="G35" s="80"/>
      <x:c r="H35" s="80"/>
      <x:c r="I35" s="81"/>
      <x:c r="J35" s="81"/>
      <x:c r="K35" s="80">
        <x:v>1</x:v>
      </x:c>
      <x:c r="L35" s="81"/>
      <x:c r="M35" s="82"/>
      <x:c r="N35" s="83"/>
      <x:c r="O35" s="79"/>
      <x:c r="Q35" s="57" t="s">
        <x:v>16</x:v>
      </x:c>
      <x:c r="R35" s="58"/>
      <x:c r="S35" s="59">
        <x:f>R35-D35</x:f>
        <x:v>-3500</x:v>
      </x:c>
    </x:row>
    <x:row r="36" spans="1:19" ht="24" customHeight="1">
      <x:c r="A36" s="125"/>
      <x:c r="B36" s="51" t="s">
        <x:v>23</x:v>
      </x:c>
      <x:c r="C36" s="102">
        <x:v>1000</x:v>
      </x:c>
      <x:c r="D36" s="104">
        <x:v>500</x:v>
      </x:c>
      <x:c r="E36" s="52">
        <x:v>0</x:v>
      </x:c>
      <x:c r="F36" s="53"/>
      <x:c r="G36" s="80"/>
      <x:c r="H36" s="80"/>
      <x:c r="I36" s="81"/>
      <x:c r="J36" s="80"/>
      <x:c r="K36" s="80"/>
      <x:c r="L36" s="80"/>
      <x:c r="M36" s="82"/>
      <x:c r="N36" s="83"/>
      <x:c r="O36" s="79"/>
      <x:c r="Q36" s="57" t="s">
        <x:v>23</x:v>
      </x:c>
      <x:c r="R36" s="58"/>
      <x:c r="S36" s="59">
        <x:f>R36-D36</x:f>
        <x:v>-500</x:v>
      </x:c>
    </x:row>
    <x:row r="37" spans="1:19" ht="23.25" customHeight="1">
      <x:c r="A37" s="125"/>
      <x:c r="B37" s="51" t="s">
        <x:v>0</x:v>
      </x:c>
      <x:c r="C37" s="102">
        <x:v>1100</x:v>
      </x:c>
      <x:c r="D37" s="104">
        <x:v>500</x:v>
      </x:c>
      <x:c r="E37" s="52">
        <x:v>0</x:v>
      </x:c>
      <x:c r="F37" s="53"/>
      <x:c r="G37" s="80"/>
      <x:c r="H37" s="80"/>
      <x:c r="I37" s="81"/>
      <x:c r="J37" s="80"/>
      <x:c r="K37" s="80"/>
      <x:c r="L37" s="81"/>
      <x:c r="M37" s="82"/>
      <x:c r="N37" s="83"/>
      <x:c r="O37" s="79"/>
      <x:c r="Q37" s="57" t="s">
        <x:v>0</x:v>
      </x:c>
      <x:c r="R37" s="58"/>
      <x:c r="S37" s="59">
        <x:f>R37-D37</x:f>
        <x:v>-500</x:v>
      </x:c>
    </x:row>
    <x:row r="38" spans="1:19" ht="23.25" customHeight="1">
      <x:c r="A38" s="125"/>
      <x:c r="B38" s="51" t="s">
        <x:v>22</x:v>
      </x:c>
      <x:c r="C38" s="102">
        <x:v>600</x:v>
      </x:c>
      <x:c r="D38" s="104">
        <x:v>400</x:v>
      </x:c>
      <x:c r="E38" s="52">
        <x:v>0</x:v>
      </x:c>
      <x:c r="F38" s="53"/>
      <x:c r="G38" s="80"/>
      <x:c r="H38" s="80"/>
      <x:c r="I38" s="81"/>
      <x:c r="J38" s="80"/>
      <x:c r="K38" s="80"/>
      <x:c r="L38" s="80"/>
      <x:c r="M38" s="82"/>
      <x:c r="N38" s="83"/>
      <x:c r="O38" s="79"/>
      <x:c r="Q38" s="57" t="s">
        <x:v>22</x:v>
      </x:c>
      <x:c r="R38" s="58"/>
      <x:c r="S38" s="59">
        <x:f>R38-D38</x:f>
        <x:v>-400</x:v>
      </x:c>
    </x:row>
    <x:row r="39" spans="1:19" ht="23.25" customHeight="1">
      <x:c r="A39" s="125"/>
      <x:c r="B39" s="51" t="s">
        <x:v>2</x:v>
      </x:c>
      <x:c r="C39" s="102">
        <x:v>8000</x:v>
      </x:c>
      <x:c r="D39" s="104">
        <x:v>9500</x:v>
      </x:c>
      <x:c r="E39" s="52">
        <x:v>6</x:v>
      </x:c>
      <x:c r="F39" s="84"/>
      <x:c r="G39" s="80">
        <x:v>6</x:v>
      </x:c>
      <x:c r="H39" s="80"/>
      <x:c r="I39" s="81"/>
      <x:c r="J39" s="80"/>
      <x:c r="K39" s="80"/>
      <x:c r="L39" s="80"/>
      <x:c r="M39" s="82"/>
      <x:c r="N39" s="83"/>
      <x:c r="O39" s="79"/>
      <x:c r="Q39" s="57" t="s">
        <x:v>2</x:v>
      </x:c>
      <x:c r="R39" s="58"/>
      <x:c r="S39" s="59">
        <x:f>R39-D39</x:f>
        <x:v>-9500</x:v>
      </x:c>
    </x:row>
    <x:row r="40" spans="1:19" ht="23.25" customHeight="1">
      <x:c r="A40" s="125"/>
      <x:c r="B40" s="51" t="s">
        <x:v>9</x:v>
      </x:c>
      <x:c r="C40" s="102">
        <x:v>1600</x:v>
      </x:c>
      <x:c r="D40" s="104">
        <x:v>400</x:v>
      </x:c>
      <x:c r="E40" s="52">
        <x:v>0</x:v>
      </x:c>
      <x:c r="F40" s="84"/>
      <x:c r="G40" s="80"/>
      <x:c r="H40" s="80"/>
      <x:c r="I40" s="81"/>
      <x:c r="J40" s="80"/>
      <x:c r="K40" s="80"/>
      <x:c r="L40" s="80"/>
      <x:c r="M40" s="82"/>
      <x:c r="N40" s="83"/>
      <x:c r="O40" s="79"/>
      <x:c r="Q40" s="57" t="s">
        <x:v>9</x:v>
      </x:c>
      <x:c r="R40" s="58"/>
      <x:c r="S40" s="59">
        <x:f>R40-D40</x:f>
        <x:v>-400</x:v>
      </x:c>
    </x:row>
    <x:row r="41" spans="1:19" ht="23.25" customHeight="1">
      <x:c r="A41" s="125"/>
      <x:c r="B41" s="51" t="s">
        <x:v>3</x:v>
      </x:c>
      <x:c r="C41" s="102">
        <x:v>1200</x:v>
      </x:c>
      <x:c r="D41" s="104">
        <x:v>1170</x:v>
      </x:c>
      <x:c r="E41" s="52">
        <x:v>0</x:v>
      </x:c>
      <x:c r="F41" s="84"/>
      <x:c r="G41" s="80"/>
      <x:c r="H41" s="80"/>
      <x:c r="I41" s="81"/>
      <x:c r="J41" s="80"/>
      <x:c r="K41" s="80"/>
      <x:c r="L41" s="80"/>
      <x:c r="M41" s="82"/>
      <x:c r="N41" s="83"/>
      <x:c r="O41" s="79"/>
      <x:c r="Q41" s="57" t="s">
        <x:v>3</x:v>
      </x:c>
      <x:c r="R41" s="58"/>
      <x:c r="S41" s="59">
        <x:f>R41-D41</x:f>
        <x:v>-1170</x:v>
      </x:c>
    </x:row>
    <x:row r="42" spans="1:19" ht="23.25" customHeight="1">
      <x:c r="A42" s="125"/>
      <x:c r="B42" s="51" t="s">
        <x:v>1</x:v>
      </x:c>
      <x:c r="C42" s="102">
        <x:v>2500</x:v>
      </x:c>
      <x:c r="D42" s="104">
        <x:v>1300</x:v>
      </x:c>
      <x:c r="E42" s="52">
        <x:v>1</x:v>
      </x:c>
      <x:c r="F42" s="84"/>
      <x:c r="G42" s="80"/>
      <x:c r="H42" s="80"/>
      <x:c r="I42" s="81"/>
      <x:c r="J42" s="80"/>
      <x:c r="K42" s="80">
        <x:v>1</x:v>
      </x:c>
      <x:c r="L42" s="80"/>
      <x:c r="M42" s="82"/>
      <x:c r="N42" s="83"/>
      <x:c r="O42" s="79"/>
      <x:c r="Q42" s="57" t="s">
        <x:v>1</x:v>
      </x:c>
      <x:c r="R42" s="58"/>
      <x:c r="S42" s="59">
        <x:f>R42-D42</x:f>
        <x:v>-1300</x:v>
      </x:c>
    </x:row>
    <x:row r="43" spans="1:19" ht="23.25" customHeight="1">
      <x:c r="A43" s="126"/>
      <x:c r="B43" s="64" t="s">
        <x:v>57</x:v>
      </x:c>
      <x:c r="C43" s="103">
        <x:v>50</x:v>
      </x:c>
      <x:c r="D43" s="85">
        <x:v>70</x:v>
      </x:c>
      <x:c r="E43" s="52">
        <x:v>0</x:v>
      </x:c>
      <x:c r="F43" s="86"/>
      <x:c r="G43" s="87"/>
      <x:c r="H43" s="87"/>
      <x:c r="I43" s="87"/>
      <x:c r="J43" s="87"/>
      <x:c r="K43" s="87"/>
      <x:c r="L43" s="87"/>
      <x:c r="M43" s="88"/>
      <x:c r="N43" s="89"/>
      <x:c r="O43" s="85"/>
      <x:c r="Q43" s="90" t="s">
        <x:v>57</x:v>
      </x:c>
      <x:c r="R43" s="91"/>
      <x:c r="S43" s="92">
        <x:f>R43-D43</x:f>
        <x:v>-70</x:v>
      </x:c>
    </x:row>
    <x:row r="45" spans="1:7" ht="19.25">
      <x:c r="A45" s="106" t="s">
        <x:v>55</x:v>
      </x:c>
      <x:c r="B45" s="106"/>
      <x:c r="C45" s="106"/>
      <x:c r="D45" s="107"/>
      <x:c r="E45" s="107"/>
      <x:c r="F45" s="107"/>
      <x:c r="G45" s="107"/>
    </x:row>
    <x:row r="46" spans="1:7" ht="18" customHeight="1">
      <x:c r="A46" s="105" t="s">
        <x:v>39</x:v>
      </x:c>
      <x:c r="B46" s="105"/>
      <x:c r="C46" s="106"/>
      <x:c r="D46" s="108"/>
      <x:c r="E46" s="110"/>
      <x:c r="F46" s="110"/>
      <x:c r="G46" s="110"/>
    </x:row>
    <x:row r="47" spans="1:7" ht="19.25">
      <x:c r="A47" s="109" t="s">
        <x:v>30</x:v>
      </x:c>
      <x:c r="B47" s="106"/>
      <x:c r="C47" s="106"/>
      <x:c r="D47" s="108"/>
      <x:c r="E47" s="110"/>
      <x:c r="F47" s="110"/>
      <x:c r="G47" s="110"/>
    </x:row>
  </x:sheetData>
  <x:mergeCells count="17">
    <x:mergeCell ref="A13:B13"/>
    <x:mergeCell ref="A34:A43"/>
    <x:mergeCell ref="Q10:S11"/>
    <x:mergeCell ref="N10:O10"/>
    <x:mergeCell ref="D11:D12"/>
    <x:mergeCell ref="E11:M11"/>
    <x:mergeCell ref="N11:N12"/>
    <x:mergeCell ref="O11:O12"/>
    <x:mergeCell ref="Q12:Q13"/>
    <x:mergeCell ref="A1:M1"/>
    <x:mergeCell ref="B3:B4"/>
    <x:mergeCell ref="D3:G3"/>
    <x:mergeCell ref="A10:A12"/>
    <x:mergeCell ref="B10:B12"/>
    <x:mergeCell ref="D10:M10"/>
    <x:mergeCell ref="C10:C12"/>
    <x:mergeCell ref="A28:A33"/>
  </x:mergeCells>
  <x:conditionalFormatting sqref="S15:S27 S29:S33 S35:S43">
    <x:cfRule type="cellIs" dxfId="0" priority="2" stopIfTrue="1" operator="greaterThan">
      <x:formula>500</x:formula>
    </x:cfRule>
    <x:cfRule type="cellIs" dxfId="1" priority="1" stopIfTrue="1" operator="lessThan">
      <x:formula>-500</x:formula>
    </x:cfRule>
  </x:conditionalFormatting>
  <x:printOptions horizontalCentered="1" verticalCentered="0" headings="0" gridLines="0" gridLinesSet="1"/>
  <x:pageMargins left="0.27541667222976685" right="0.27541667222976685" top="0.19666667282581329" bottom="0.19666667282581329" header="0.15722222626209259" footer="0.15722222626209259"/>
  <x:pageSetup paperSize="9" scale="65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S49"/>
  <x:sheetViews>
    <x:sheetView topLeftCell="A1" zoomScale="77" zoomScaleNormal="77" workbookViewId="0">
      <x:pane xSplit="3" ySplit="14" topLeftCell="D15" activePane="bottomRight" state="frozen"/>
      <x:selection pane="bottomRight" activeCell="I6" activeCellId="0" sqref="I6:I6"/>
    </x:sheetView>
  </x:sheetViews>
  <x:sheetFormatPr defaultColWidth="9.00390625" defaultRowHeight="13.35"/>
  <x:cols>
    <x:col min="1" max="1" width="16.625" style="33" customWidth="1"/>
    <x:col min="2" max="2" width="11.875" style="33" customWidth="1"/>
    <x:col min="3" max="3" width="14.125" style="33" customWidth="1"/>
    <x:col min="4" max="4" width="13" style="33" customWidth="1"/>
    <x:col min="5" max="5" width="11.625" style="33" bestFit="1" customWidth="1"/>
    <x:col min="6" max="6" width="11.875" style="33" bestFit="1" customWidth="1"/>
    <x:col min="7" max="9" width="9.25" style="33" customWidth="1"/>
    <x:col min="10" max="10" width="10.375" style="33" customWidth="1"/>
    <x:col min="11" max="13" width="9.25" style="33" customWidth="1"/>
    <x:col min="14" max="15" width="13" style="33" hidden="1" customWidth="1"/>
    <x:col min="16" max="16" width="9" style="33"/>
    <x:col min="17" max="17" width="9" style="93"/>
    <x:col min="18" max="18" width="9.19140625" style="33" bestFit="1" customWidth="1"/>
    <x:col min="19" max="16384" width="9" style="33"/>
  </x:cols>
  <x:sheetData>
    <x:row r="1" spans="1:17" s="1" customFormat="1" ht="57.75" customHeight="1">
      <x:c r="A1" s="143" t="s">
        <x:v>72</x:v>
      </x:c>
      <x:c r="B1" s="143"/>
      <x:c r="C1" s="143"/>
      <x:c r="D1" s="143"/>
      <x:c r="E1" s="143"/>
      <x:c r="F1" s="143"/>
      <x:c r="G1" s="143"/>
      <x:c r="H1" s="143"/>
      <x:c r="I1" s="143"/>
      <x:c r="J1" s="143"/>
      <x:c r="K1" s="143"/>
      <x:c r="L1" s="143"/>
      <x:c r="M1" s="143"/>
      <x:c r="Q1" s="2"/>
    </x:row>
    <x:row r="2" spans="1:17" s="1" customFormat="1" ht="19.5" customHeight="1">
      <x:c r="A2" s="3"/>
      <x:c r="B2" s="3"/>
      <x:c r="C2" s="3"/>
      <x:c r="Q2" s="2"/>
    </x:row>
    <x:row r="3" spans="2:17" s="4" customFormat="1" ht="23.25" customHeight="1">
      <x:c r="B3" s="144" t="s">
        <x:v>58</x:v>
      </x:c>
      <x:c r="C3" s="5" t="s">
        <x:v>79</x:v>
      </x:c>
      <x:c r="D3" s="146" t="s">
        <x:v>75</x:v>
      </x:c>
      <x:c r="E3" s="146"/>
      <x:c r="F3" s="146"/>
      <x:c r="G3" s="147"/>
      <x:c r="Q3" s="6"/>
    </x:row>
    <x:row r="4" spans="2:17" s="4" customFormat="1" ht="24" customHeight="1">
      <x:c r="B4" s="145"/>
      <x:c r="C4" s="7" t="s">
        <x:v>53</x:v>
      </x:c>
      <x:c r="D4" s="8" t="s">
        <x:v>53</x:v>
      </x:c>
      <x:c r="E4" s="9" t="s">
        <x:v>36</x:v>
      </x:c>
      <x:c r="F4" s="9" t="s">
        <x:v>33</x:v>
      </x:c>
      <x:c r="G4" s="10" t="s">
        <x:v>35</x:v>
      </x:c>
      <x:c r="Q4" s="6"/>
    </x:row>
    <x:row r="5" spans="2:17" s="4" customFormat="1" ht="24" customHeight="1">
      <x:c r="B5" s="11" t="s">
        <x:v>8</x:v>
      </x:c>
      <x:c r="C5" s="12">
        <x:f>SUM(C6:C8)</x:f>
        <x:v>72550</x:v>
      </x:c>
      <x:c r="D5" s="13">
        <x:f>SUM(D6:D8)</x:f>
        <x:v>71900</x:v>
      </x:c>
      <x:c r="E5" s="14">
        <x:f>SUM(E6:E8)</x:f>
        <x:v>41</x:v>
      </x:c>
      <x:c r="F5" s="14">
        <x:f>SUM(F6:F8)</x:f>
        <x:v>269.5</x:v>
      </x:c>
      <x:c r="G5" s="15">
        <x:f>D5/F5</x:f>
        <x:v>266.79035250463824</x:v>
      </x:c>
      <x:c r="Q5" s="6"/>
    </x:row>
    <x:row r="6" spans="2:17" s="16" customFormat="1" ht="23.25" customHeight="1">
      <x:c r="B6" s="17" t="s">
        <x:v>56</x:v>
      </x:c>
      <x:c r="C6" s="18">
        <x:f>C14</x:f>
        <x:v>39000</x:v>
      </x:c>
      <x:c r="D6" s="19">
        <x:f>D14</x:f>
        <x:v>36250</x:v>
      </x:c>
      <x:c r="E6" s="20">
        <x:f>E14</x:f>
        <x:v>23</x:v>
      </x:c>
      <x:c r="F6" s="21">
        <x:f>F14*25+G14*18+H14*11+I14*8+J14*5+K14*4.5+L14*2.5+M14*1.4</x:f>
        <x:v>115.5</x:v>
      </x:c>
      <x:c r="G6" s="22">
        <x:f>D6/F6</x:f>
        <x:v>313.85281385281388</x:v>
      </x:c>
      <x:c r="H6" s="23"/>
      <x:c r="Q6" s="24"/>
    </x:row>
    <x:row r="7" spans="2:17" s="16" customFormat="1" ht="23.25" customHeight="1">
      <x:c r="B7" s="17" t="s">
        <x:v>54</x:v>
      </x:c>
      <x:c r="C7" s="18">
        <x:f>C28</x:f>
        <x:v>13000</x:v>
      </x:c>
      <x:c r="D7" s="19">
        <x:f>D28</x:f>
        <x:v>12500</x:v>
      </x:c>
      <x:c r="E7" s="20">
        <x:f>E28</x:f>
        <x:v>7</x:v>
      </x:c>
      <x:c r="F7" s="21">
        <x:f>F28*25+G28*18+H28*11+I28*8+J28*5+K28*4.5+L28*2.5+M28*1.4</x:f>
        <x:v>35.5</x:v>
      </x:c>
      <x:c r="G7" s="22">
        <x:f>D7/F7</x:f>
        <x:v>352.11267605633805</x:v>
      </x:c>
      <x:c r="H7" s="23"/>
      <x:c r="Q7" s="24"/>
    </x:row>
    <x:row r="8" spans="2:17" s="4" customFormat="1" ht="23.25" customHeight="1">
      <x:c r="B8" s="25" t="s">
        <x:v>57</x:v>
      </x:c>
      <x:c r="C8" s="26">
        <x:f>C34</x:f>
        <x:v>20550</x:v>
      </x:c>
      <x:c r="D8" s="27">
        <x:f>D34</x:f>
        <x:v>23150</x:v>
      </x:c>
      <x:c r="E8" s="28">
        <x:f>E34</x:f>
        <x:v>11</x:v>
      </x:c>
      <x:c r="F8" s="29">
        <x:f>F34*25+G34*18+H34*11+I34*8+J34*5+K34*4.5+L34*2.5+M34*1.4</x:f>
        <x:v>118.5</x:v>
      </x:c>
      <x:c r="G8" s="30">
        <x:f>D8/F8</x:f>
        <x:v>195.35864978902953</x:v>
      </x:c>
      <x:c r="Q8" s="6"/>
    </x:row>
    <x:row r="9" spans="1:17" s="1" customFormat="1" ht="15" customHeight="1">
      <x:c r="A9" s="31"/>
      <x:c r="B9" s="4"/>
      <x:c r="C9" s="4"/>
      <x:c r="D9" s="4"/>
      <x:c r="E9" s="4"/>
      <x:c r="F9" s="4"/>
      <x:c r="G9" s="4"/>
      <x:c r="H9" s="4"/>
      <x:c r="I9" s="4"/>
      <x:c r="J9" s="4"/>
      <x:c r="K9" s="4"/>
      <x:c r="L9" s="4"/>
      <x:c r="N9" s="4"/>
      <x:c r="O9" s="4"/>
      <x:c r="Q9" s="2"/>
    </x:row>
    <x:row r="10" spans="1:19" s="32" customFormat="1" ht="32.25" customHeight="1">
      <x:c r="A10" s="148" t="s">
        <x:v>80</x:v>
      </x:c>
      <x:c r="B10" s="151" t="s">
        <x:v>82</x:v>
      </x:c>
      <x:c r="C10" s="156" t="s">
        <x:v>73</x:v>
      </x:c>
      <x:c r="D10" s="134" t="s">
        <x:v>60</x:v>
      </x:c>
      <x:c r="E10" s="154"/>
      <x:c r="F10" s="154"/>
      <x:c r="G10" s="154"/>
      <x:c r="H10" s="154"/>
      <x:c r="I10" s="154"/>
      <x:c r="J10" s="154"/>
      <x:c r="K10" s="154"/>
      <x:c r="L10" s="154"/>
      <x:c r="M10" s="155"/>
      <x:c r="N10" s="133" t="s">
        <x:v>47</x:v>
      </x:c>
      <x:c r="O10" s="134"/>
      <x:c r="Q10" s="127" t="s">
        <x:v>38</x:v>
      </x:c>
      <x:c r="R10" s="128"/>
      <x:c r="S10" s="129"/>
    </x:row>
    <x:row r="11" spans="1:19" ht="22.5" customHeight="1">
      <x:c r="A11" s="149"/>
      <x:c r="B11" s="152"/>
      <x:c r="C11" s="157"/>
      <x:c r="D11" s="135" t="s">
        <x:v>53</x:v>
      </x:c>
      <x:c r="E11" s="137" t="s">
        <x:v>45</x:v>
      </x:c>
      <x:c r="F11" s="137"/>
      <x:c r="G11" s="137"/>
      <x:c r="H11" s="137"/>
      <x:c r="I11" s="137"/>
      <x:c r="J11" s="137"/>
      <x:c r="K11" s="137"/>
      <x:c r="L11" s="137"/>
      <x:c r="M11" s="138"/>
      <x:c r="N11" s="139" t="s">
        <x:v>40</x:v>
      </x:c>
      <x:c r="O11" s="139" t="s">
        <x:v>37</x:v>
      </x:c>
      <x:c r="Q11" s="130"/>
      <x:c r="R11" s="131"/>
      <x:c r="S11" s="132"/>
    </x:row>
    <x:row r="12" spans="1:19" ht="23.25" customHeight="1">
      <x:c r="A12" s="150"/>
      <x:c r="B12" s="153"/>
      <x:c r="C12" s="158"/>
      <x:c r="D12" s="136"/>
      <x:c r="E12" s="34" t="s">
        <x:v>59</x:v>
      </x:c>
      <x:c r="F12" s="34" t="s">
        <x:v>74</x:v>
      </x:c>
      <x:c r="G12" s="35" t="s">
        <x:v>81</x:v>
      </x:c>
      <x:c r="H12" s="35" t="s">
        <x:v>77</x:v>
      </x:c>
      <x:c r="I12" s="36" t="s">
        <x:v>76</x:v>
      </x:c>
      <x:c r="J12" s="36" t="s">
        <x:v>78</x:v>
      </x:c>
      <x:c r="K12" s="36" t="s">
        <x:v>46</x:v>
      </x:c>
      <x:c r="L12" s="36" t="s">
        <x:v>31</x:v>
      </x:c>
      <x:c r="M12" s="37" t="s">
        <x:v>32</x:v>
      </x:c>
      <x:c r="N12" s="140"/>
      <x:c r="O12" s="140"/>
      <x:c r="Q12" s="141" t="s">
        <x:v>52</x:v>
      </x:c>
      <x:c r="R12" s="100" t="s">
        <x:v>84</x:v>
      </x:c>
      <x:c r="S12" s="101" t="s">
        <x:v>34</x:v>
      </x:c>
    </x:row>
    <x:row r="13" spans="1:19" s="43" customFormat="1" ht="23.25" customHeight="1">
      <x:c r="A13" s="122" t="s">
        <x:v>52</x:v>
      </x:c>
      <x:c r="B13" s="123"/>
      <x:c r="C13" s="94">
        <x:f>C14+C28+C34</x:f>
        <x:v>72550</x:v>
      </x:c>
      <x:c r="D13" s="42">
        <x:f>D14+D28+D34</x:f>
        <x:v>71900</x:v>
      </x:c>
      <x:c r="E13" s="38">
        <x:f>E14+E28+E34</x:f>
        <x:v>41</x:v>
      </x:c>
      <x:c r="F13" s="40">
        <x:f>F14+F28+F34</x:f>
        <x:v>0</x:v>
      </x:c>
      <x:c r="G13" s="40">
        <x:f>G14+G28+G34</x:f>
        <x:v>5</x:v>
      </x:c>
      <x:c r="H13" s="40">
        <x:f>H14+H28+H34</x:f>
        <x:v>0</x:v>
      </x:c>
      <x:c r="I13" s="40">
        <x:f>I14+I28+I34</x:f>
        <x:v>7</x:v>
      </x:c>
      <x:c r="J13" s="40">
        <x:f>J14+J28+J34</x:f>
        <x:v>14</x:v>
      </x:c>
      <x:c r="K13" s="40">
        <x:f>K14+K28+K34</x:f>
        <x:v>8</x:v>
      </x:c>
      <x:c r="L13" s="40">
        <x:f>L14+L28+L34</x:f>
        <x:v>7</x:v>
      </x:c>
      <x:c r="M13" s="41">
        <x:f>M14+M28+M34</x:f>
        <x:v>0</x:v>
      </x:c>
      <x:c r="N13" s="38">
        <x:f>N14+N28+N34</x:f>
        <x:v>0</x:v>
      </x:c>
      <x:c r="O13" s="42">
        <x:f>O14+O28+O34</x:f>
        <x:v>0</x:v>
      </x:c>
      <x:c r="Q13" s="142"/>
      <x:c r="R13" s="38">
        <x:f>R14+R28+R34</x:f>
        <x:v>0</x:v>
      </x:c>
      <x:c r="S13" s="39">
        <x:f>R13-D13</x:f>
        <x:v>-71900</x:v>
      </x:c>
    </x:row>
    <x:row r="14" spans="1:19" ht="23.25" customHeight="1">
      <x:c r="A14" s="112" t="s">
        <x:v>56</x:v>
      </x:c>
      <x:c r="B14" s="44" t="s">
        <x:v>83</x:v>
      </x:c>
      <x:c r="C14" s="95">
        <x:f>SUM(C15:C27)</x:f>
        <x:v>39000</x:v>
      </x:c>
      <x:c r="D14" s="48">
        <x:f>SUM(D15:D27)</x:f>
        <x:v>36250</x:v>
      </x:c>
      <x:c r="E14" s="45">
        <x:f>SUM(E15:E27)</x:f>
        <x:v>23</x:v>
      </x:c>
      <x:c r="F14" s="46">
        <x:f>SUM(F15:F27)</x:f>
        <x:v>0</x:v>
      </x:c>
      <x:c r="G14" s="46">
        <x:f>SUM(G15:G27)</x:f>
        <x:v>0</x:v>
      </x:c>
      <x:c r="H14" s="46">
        <x:f>SUM(H15:H27)</x:f>
        <x:v>0</x:v>
      </x:c>
      <x:c r="I14" s="46">
        <x:f>SUM(I15:I27)</x:f>
        <x:v>6</x:v>
      </x:c>
      <x:c r="J14" s="46">
        <x:f>SUM(J15:J27)</x:f>
        <x:v>6</x:v>
      </x:c>
      <x:c r="K14" s="46">
        <x:f>SUM(K15:K27)</x:f>
        <x:v>5</x:v>
      </x:c>
      <x:c r="L14" s="46">
        <x:f>SUM(L15:L27)</x:f>
        <x:v>6</x:v>
      </x:c>
      <x:c r="M14" s="47">
        <x:f>SUM(M15:M27)</x:f>
        <x:v>0</x:v>
      </x:c>
      <x:c r="N14" s="45">
        <x:f>SUM(N15:N27)</x:f>
        <x:v>0</x:v>
      </x:c>
      <x:c r="O14" s="48">
        <x:f>SUM(O15:O27)</x:f>
        <x:v>0</x:v>
      </x:c>
      <x:c r="Q14" s="49" t="s">
        <x:v>83</x:v>
      </x:c>
      <x:c r="R14" s="115">
        <x:f>SUM(R15:R27)</x:f>
        <x:v>0</x:v>
      </x:c>
      <x:c r="S14" s="50">
        <x:f>R14-D14</x:f>
        <x:v>-36250</x:v>
      </x:c>
    </x:row>
    <x:row r="15" spans="1:19" ht="23.25" customHeight="1">
      <x:c r="A15" s="113"/>
      <x:c r="B15" s="51" t="s">
        <x:v>56</x:v>
      </x:c>
      <x:c r="C15" s="96">
        <x:v>8800</x:v>
      </x:c>
      <x:c r="D15" s="52">
        <x:v>7500</x:v>
      </x:c>
      <x:c r="E15" s="52">
        <x:v>6</x:v>
      </x:c>
      <x:c r="F15" s="53"/>
      <x:c r="G15" s="54"/>
      <x:c r="H15" s="54"/>
      <x:c r="I15" s="51">
        <x:v>1</x:v>
      </x:c>
      <x:c r="J15" s="51">
        <x:v>2</x:v>
      </x:c>
      <x:c r="K15" s="51">
        <x:v>1</x:v>
      </x:c>
      <x:c r="L15" s="54">
        <x:v>2</x:v>
      </x:c>
      <x:c r="M15" s="55"/>
      <x:c r="N15" s="56"/>
      <x:c r="O15" s="52"/>
      <x:c r="Q15" s="57" t="s">
        <x:v>56</x:v>
      </x:c>
      <x:c r="R15" s="58"/>
      <x:c r="S15" s="59">
        <x:f>R15-D15</x:f>
        <x:v>-7500</x:v>
      </x:c>
    </x:row>
    <x:row r="16" spans="1:19" ht="23.25" customHeight="1">
      <x:c r="A16" s="113"/>
      <x:c r="B16" s="51" t="s">
        <x:v>15</x:v>
      </x:c>
      <x:c r="C16" s="96">
        <x:v>7500</x:v>
      </x:c>
      <x:c r="D16" s="52">
        <x:v>7500</x:v>
      </x:c>
      <x:c r="E16" s="52">
        <x:v>2</x:v>
      </x:c>
      <x:c r="F16" s="53"/>
      <x:c r="G16" s="54"/>
      <x:c r="H16" s="54"/>
      <x:c r="I16" s="51">
        <x:v>2</x:v>
      </x:c>
      <x:c r="J16" s="51"/>
      <x:c r="K16" s="51"/>
      <x:c r="L16" s="54"/>
      <x:c r="M16" s="55"/>
      <x:c r="N16" s="56"/>
      <x:c r="O16" s="52"/>
      <x:c r="Q16" s="57" t="s">
        <x:v>15</x:v>
      </x:c>
      <x:c r="R16" s="58"/>
      <x:c r="S16" s="59">
        <x:f>R16-D16</x:f>
        <x:v>-7500</x:v>
      </x:c>
    </x:row>
    <x:row r="17" spans="1:19" ht="23.25" customHeight="1">
      <x:c r="A17" s="113"/>
      <x:c r="B17" s="51" t="s">
        <x:v>12</x:v>
      </x:c>
      <x:c r="C17" s="96">
        <x:v>2000</x:v>
      </x:c>
      <x:c r="D17" s="52">
        <x:v>1900</x:v>
      </x:c>
      <x:c r="E17" s="52">
        <x:v>0</x:v>
      </x:c>
      <x:c r="F17" s="53"/>
      <x:c r="G17" s="54"/>
      <x:c r="H17" s="54"/>
      <x:c r="I17" s="51"/>
      <x:c r="J17" s="51"/>
      <x:c r="K17" s="51"/>
      <x:c r="L17" s="54"/>
      <x:c r="M17" s="55"/>
      <x:c r="N17" s="56"/>
      <x:c r="O17" s="52"/>
      <x:c r="Q17" s="57" t="s">
        <x:v>12</x:v>
      </x:c>
      <x:c r="R17" s="58"/>
      <x:c r="S17" s="59">
        <x:f>R17-D17</x:f>
        <x:v>-1900</x:v>
      </x:c>
    </x:row>
    <x:row r="18" spans="1:19" ht="23.25" customHeight="1">
      <x:c r="A18" s="113"/>
      <x:c r="B18" s="51" t="s">
        <x:v>10</x:v>
      </x:c>
      <x:c r="C18" s="96">
        <x:v>8000</x:v>
      </x:c>
      <x:c r="D18" s="52">
        <x:v>8000</x:v>
      </x:c>
      <x:c r="E18" s="52">
        <x:v>6</x:v>
      </x:c>
      <x:c r="F18" s="53"/>
      <x:c r="G18" s="54"/>
      <x:c r="H18" s="54"/>
      <x:c r="I18" s="51">
        <x:v>1</x:v>
      </x:c>
      <x:c r="J18" s="51">
        <x:v>1</x:v>
      </x:c>
      <x:c r="K18" s="51">
        <x:v>1</x:v>
      </x:c>
      <x:c r="L18" s="54">
        <x:v>3</x:v>
      </x:c>
      <x:c r="M18" s="55"/>
      <x:c r="N18" s="56"/>
      <x:c r="O18" s="52"/>
      <x:c r="Q18" s="57" t="s">
        <x:v>10</x:v>
      </x:c>
      <x:c r="R18" s="58"/>
      <x:c r="S18" s="59">
        <x:f>R18-D18</x:f>
        <x:v>-8000</x:v>
      </x:c>
    </x:row>
    <x:row r="19" spans="1:19" ht="23.25" customHeight="1">
      <x:c r="A19" s="113"/>
      <x:c r="B19" s="51" t="s">
        <x:v>51</x:v>
      </x:c>
      <x:c r="C19" s="96">
        <x:v>1600</x:v>
      </x:c>
      <x:c r="D19" s="52">
        <x:v>1600</x:v>
      </x:c>
      <x:c r="E19" s="52">
        <x:v>0</x:v>
      </x:c>
      <x:c r="F19" s="53"/>
      <x:c r="G19" s="54"/>
      <x:c r="H19" s="54"/>
      <x:c r="I19" s="51"/>
      <x:c r="J19" s="51"/>
      <x:c r="K19" s="51"/>
      <x:c r="L19" s="54"/>
      <x:c r="M19" s="55"/>
      <x:c r="N19" s="56"/>
      <x:c r="O19" s="52"/>
      <x:c r="Q19" s="57" t="s">
        <x:v>51</x:v>
      </x:c>
      <x:c r="R19" s="58"/>
      <x:c r="S19" s="59">
        <x:f>R19-D19</x:f>
        <x:v>-1600</x:v>
      </x:c>
    </x:row>
    <x:row r="20" spans="1:19" ht="23.25" customHeight="1">
      <x:c r="A20" s="113"/>
      <x:c r="B20" s="51" t="s">
        <x:v>14</x:v>
      </x:c>
      <x:c r="C20" s="96">
        <x:v>600</x:v>
      </x:c>
      <x:c r="D20" s="52">
        <x:v>400</x:v>
      </x:c>
      <x:c r="E20" s="52">
        <x:v>1</x:v>
      </x:c>
      <x:c r="F20" s="53"/>
      <x:c r="G20" s="54"/>
      <x:c r="H20" s="54"/>
      <x:c r="I20" s="51"/>
      <x:c r="J20" s="51"/>
      <x:c r="K20" s="51"/>
      <x:c r="L20" s="54">
        <x:v>1</x:v>
      </x:c>
      <x:c r="M20" s="55"/>
      <x:c r="N20" s="56"/>
      <x:c r="O20" s="52"/>
      <x:c r="Q20" s="57" t="s">
        <x:v>14</x:v>
      </x:c>
      <x:c r="R20" s="58"/>
      <x:c r="S20" s="59">
        <x:f>R20-D20</x:f>
        <x:v>-400</x:v>
      </x:c>
    </x:row>
    <x:row r="21" spans="1:19" ht="23.25" customHeight="1">
      <x:c r="A21" s="113"/>
      <x:c r="B21" s="51" t="s">
        <x:v>4</x:v>
      </x:c>
      <x:c r="C21" s="96">
        <x:v>400</x:v>
      </x:c>
      <x:c r="D21" s="52">
        <x:v>350</x:v>
      </x:c>
      <x:c r="E21" s="52">
        <x:v>0</x:v>
      </x:c>
      <x:c r="F21" s="53"/>
      <x:c r="G21" s="54"/>
      <x:c r="H21" s="54"/>
      <x:c r="I21" s="51"/>
      <x:c r="J21" s="51"/>
      <x:c r="K21" s="51"/>
      <x:c r="L21" s="54"/>
      <x:c r="M21" s="55"/>
      <x:c r="N21" s="56"/>
      <x:c r="O21" s="52"/>
      <x:c r="Q21" s="57" t="s">
        <x:v>4</x:v>
      </x:c>
      <x:c r="R21" s="58"/>
      <x:c r="S21" s="59">
        <x:f>R21-D21</x:f>
        <x:v>-350</x:v>
      </x:c>
    </x:row>
    <x:row r="22" spans="1:19" ht="23.25" customHeight="1">
      <x:c r="A22" s="113"/>
      <x:c r="B22" s="51" t="s">
        <x:v>17</x:v>
      </x:c>
      <x:c r="C22" s="96">
        <x:v>2700</x:v>
      </x:c>
      <x:c r="D22" s="52">
        <x:v>2300</x:v>
      </x:c>
      <x:c r="E22" s="52">
        <x:v>2</x:v>
      </x:c>
      <x:c r="F22" s="53"/>
      <x:c r="G22" s="54"/>
      <x:c r="H22" s="54"/>
      <x:c r="I22" s="51"/>
      <x:c r="J22" s="51">
        <x:v>1</x:v>
      </x:c>
      <x:c r="K22" s="51">
        <x:v>1</x:v>
      </x:c>
      <x:c r="L22" s="54"/>
      <x:c r="M22" s="55"/>
      <x:c r="N22" s="56"/>
      <x:c r="O22" s="52"/>
      <x:c r="Q22" s="57" t="s">
        <x:v>17</x:v>
      </x:c>
      <x:c r="R22" s="58"/>
      <x:c r="S22" s="59">
        <x:f>R22-D22</x:f>
        <x:v>-2300</x:v>
      </x:c>
    </x:row>
    <x:row r="23" spans="1:19" ht="23.25" customHeight="1">
      <x:c r="A23" s="113"/>
      <x:c r="B23" s="51" t="s">
        <x:v>11</x:v>
      </x:c>
      <x:c r="C23" s="96">
        <x:v>1000</x:v>
      </x:c>
      <x:c r="D23" s="52">
        <x:v>1000</x:v>
      </x:c>
      <x:c r="E23" s="52">
        <x:v>1</x:v>
      </x:c>
      <x:c r="F23" s="53"/>
      <x:c r="G23" s="54"/>
      <x:c r="H23" s="54"/>
      <x:c r="I23" s="51"/>
      <x:c r="J23" s="51"/>
      <x:c r="K23" s="51">
        <x:v>1</x:v>
      </x:c>
      <x:c r="L23" s="54"/>
      <x:c r="M23" s="55"/>
      <x:c r="N23" s="56"/>
      <x:c r="O23" s="52"/>
      <x:c r="Q23" s="57" t="s">
        <x:v>11</x:v>
      </x:c>
      <x:c r="R23" s="58"/>
      <x:c r="S23" s="59">
        <x:f>R23-D23</x:f>
        <x:v>-1000</x:v>
      </x:c>
    </x:row>
    <x:row r="24" spans="1:19" ht="23.25" customHeight="1">
      <x:c r="A24" s="113"/>
      <x:c r="B24" s="51" t="s">
        <x:v>20</x:v>
      </x:c>
      <x:c r="C24" s="96">
        <x:v>3000</x:v>
      </x:c>
      <x:c r="D24" s="52">
        <x:v>3000</x:v>
      </x:c>
      <x:c r="E24" s="52">
        <x:v>3</x:v>
      </x:c>
      <x:c r="F24" s="53"/>
      <x:c r="G24" s="54"/>
      <x:c r="H24" s="54"/>
      <x:c r="I24" s="51">
        <x:v>2</x:v>
      </x:c>
      <x:c r="J24" s="51">
        <x:v>1</x:v>
      </x:c>
      <x:c r="K24" s="51"/>
      <x:c r="L24" s="54"/>
      <x:c r="M24" s="55"/>
      <x:c r="N24" s="56"/>
      <x:c r="O24" s="52"/>
      <x:c r="Q24" s="57" t="s">
        <x:v>20</x:v>
      </x:c>
      <x:c r="R24" s="58"/>
      <x:c r="S24" s="59">
        <x:f>R24-D24</x:f>
        <x:v>-3000</x:v>
      </x:c>
    </x:row>
    <x:row r="25" spans="1:19" ht="23.25" customHeight="1">
      <x:c r="A25" s="113"/>
      <x:c r="B25" s="51" t="s">
        <x:v>21</x:v>
      </x:c>
      <x:c r="C25" s="96">
        <x:v>1100</x:v>
      </x:c>
      <x:c r="D25" s="52">
        <x:v>900</x:v>
      </x:c>
      <x:c r="E25" s="52">
        <x:v>1</x:v>
      </x:c>
      <x:c r="F25" s="53"/>
      <x:c r="G25" s="54"/>
      <x:c r="H25" s="54"/>
      <x:c r="I25" s="51"/>
      <x:c r="J25" s="51">
        <x:v>1</x:v>
      </x:c>
      <x:c r="K25" s="51"/>
      <x:c r="L25" s="54"/>
      <x:c r="M25" s="55"/>
      <x:c r="N25" s="56"/>
      <x:c r="O25" s="52"/>
      <x:c r="Q25" s="57" t="s">
        <x:v>21</x:v>
      </x:c>
      <x:c r="R25" s="58"/>
      <x:c r="S25" s="59">
        <x:f>R25-D25</x:f>
        <x:v>-900</x:v>
      </x:c>
    </x:row>
    <x:row r="26" spans="1:19" s="33" customFormat="1" ht="23.25" customHeight="1">
      <x:c r="A26" s="113"/>
      <x:c r="B26" s="51" t="s">
        <x:v>24</x:v>
      </x:c>
      <x:c r="C26" s="96">
        <x:v>800</x:v>
      </x:c>
      <x:c r="D26" s="52">
        <x:v>600</x:v>
      </x:c>
      <x:c r="E26" s="52">
        <x:v>0</x:v>
      </x:c>
      <x:c r="F26" s="53"/>
      <x:c r="G26" s="54"/>
      <x:c r="H26" s="54"/>
      <x:c r="I26" s="51"/>
      <x:c r="J26" s="51"/>
      <x:c r="K26" s="51"/>
      <x:c r="L26" s="54"/>
      <x:c r="M26" s="55"/>
      <x:c r="N26" s="65"/>
      <x:c r="O26" s="66"/>
      <x:c r="Q26" s="57" t="s">
        <x:v>24</x:v>
      </x:c>
      <x:c r="R26" s="58"/>
      <x:c r="S26" s="59">
        <x:f>R26-D26</x:f>
        <x:v>-600</x:v>
      </x:c>
    </x:row>
    <x:row r="27" spans="1:19" ht="23.25" customHeight="1">
      <x:c r="A27" s="114"/>
      <x:c r="B27" s="60" t="s">
        <x:v>13</x:v>
      </x:c>
      <x:c r="C27" s="97">
        <x:v>1500</x:v>
      </x:c>
      <x:c r="D27" s="66">
        <x:v>1200</x:v>
      </x:c>
      <x:c r="E27" s="52">
        <x:v>1</x:v>
      </x:c>
      <x:c r="F27" s="73"/>
      <x:c r="G27" s="74"/>
      <x:c r="H27" s="74"/>
      <x:c r="I27" s="60"/>
      <x:c r="J27" s="60"/>
      <x:c r="K27" s="60">
        <x:v>1</x:v>
      </x:c>
      <x:c r="L27" s="74"/>
      <x:c r="M27" s="111"/>
      <x:c r="N27" s="66"/>
      <x:c r="O27" s="66"/>
      <x:c r="Q27" s="57" t="s">
        <x:v>13</x:v>
      </x:c>
      <x:c r="R27" s="58"/>
      <x:c r="S27" s="59">
        <x:f>R27-D27</x:f>
        <x:v>-1200</x:v>
      </x:c>
    </x:row>
    <x:row r="28" spans="1:19" ht="23.25" customHeight="1">
      <x:c r="A28" s="159" t="s">
        <x:v>54</x:v>
      </x:c>
      <x:c r="B28" s="67" t="s">
        <x:v>83</x:v>
      </x:c>
      <x:c r="C28" s="98">
        <x:f>SUM(C29:C33)</x:f>
        <x:v>13000</x:v>
      </x:c>
      <x:c r="D28" s="71">
        <x:f>SUM(D29:D33)</x:f>
        <x:v>12500</x:v>
      </x:c>
      <x:c r="E28" s="68">
        <x:f>SUM(E29:E33)</x:f>
        <x:v>7</x:v>
      </x:c>
      <x:c r="F28" s="69">
        <x:f>SUM(F29:F33)</x:f>
        <x:v>0</x:v>
      </x:c>
      <x:c r="G28" s="69">
        <x:f>SUM(G29:G33)</x:f>
        <x:v>0</x:v>
      </x:c>
      <x:c r="H28" s="69">
        <x:f>SUM(H29:H33)</x:f>
        <x:v>0</x:v>
      </x:c>
      <x:c r="I28" s="69">
        <x:f>SUM(I29:I33)</x:f>
        <x:v>1</x:v>
      </x:c>
      <x:c r="J28" s="69">
        <x:f>SUM(J29:J33)</x:f>
        <x:v>5</x:v>
      </x:c>
      <x:c r="K28" s="69">
        <x:f>SUM(K29:K33)</x:f>
        <x:v>0</x:v>
      </x:c>
      <x:c r="L28" s="69">
        <x:f>SUM(L29:L33)</x:f>
        <x:v>1</x:v>
      </x:c>
      <x:c r="M28" s="70">
        <x:f>SUM(M29:M33)</x:f>
        <x:v>0</x:v>
      </x:c>
      <x:c r="N28" s="68">
        <x:f>SUM(N29:N33)</x:f>
        <x:v>0</x:v>
      </x:c>
      <x:c r="O28" s="71">
        <x:f>SUM(O29:O33)</x:f>
        <x:v>0</x:v>
      </x:c>
      <x:c r="Q28" s="49" t="s">
        <x:v>83</x:v>
      </x:c>
      <x:c r="R28" s="45"/>
      <x:c r="S28" s="50">
        <x:f>R28-D28</x:f>
        <x:v>-12500</x:v>
      </x:c>
    </x:row>
    <x:row r="29" spans="1:19" ht="23.25" customHeight="1">
      <x:c r="A29" s="159"/>
      <x:c r="B29" s="51" t="s">
        <x:v>19</x:v>
      </x:c>
      <x:c r="C29" s="96">
        <x:v>5600</x:v>
      </x:c>
      <x:c r="D29" s="116">
        <x:v>5500</x:v>
      </x:c>
      <x:c r="E29" s="52">
        <x:v>4</x:v>
      </x:c>
      <x:c r="F29" s="53"/>
      <x:c r="G29" s="54"/>
      <x:c r="H29" s="54"/>
      <x:c r="I29" s="54"/>
      <x:c r="J29" s="51">
        <x:v>4</x:v>
      </x:c>
      <x:c r="K29" s="51"/>
      <x:c r="L29" s="51"/>
      <x:c r="M29" s="72"/>
      <x:c r="N29" s="56"/>
      <x:c r="O29" s="52"/>
      <x:c r="Q29" s="57" t="s">
        <x:v>19</x:v>
      </x:c>
      <x:c r="R29" s="58"/>
      <x:c r="S29" s="59">
        <x:f>R29-D29</x:f>
        <x:v>-5500</x:v>
      </x:c>
    </x:row>
    <x:row r="30" spans="1:19" ht="23.25" customHeight="1">
      <x:c r="A30" s="159"/>
      <x:c r="B30" s="51" t="s">
        <x:v>18</x:v>
      </x:c>
      <x:c r="C30" s="96">
        <x:v>3500</x:v>
      </x:c>
      <x:c r="D30" s="116">
        <x:v>3000</x:v>
      </x:c>
      <x:c r="E30" s="52">
        <x:v>1</x:v>
      </x:c>
      <x:c r="F30" s="53"/>
      <x:c r="G30" s="54"/>
      <x:c r="H30" s="54"/>
      <x:c r="I30" s="54"/>
      <x:c r="J30" s="51"/>
      <x:c r="K30" s="51"/>
      <x:c r="L30" s="51">
        <x:v>1</x:v>
      </x:c>
      <x:c r="M30" s="72"/>
      <x:c r="N30" s="56"/>
      <x:c r="O30" s="52"/>
      <x:c r="Q30" s="57" t="s">
        <x:v>18</x:v>
      </x:c>
      <x:c r="R30" s="58"/>
      <x:c r="S30" s="59">
        <x:f>R30-D30</x:f>
        <x:v>-3000</x:v>
      </x:c>
    </x:row>
    <x:row r="31" spans="1:19" s="43" customFormat="1" ht="23.25" customHeight="1">
      <x:c r="A31" s="159"/>
      <x:c r="B31" s="60" t="s">
        <x:v>5</x:v>
      </x:c>
      <x:c r="C31" s="96">
        <x:v>1500</x:v>
      </x:c>
      <x:c r="D31" s="116">
        <x:v>1700</x:v>
      </x:c>
      <x:c r="E31" s="52">
        <x:v>1</x:v>
      </x:c>
      <x:c r="F31" s="73"/>
      <x:c r="G31" s="74"/>
      <x:c r="H31" s="74"/>
      <x:c r="I31" s="74">
        <x:v>1</x:v>
      </x:c>
      <x:c r="J31" s="60"/>
      <x:c r="K31" s="60"/>
      <x:c r="L31" s="60"/>
      <x:c r="M31" s="75"/>
      <x:c r="N31" s="56"/>
      <x:c r="O31" s="52"/>
      <x:c r="Q31" s="57" t="s">
        <x:v>5</x:v>
      </x:c>
      <x:c r="R31" s="58"/>
      <x:c r="S31" s="59">
        <x:f>R31-D31</x:f>
        <x:v>-1700</x:v>
      </x:c>
    </x:row>
    <x:row r="32" spans="1:19" s="43" customFormat="1" ht="23.25" customHeight="1">
      <x:c r="A32" s="159"/>
      <x:c r="B32" s="51" t="s">
        <x:v>6</x:v>
      </x:c>
      <x:c r="C32" s="97">
        <x:v>700</x:v>
      </x:c>
      <x:c r="D32" s="117">
        <x:v>1500</x:v>
      </x:c>
      <x:c r="E32" s="52">
        <x:v>1</x:v>
      </x:c>
      <x:c r="F32" s="53"/>
      <x:c r="G32" s="54"/>
      <x:c r="H32" s="54"/>
      <x:c r="I32" s="54"/>
      <x:c r="J32" s="54">
        <x:v>1</x:v>
      </x:c>
      <x:c r="K32" s="54"/>
      <x:c r="L32" s="54"/>
      <x:c r="M32" s="72"/>
      <x:c r="N32" s="65"/>
      <x:c r="O32" s="66"/>
      <x:c r="Q32" s="57" t="s">
        <x:v>6</x:v>
      </x:c>
      <x:c r="R32" s="58"/>
      <x:c r="S32" s="59">
        <x:f>R32-D32</x:f>
        <x:v>-1500</x:v>
      </x:c>
    </x:row>
    <x:row r="33" spans="1:19" s="43" customFormat="1" ht="23.25" customHeight="1">
      <x:c r="A33" s="159"/>
      <x:c r="B33" s="64" t="s">
        <x:v>7</x:v>
      </x:c>
      <x:c r="C33" s="99">
        <x:v>1700</x:v>
      </x:c>
      <x:c r="D33" s="118">
        <x:v>800</x:v>
      </x:c>
      <x:c r="E33" s="52">
        <x:v>0</x:v>
      </x:c>
      <x:c r="F33" s="62"/>
      <x:c r="G33" s="63"/>
      <x:c r="H33" s="63"/>
      <x:c r="I33" s="63"/>
      <x:c r="J33" s="63"/>
      <x:c r="K33" s="63"/>
      <x:c r="L33" s="63"/>
      <x:c r="M33" s="76"/>
      <x:c r="N33" s="77"/>
      <x:c r="O33" s="66"/>
      <x:c r="Q33" s="57" t="s">
        <x:v>7</x:v>
      </x:c>
      <x:c r="R33" s="58"/>
      <x:c r="S33" s="59">
        <x:f>R33-D33</x:f>
        <x:v>-800</x:v>
      </x:c>
    </x:row>
    <x:row r="34" spans="1:19" s="43" customFormat="1" ht="23.25" customHeight="1">
      <x:c r="A34" s="124" t="s">
        <x:v>57</x:v>
      </x:c>
      <x:c r="B34" s="78" t="s">
        <x:v>83</x:v>
      </x:c>
      <x:c r="C34" s="98">
        <x:f>SUM(C35:C43)</x:f>
        <x:v>20550</x:v>
      </x:c>
      <x:c r="D34" s="71">
        <x:f>SUM(D35:D43)</x:f>
        <x:v>23150</x:v>
      </x:c>
      <x:c r="E34" s="68">
        <x:f>SUM(E35:E43)</x:f>
        <x:v>11</x:v>
      </x:c>
      <x:c r="F34" s="69">
        <x:f>SUM(F35:F43)</x:f>
        <x:v>0</x:v>
      </x:c>
      <x:c r="G34" s="69">
        <x:f>SUM(G35:G43)</x:f>
        <x:v>5</x:v>
      </x:c>
      <x:c r="H34" s="69">
        <x:f>SUM(H35:H43)</x:f>
        <x:v>0</x:v>
      </x:c>
      <x:c r="I34" s="69">
        <x:f>SUM(I35:I43)</x:f>
        <x:v>0</x:v>
      </x:c>
      <x:c r="J34" s="69">
        <x:f>SUM(J35:J43)</x:f>
        <x:v>3</x:v>
      </x:c>
      <x:c r="K34" s="69">
        <x:f>SUM(K35:K43)</x:f>
        <x:v>3</x:v>
      </x:c>
      <x:c r="L34" s="69">
        <x:f>SUM(L35:L43)</x:f>
        <x:v>0</x:v>
      </x:c>
      <x:c r="M34" s="70">
        <x:f>SUM(M35:M43)</x:f>
        <x:v>0</x:v>
      </x:c>
      <x:c r="N34" s="68">
        <x:f>SUM(N35:N43)</x:f>
        <x:v>0</x:v>
      </x:c>
      <x:c r="O34" s="71">
        <x:f>SUM(O35:O43)</x:f>
        <x:v>0</x:v>
      </x:c>
      <x:c r="Q34" s="49" t="s">
        <x:v>83</x:v>
      </x:c>
      <x:c r="R34" s="45"/>
      <x:c r="S34" s="50">
        <x:f>R34-D34</x:f>
        <x:v>-23150</x:v>
      </x:c>
    </x:row>
    <x:row r="35" spans="1:19" ht="23.25" customHeight="1">
      <x:c r="A35" s="125"/>
      <x:c r="B35" s="51" t="s">
        <x:v>16</x:v>
      </x:c>
      <x:c r="C35" s="102">
        <x:v>5500</x:v>
      </x:c>
      <x:c r="D35" s="104">
        <x:v>6500</x:v>
      </x:c>
      <x:c r="E35" s="52">
        <x:v>3</x:v>
      </x:c>
      <x:c r="F35" s="53"/>
      <x:c r="G35" s="80"/>
      <x:c r="H35" s="80"/>
      <x:c r="I35" s="81"/>
      <x:c r="J35" s="81"/>
      <x:c r="K35" s="80">
        <x:v>3</x:v>
      </x:c>
      <x:c r="L35" s="81"/>
      <x:c r="M35" s="82"/>
      <x:c r="N35" s="83"/>
      <x:c r="O35" s="79"/>
      <x:c r="Q35" s="57" t="s">
        <x:v>16</x:v>
      </x:c>
      <x:c r="R35" s="58"/>
      <x:c r="S35" s="59">
        <x:f>R35-D35</x:f>
        <x:v>-6500</x:v>
      </x:c>
    </x:row>
    <x:row r="36" spans="1:19" ht="24" customHeight="1">
      <x:c r="A36" s="125"/>
      <x:c r="B36" s="51" t="s">
        <x:v>23</x:v>
      </x:c>
      <x:c r="C36" s="102">
        <x:v>700</x:v>
      </x:c>
      <x:c r="D36" s="104">
        <x:v>800</x:v>
      </x:c>
      <x:c r="E36" s="52">
        <x:v>0</x:v>
      </x:c>
      <x:c r="F36" s="53"/>
      <x:c r="G36" s="80"/>
      <x:c r="H36" s="80"/>
      <x:c r="I36" s="81"/>
      <x:c r="J36" s="80"/>
      <x:c r="K36" s="80"/>
      <x:c r="L36" s="80"/>
      <x:c r="M36" s="82"/>
      <x:c r="N36" s="83"/>
      <x:c r="O36" s="79"/>
      <x:c r="Q36" s="57" t="s">
        <x:v>23</x:v>
      </x:c>
      <x:c r="R36" s="58"/>
      <x:c r="S36" s="59">
        <x:f>R36-D36</x:f>
        <x:v>-800</x:v>
      </x:c>
    </x:row>
    <x:row r="37" spans="1:19" ht="23.25" customHeight="1">
      <x:c r="A37" s="125"/>
      <x:c r="B37" s="51" t="s">
        <x:v>0</x:v>
      </x:c>
      <x:c r="C37" s="102">
        <x:v>1200</x:v>
      </x:c>
      <x:c r="D37" s="104">
        <x:v>1900</x:v>
      </x:c>
      <x:c r="E37" s="52">
        <x:v>1</x:v>
      </x:c>
      <x:c r="F37" s="53"/>
      <x:c r="G37" s="80"/>
      <x:c r="H37" s="80"/>
      <x:c r="I37" s="81"/>
      <x:c r="J37" s="80">
        <x:v>1</x:v>
      </x:c>
      <x:c r="K37" s="80"/>
      <x:c r="L37" s="81"/>
      <x:c r="M37" s="82"/>
      <x:c r="N37" s="83"/>
      <x:c r="O37" s="79"/>
      <x:c r="Q37" s="57" t="s">
        <x:v>0</x:v>
      </x:c>
      <x:c r="R37" s="58"/>
      <x:c r="S37" s="59">
        <x:f>R37-D37</x:f>
        <x:v>-1900</x:v>
      </x:c>
    </x:row>
    <x:row r="38" spans="1:19" ht="23.25" customHeight="1">
      <x:c r="A38" s="125"/>
      <x:c r="B38" s="51" t="s">
        <x:v>22</x:v>
      </x:c>
      <x:c r="C38" s="102">
        <x:v>600</x:v>
      </x:c>
      <x:c r="D38" s="104">
        <x:v>600</x:v>
      </x:c>
      <x:c r="E38" s="52">
        <x:v>0</x:v>
      </x:c>
      <x:c r="F38" s="53"/>
      <x:c r="G38" s="80"/>
      <x:c r="H38" s="80"/>
      <x:c r="I38" s="81"/>
      <x:c r="J38" s="80"/>
      <x:c r="K38" s="80"/>
      <x:c r="L38" s="80"/>
      <x:c r="M38" s="82"/>
      <x:c r="N38" s="83"/>
      <x:c r="O38" s="79"/>
      <x:c r="Q38" s="57" t="s">
        <x:v>22</x:v>
      </x:c>
      <x:c r="R38" s="58"/>
      <x:c r="S38" s="59">
        <x:f>R38-D38</x:f>
        <x:v>-600</x:v>
      </x:c>
    </x:row>
    <x:row r="39" spans="1:19" ht="23.25" customHeight="1">
      <x:c r="A39" s="125"/>
      <x:c r="B39" s="51" t="s">
        <x:v>2</x:v>
      </x:c>
      <x:c r="C39" s="102">
        <x:v>8500</x:v>
      </x:c>
      <x:c r="D39" s="104">
        <x:v>9000</x:v>
      </x:c>
      <x:c r="E39" s="52">
        <x:v>5</x:v>
      </x:c>
      <x:c r="F39" s="84"/>
      <x:c r="G39" s="80">
        <x:v>5</x:v>
      </x:c>
      <x:c r="H39" s="80"/>
      <x:c r="I39" s="81"/>
      <x:c r="J39" s="80"/>
      <x:c r="K39" s="80"/>
      <x:c r="L39" s="80"/>
      <x:c r="M39" s="82"/>
      <x:c r="N39" s="83"/>
      <x:c r="O39" s="79"/>
      <x:c r="Q39" s="57" t="s">
        <x:v>2</x:v>
      </x:c>
      <x:c r="R39" s="58"/>
      <x:c r="S39" s="59">
        <x:f>R39-D39</x:f>
        <x:v>-9000</x:v>
      </x:c>
    </x:row>
    <x:row r="40" spans="1:19" ht="23.25" customHeight="1">
      <x:c r="A40" s="125"/>
      <x:c r="B40" s="51" t="s">
        <x:v>9</x:v>
      </x:c>
      <x:c r="C40" s="102">
        <x:v>1300</x:v>
      </x:c>
      <x:c r="D40" s="104">
        <x:v>1300</x:v>
      </x:c>
      <x:c r="E40" s="52">
        <x:v>0</x:v>
      </x:c>
      <x:c r="F40" s="84"/>
      <x:c r="G40" s="80"/>
      <x:c r="H40" s="80"/>
      <x:c r="I40" s="81"/>
      <x:c r="J40" s="80"/>
      <x:c r="K40" s="80"/>
      <x:c r="L40" s="80"/>
      <x:c r="M40" s="82"/>
      <x:c r="N40" s="83"/>
      <x:c r="O40" s="79"/>
      <x:c r="Q40" s="57" t="s">
        <x:v>9</x:v>
      </x:c>
      <x:c r="R40" s="58"/>
      <x:c r="S40" s="59">
        <x:f>R40-D40</x:f>
        <x:v>-1300</x:v>
      </x:c>
    </x:row>
    <x:row r="41" spans="1:19" ht="23.25" customHeight="1">
      <x:c r="A41" s="125"/>
      <x:c r="B41" s="51" t="s">
        <x:v>3</x:v>
      </x:c>
      <x:c r="C41" s="102">
        <x:v>1200</x:v>
      </x:c>
      <x:c r="D41" s="104">
        <x:v>1200</x:v>
      </x:c>
      <x:c r="E41" s="52">
        <x:v>0</x:v>
      </x:c>
      <x:c r="F41" s="84"/>
      <x:c r="G41" s="80"/>
      <x:c r="H41" s="80"/>
      <x:c r="I41" s="81"/>
      <x:c r="J41" s="80"/>
      <x:c r="K41" s="80"/>
      <x:c r="L41" s="80"/>
      <x:c r="M41" s="82"/>
      <x:c r="N41" s="83"/>
      <x:c r="O41" s="79"/>
      <x:c r="Q41" s="57" t="s">
        <x:v>3</x:v>
      </x:c>
      <x:c r="R41" s="58"/>
      <x:c r="S41" s="59">
        <x:f>R41-D41</x:f>
        <x:v>-1200</x:v>
      </x:c>
    </x:row>
    <x:row r="42" spans="1:19" ht="23.25" customHeight="1">
      <x:c r="A42" s="125"/>
      <x:c r="B42" s="51" t="s">
        <x:v>1</x:v>
      </x:c>
      <x:c r="C42" s="102">
        <x:v>1500</x:v>
      </x:c>
      <x:c r="D42" s="104">
        <x:v>1800</x:v>
      </x:c>
      <x:c r="E42" s="52">
        <x:v>2</x:v>
      </x:c>
      <x:c r="F42" s="84"/>
      <x:c r="G42" s="80"/>
      <x:c r="H42" s="80"/>
      <x:c r="I42" s="81"/>
      <x:c r="J42" s="80">
        <x:v>2</x:v>
      </x:c>
      <x:c r="K42" s="80"/>
      <x:c r="L42" s="80"/>
      <x:c r="M42" s="82"/>
      <x:c r="N42" s="83"/>
      <x:c r="O42" s="79"/>
      <x:c r="Q42" s="57" t="s">
        <x:v>1</x:v>
      </x:c>
      <x:c r="R42" s="58"/>
      <x:c r="S42" s="59">
        <x:f>R42-D42</x:f>
        <x:v>-1800</x:v>
      </x:c>
    </x:row>
    <x:row r="43" spans="1:19" ht="23.25" customHeight="1">
      <x:c r="A43" s="126"/>
      <x:c r="B43" s="64" t="s">
        <x:v>57</x:v>
      </x:c>
      <x:c r="C43" s="103">
        <x:v>50</x:v>
      </x:c>
      <x:c r="D43" s="85">
        <x:v>50</x:v>
      </x:c>
      <x:c r="E43" s="52">
        <x:v>0</x:v>
      </x:c>
      <x:c r="F43" s="86"/>
      <x:c r="G43" s="87"/>
      <x:c r="H43" s="87"/>
      <x:c r="I43" s="87"/>
      <x:c r="J43" s="87"/>
      <x:c r="K43" s="87"/>
      <x:c r="L43" s="87"/>
      <x:c r="M43" s="88"/>
      <x:c r="N43" s="89"/>
      <x:c r="O43" s="85"/>
      <x:c r="Q43" s="90" t="s">
        <x:v>57</x:v>
      </x:c>
      <x:c r="R43" s="91"/>
      <x:c r="S43" s="92">
        <x:f>R43-D43</x:f>
        <x:v>-50</x:v>
      </x:c>
    </x:row>
    <x:row r="45" spans="1:7" ht="19.25">
      <x:c r="A45" s="106" t="s">
        <x:v>55</x:v>
      </x:c>
      <x:c r="B45" s="106" t="s">
        <x:v>43</x:v>
      </x:c>
      <x:c r="C45" s="106" t="s">
        <x:v>42</x:v>
      </x:c>
      <x:c r="D45" s="107" t="s">
        <x:v>27</x:v>
      </x:c>
      <x:c r="E45" s="107"/>
      <x:c r="F45" s="107"/>
      <x:c r="G45" s="107"/>
    </x:row>
    <x:row r="46" spans="1:7" ht="18" customHeight="1">
      <x:c r="A46" s="105" t="s">
        <x:v>39</x:v>
      </x:c>
      <x:c r="B46" s="105">
        <x:v>37263</x:v>
      </x:c>
      <x:c r="C46" s="106">
        <x:v>28662</x:v>
      </x:c>
      <x:c r="D46" s="108">
        <x:v>28037</x:v>
      </x:c>
      <x:c r="E46" s="110"/>
      <x:c r="F46" s="110"/>
      <x:c r="G46" s="110"/>
    </x:row>
    <x:row r="47" spans="1:7" ht="19.25">
      <x:c r="A47" s="109" t="s">
        <x:v>28</x:v>
      </x:c>
      <x:c r="B47" s="106">
        <x:v>91813</x:v>
      </x:c>
      <x:c r="C47" s="106">
        <x:v>64978</x:v>
      </x:c>
      <x:c r="D47" s="108"/>
      <x:c r="E47" s="110"/>
      <x:c r="F47" s="110"/>
      <x:c r="G47" s="110"/>
    </x:row>
    <x:row r="48" spans="1:7" ht="20.25" customHeight="1">
      <x:c r="A48" s="105" t="s">
        <x:v>85</x:v>
      </x:c>
      <x:c r="B48" s="105">
        <x:v>78510</x:v>
      </x:c>
      <x:c r="C48" s="106">
        <x:v>62890</x:v>
      </x:c>
      <x:c r="D48" s="108"/>
      <x:c r="E48" s="110"/>
      <x:c r="F48" s="110"/>
      <x:c r="G48" s="110"/>
    </x:row>
    <x:row r="49" spans="1:7" ht="19.25">
      <x:c r="A49" s="109"/>
      <x:c r="B49" s="106"/>
      <x:c r="C49" s="106"/>
      <x:c r="D49" s="108"/>
      <x:c r="E49" s="110"/>
      <x:c r="F49" s="110"/>
      <x:c r="G49" s="110"/>
    </x:row>
  </x:sheetData>
  <x:mergeCells count="17">
    <x:mergeCell ref="A13:B13"/>
    <x:mergeCell ref="A34:A43"/>
    <x:mergeCell ref="Q10:S11"/>
    <x:mergeCell ref="N10:O10"/>
    <x:mergeCell ref="D11:D12"/>
    <x:mergeCell ref="E11:M11"/>
    <x:mergeCell ref="N11:N12"/>
    <x:mergeCell ref="O11:O12"/>
    <x:mergeCell ref="Q12:Q13"/>
    <x:mergeCell ref="A1:M1"/>
    <x:mergeCell ref="B3:B4"/>
    <x:mergeCell ref="D3:G3"/>
    <x:mergeCell ref="A10:A12"/>
    <x:mergeCell ref="B10:B12"/>
    <x:mergeCell ref="D10:M10"/>
    <x:mergeCell ref="C10:C12"/>
    <x:mergeCell ref="A28:A33"/>
  </x:mergeCells>
  <x:conditionalFormatting sqref="S15:S27 S29:S33 S35:S43">
    <x:cfRule type="cellIs" dxfId="0" priority="2" stopIfTrue="1" operator="greaterThan">
      <x:formula>500</x:formula>
    </x:cfRule>
    <x:cfRule type="cellIs" dxfId="1" priority="1" stopIfTrue="1" operator="lessThan">
      <x:formula>-500</x:formula>
    </x:cfRule>
  </x:conditionalFormatting>
  <x:printOptions horizontalCentered="1" verticalCentered="0" headings="0" gridLines="0" gridLinesSet="1"/>
  <x:pageMargins left="0.27541667222976685" right="0.27541667222976685" top="0.19666667282581329" bottom="0.19666667282581329" header="0.15722222626209259" footer="0.15722222626209259"/>
  <x:pageSetup paperSize="9" scale="65" firstPageNumber="1" fitToWidth="1" fitToHeight="1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pageSetUpPr autoPageBreaks="1" fitToPage="1"/>
  </x:sheetPr>
  <x:dimension ref="A1:S49"/>
  <x:sheetViews>
    <x:sheetView topLeftCell="A1" zoomScale="77" zoomScaleNormal="77" workbookViewId="0">
      <x:pane xSplit="3" ySplit="14" topLeftCell="D27" activePane="bottomRight" state="frozen"/>
      <x:selection pane="bottomRight" activeCell="H30" activeCellId="0" sqref="H30:H30"/>
    </x:sheetView>
  </x:sheetViews>
  <x:sheetFormatPr defaultColWidth="9.00390625" defaultRowHeight="13.35"/>
  <x:cols>
    <x:col min="1" max="1" width="16.625" style="33" customWidth="1"/>
    <x:col min="2" max="2" width="11.875" style="33" customWidth="1"/>
    <x:col min="3" max="3" width="14.125" style="33" customWidth="1"/>
    <x:col min="4" max="4" width="13" style="33" customWidth="1"/>
    <x:col min="5" max="5" width="11.625" style="33" bestFit="1" customWidth="1"/>
    <x:col min="6" max="6" width="11.875" style="33" bestFit="1" customWidth="1"/>
    <x:col min="7" max="9" width="9.25" style="33" customWidth="1"/>
    <x:col min="10" max="10" width="10.375" style="33" customWidth="1"/>
    <x:col min="11" max="13" width="9.25" style="33" customWidth="1"/>
    <x:col min="14" max="15" width="13" style="33" hidden="1" customWidth="1"/>
    <x:col min="16" max="16" width="9" style="33"/>
    <x:col min="17" max="17" width="9" style="93"/>
    <x:col min="18" max="18" width="9.19140625" style="33" bestFit="1" customWidth="1"/>
    <x:col min="19" max="16384" width="9" style="33"/>
  </x:cols>
  <x:sheetData>
    <x:row r="1" spans="1:17" s="1" customFormat="1" ht="57.75" customHeight="1">
      <x:c r="A1" s="143" t="s">
        <x:v>69</x:v>
      </x:c>
      <x:c r="B1" s="143"/>
      <x:c r="C1" s="143"/>
      <x:c r="D1" s="143"/>
      <x:c r="E1" s="143"/>
      <x:c r="F1" s="143"/>
      <x:c r="G1" s="143"/>
      <x:c r="H1" s="143"/>
      <x:c r="I1" s="143"/>
      <x:c r="J1" s="143"/>
      <x:c r="K1" s="143"/>
      <x:c r="L1" s="143"/>
      <x:c r="M1" s="143"/>
      <x:c r="Q1" s="2"/>
    </x:row>
    <x:row r="2" spans="1:17" s="1" customFormat="1" ht="19.5" customHeight="1">
      <x:c r="A2" s="3"/>
      <x:c r="B2" s="3"/>
      <x:c r="C2" s="3"/>
      <x:c r="Q2" s="2"/>
    </x:row>
    <x:row r="3" spans="2:17" s="4" customFormat="1" ht="23.25" customHeight="1">
      <x:c r="B3" s="144" t="s">
        <x:v>58</x:v>
      </x:c>
      <x:c r="C3" s="5" t="s">
        <x:v>79</x:v>
      </x:c>
      <x:c r="D3" s="146" t="s">
        <x:v>75</x:v>
      </x:c>
      <x:c r="E3" s="146"/>
      <x:c r="F3" s="146"/>
      <x:c r="G3" s="147"/>
      <x:c r="Q3" s="6"/>
    </x:row>
    <x:row r="4" spans="2:17" s="4" customFormat="1" ht="24" customHeight="1">
      <x:c r="B4" s="145"/>
      <x:c r="C4" s="7" t="s">
        <x:v>53</x:v>
      </x:c>
      <x:c r="D4" s="8" t="s">
        <x:v>53</x:v>
      </x:c>
      <x:c r="E4" s="9" t="s">
        <x:v>36</x:v>
      </x:c>
      <x:c r="F4" s="9" t="s">
        <x:v>33</x:v>
      </x:c>
      <x:c r="G4" s="10" t="s">
        <x:v>35</x:v>
      </x:c>
      <x:c r="Q4" s="6"/>
    </x:row>
    <x:row r="5" spans="2:17" s="4" customFormat="1" ht="24" customHeight="1">
      <x:c r="B5" s="11" t="s">
        <x:v>8</x:v>
      </x:c>
      <x:c r="C5" s="12">
        <x:f>SUM(C6:C8)</x:f>
        <x:v>72480</x:v>
      </x:c>
      <x:c r="D5" s="13">
        <x:f>SUM(D6:D8)</x:f>
        <x:v>72010</x:v>
      </x:c>
      <x:c r="E5" s="14">
        <x:f>SUM(E6:E8)</x:f>
        <x:v>36</x:v>
      </x:c>
      <x:c r="F5" s="14">
        <x:f>SUM(F6:F8)</x:f>
        <x:v>225</x:v>
      </x:c>
      <x:c r="G5" s="15">
        <x:f>D5/F5</x:f>
        <x:v>320.04444444444442</x:v>
      </x:c>
      <x:c r="Q5" s="6"/>
    </x:row>
    <x:row r="6" spans="2:17" s="16" customFormat="1" ht="23.25" customHeight="1">
      <x:c r="B6" s="17" t="s">
        <x:v>56</x:v>
      </x:c>
      <x:c r="C6" s="18">
        <x:f>C14</x:f>
        <x:v>39250</x:v>
      </x:c>
      <x:c r="D6" s="19">
        <x:f>D14</x:f>
        <x:v>38590</x:v>
      </x:c>
      <x:c r="E6" s="20">
        <x:f>E14</x:f>
        <x:v>28</x:v>
      </x:c>
      <x:c r="F6" s="21">
        <x:f>F14*25+G14*18+H14*11+I14*8+J14*5+K14*4.5+L14*2.5+M14*1.4</x:f>
        <x:v>178.5</x:v>
      </x:c>
      <x:c r="G6" s="22">
        <x:f>D6/F6</x:f>
        <x:v>216.1904761904762</x:v>
      </x:c>
      <x:c r="H6" s="23"/>
      <x:c r="Q6" s="24"/>
    </x:row>
    <x:row r="7" spans="2:17" s="16" customFormat="1" ht="23.25" customHeight="1">
      <x:c r="B7" s="17" t="s">
        <x:v>54</x:v>
      </x:c>
      <x:c r="C7" s="18">
        <x:f>C28</x:f>
        <x:v>12500</x:v>
      </x:c>
      <x:c r="D7" s="19">
        <x:f>D28</x:f>
        <x:v>13400</x:v>
      </x:c>
      <x:c r="E7" s="20">
        <x:f>E28</x:f>
        <x:v>8</x:v>
      </x:c>
      <x:c r="F7" s="21">
        <x:f>F28*25+G28*18+H28*11+I28*8+J28*5+K28*4.5+L28*2.5+M28*1.4</x:f>
        <x:v>46.5</x:v>
      </x:c>
      <x:c r="G7" s="22">
        <x:f>D7/F7</x:f>
        <x:v>288.1720430107527</x:v>
      </x:c>
      <x:c r="H7" s="23"/>
      <x:c r="Q7" s="24"/>
    </x:row>
    <x:row r="8" spans="2:17" s="4" customFormat="1" ht="23.25" customHeight="1">
      <x:c r="B8" s="25" t="s">
        <x:v>57</x:v>
      </x:c>
      <x:c r="C8" s="26">
        <x:f>C34</x:f>
        <x:v>20730</x:v>
      </x:c>
      <x:c r="D8" s="27">
        <x:f>D34</x:f>
        <x:v>20020</x:v>
      </x:c>
      <x:c r="E8" s="28">
        <x:f>E34</x:f>
        <x:v>0</x:v>
      </x:c>
      <x:c r="F8" s="29">
        <x:f>F34*25+G34*18+H34*11+I34*8+J34*5+K34*4.5+L34*2.5+M34*1.4</x:f>
        <x:v>0</x:v>
      </x:c>
      <x:c r="G8" s="30" t="e">
        <x:f>D8/F8</x:f>
        <x:v>#DIV/0!</x:v>
      </x:c>
      <x:c r="Q8" s="6"/>
    </x:row>
    <x:row r="9" spans="1:17" s="1" customFormat="1" ht="15" customHeight="1">
      <x:c r="A9" s="31"/>
      <x:c r="B9" s="4"/>
      <x:c r="C9" s="4"/>
      <x:c r="D9" s="4"/>
      <x:c r="E9" s="4"/>
      <x:c r="F9" s="4"/>
      <x:c r="G9" s="4"/>
      <x:c r="H9" s="4"/>
      <x:c r="I9" s="4"/>
      <x:c r="J9" s="4"/>
      <x:c r="K9" s="4"/>
      <x:c r="L9" s="4"/>
      <x:c r="N9" s="4"/>
      <x:c r="O9" s="4"/>
      <x:c r="Q9" s="2"/>
    </x:row>
    <x:row r="10" spans="1:19" s="32" customFormat="1" ht="32.25" customHeight="1">
      <x:c r="A10" s="148" t="s">
        <x:v>80</x:v>
      </x:c>
      <x:c r="B10" s="151" t="s">
        <x:v>82</x:v>
      </x:c>
      <x:c r="C10" s="156" t="s">
        <x:v>73</x:v>
      </x:c>
      <x:c r="D10" s="134" t="s">
        <x:v>60</x:v>
      </x:c>
      <x:c r="E10" s="154"/>
      <x:c r="F10" s="154"/>
      <x:c r="G10" s="154"/>
      <x:c r="H10" s="154"/>
      <x:c r="I10" s="154"/>
      <x:c r="J10" s="154"/>
      <x:c r="K10" s="154"/>
      <x:c r="L10" s="154"/>
      <x:c r="M10" s="155"/>
      <x:c r="N10" s="133" t="s">
        <x:v>47</x:v>
      </x:c>
      <x:c r="O10" s="134"/>
      <x:c r="Q10" s="127" t="s">
        <x:v>38</x:v>
      </x:c>
      <x:c r="R10" s="128"/>
      <x:c r="S10" s="129"/>
    </x:row>
    <x:row r="11" spans="1:19" ht="22.5" customHeight="1">
      <x:c r="A11" s="149"/>
      <x:c r="B11" s="152"/>
      <x:c r="C11" s="157"/>
      <x:c r="D11" s="135" t="s">
        <x:v>53</x:v>
      </x:c>
      <x:c r="E11" s="137" t="s">
        <x:v>45</x:v>
      </x:c>
      <x:c r="F11" s="137"/>
      <x:c r="G11" s="137"/>
      <x:c r="H11" s="137"/>
      <x:c r="I11" s="137"/>
      <x:c r="J11" s="137"/>
      <x:c r="K11" s="137"/>
      <x:c r="L11" s="137"/>
      <x:c r="M11" s="138"/>
      <x:c r="N11" s="139" t="s">
        <x:v>40</x:v>
      </x:c>
      <x:c r="O11" s="139" t="s">
        <x:v>37</x:v>
      </x:c>
      <x:c r="Q11" s="130"/>
      <x:c r="R11" s="131"/>
      <x:c r="S11" s="132"/>
    </x:row>
    <x:row r="12" spans="1:19" ht="23.25" customHeight="1">
      <x:c r="A12" s="150"/>
      <x:c r="B12" s="153"/>
      <x:c r="C12" s="158"/>
      <x:c r="D12" s="136"/>
      <x:c r="E12" s="34" t="s">
        <x:v>59</x:v>
      </x:c>
      <x:c r="F12" s="34" t="s">
        <x:v>74</x:v>
      </x:c>
      <x:c r="G12" s="35" t="s">
        <x:v>81</x:v>
      </x:c>
      <x:c r="H12" s="35" t="s">
        <x:v>77</x:v>
      </x:c>
      <x:c r="I12" s="36" t="s">
        <x:v>76</x:v>
      </x:c>
      <x:c r="J12" s="36" t="s">
        <x:v>78</x:v>
      </x:c>
      <x:c r="K12" s="36" t="s">
        <x:v>46</x:v>
      </x:c>
      <x:c r="L12" s="36" t="s">
        <x:v>31</x:v>
      </x:c>
      <x:c r="M12" s="37" t="s">
        <x:v>32</x:v>
      </x:c>
      <x:c r="N12" s="140"/>
      <x:c r="O12" s="140"/>
      <x:c r="Q12" s="141" t="s">
        <x:v>52</x:v>
      </x:c>
      <x:c r="R12" s="100" t="s">
        <x:v>84</x:v>
      </x:c>
      <x:c r="S12" s="101" t="s">
        <x:v>34</x:v>
      </x:c>
    </x:row>
    <x:row r="13" spans="1:19" s="43" customFormat="1" ht="23.25" customHeight="1">
      <x:c r="A13" s="122" t="s">
        <x:v>52</x:v>
      </x:c>
      <x:c r="B13" s="123"/>
      <x:c r="C13" s="94">
        <x:f>C14+C28+C34</x:f>
        <x:v>72480</x:v>
      </x:c>
      <x:c r="D13" s="42">
        <x:f>D14+D28+D34</x:f>
        <x:v>72010</x:v>
      </x:c>
      <x:c r="E13" s="38">
        <x:f>E14+E28+E34</x:f>
        <x:v>36</x:v>
      </x:c>
      <x:c r="F13" s="40">
        <x:f>F14+F28+F34</x:f>
        <x:v>0</x:v>
      </x:c>
      <x:c r="G13" s="40">
        <x:f>G14+G28+G34</x:f>
        <x:v>2</x:v>
      </x:c>
      <x:c r="H13" s="40">
        <x:f>H14+H28+H34</x:f>
        <x:v>2</x:v>
      </x:c>
      <x:c r="I13" s="40">
        <x:f>I14+I28+I34</x:f>
        <x:v>7</x:v>
      </x:c>
      <x:c r="J13" s="40">
        <x:f>J14+J28+J34</x:f>
        <x:v>17</x:v>
      </x:c>
      <x:c r="K13" s="40">
        <x:f>K14+K28+K34</x:f>
        <x:v>3</x:v>
      </x:c>
      <x:c r="L13" s="40">
        <x:f>L14+L28+L34</x:f>
        <x:v>5</x:v>
      </x:c>
      <x:c r="M13" s="41">
        <x:f>M14+M28+M34</x:f>
        <x:v>0</x:v>
      </x:c>
      <x:c r="N13" s="38">
        <x:f>N14+N28+N34</x:f>
        <x:v>0</x:v>
      </x:c>
      <x:c r="O13" s="42">
        <x:f>O14+O28+O34</x:f>
        <x:v>0</x:v>
      </x:c>
      <x:c r="Q13" s="142"/>
      <x:c r="R13" s="38">
        <x:f>R14+R28+R34</x:f>
        <x:v>0</x:v>
      </x:c>
      <x:c r="S13" s="39">
        <x:f>R13-D13</x:f>
        <x:v>-72010</x:v>
      </x:c>
    </x:row>
    <x:row r="14" spans="1:19" ht="23.25" customHeight="1">
      <x:c r="A14" s="112" t="s">
        <x:v>56</x:v>
      </x:c>
      <x:c r="B14" s="44" t="s">
        <x:v>83</x:v>
      </x:c>
      <x:c r="C14" s="95">
        <x:f>SUM(C15:C27)</x:f>
        <x:v>39250</x:v>
      </x:c>
      <x:c r="D14" s="48">
        <x:f>SUM(D15:D27)</x:f>
        <x:v>38590</x:v>
      </x:c>
      <x:c r="E14" s="45">
        <x:f>SUM(E15:E27)</x:f>
        <x:v>28</x:v>
      </x:c>
      <x:c r="F14" s="46">
        <x:f>SUM(F15:F27)</x:f>
        <x:v>0</x:v>
      </x:c>
      <x:c r="G14" s="46">
        <x:f>SUM(G15:G27)</x:f>
        <x:v>2</x:v>
      </x:c>
      <x:c r="H14" s="46">
        <x:f>SUM(H15:H27)</x:f>
        <x:v>1</x:v>
      </x:c>
      <x:c r="I14" s="46">
        <x:f>SUM(I15:I27)</x:f>
        <x:v>6</x:v>
      </x:c>
      <x:c r="J14" s="46">
        <x:f>SUM(J15:J27)</x:f>
        <x:v>12</x:v>
      </x:c>
      <x:c r="K14" s="46">
        <x:f>SUM(K15:K27)</x:f>
        <x:v>3</x:v>
      </x:c>
      <x:c r="L14" s="46">
        <x:f>SUM(L15:L27)</x:f>
        <x:v>4</x:v>
      </x:c>
      <x:c r="M14" s="47">
        <x:f>SUM(M15:M27)</x:f>
        <x:v>0</x:v>
      </x:c>
      <x:c r="N14" s="45">
        <x:f>SUM(N15:N27)</x:f>
        <x:v>0</x:v>
      </x:c>
      <x:c r="O14" s="48">
        <x:f>SUM(O15:O27)</x:f>
        <x:v>0</x:v>
      </x:c>
      <x:c r="Q14" s="49" t="s">
        <x:v>83</x:v>
      </x:c>
      <x:c r="R14" s="115">
        <x:f>SUM(R15:R27)</x:f>
        <x:v>0</x:v>
      </x:c>
      <x:c r="S14" s="50">
        <x:f>R14-D14</x:f>
        <x:v>-38590</x:v>
      </x:c>
    </x:row>
    <x:row r="15" spans="1:19" ht="23.25" customHeight="1">
      <x:c r="A15" s="113"/>
      <x:c r="B15" s="51" t="s">
        <x:v>56</x:v>
      </x:c>
      <x:c r="C15" s="96">
        <x:v>8000</x:v>
      </x:c>
      <x:c r="D15" s="52">
        <x:v>7000</x:v>
      </x:c>
      <x:c r="E15" s="52">
        <x:v>7</x:v>
      </x:c>
      <x:c r="F15" s="53"/>
      <x:c r="G15" s="54"/>
      <x:c r="H15" s="54"/>
      <x:c r="I15" s="51"/>
      <x:c r="J15" s="51">
        <x:v>4</x:v>
      </x:c>
      <x:c r="K15" s="51">
        <x:v>2</x:v>
      </x:c>
      <x:c r="L15" s="54">
        <x:v>1</x:v>
      </x:c>
      <x:c r="M15" s="55"/>
      <x:c r="N15" s="56"/>
      <x:c r="O15" s="52"/>
      <x:c r="Q15" s="57" t="s">
        <x:v>56</x:v>
      </x:c>
      <x:c r="R15" s="58"/>
      <x:c r="S15" s="59">
        <x:f>R15-D15</x:f>
        <x:v>-7000</x:v>
      </x:c>
    </x:row>
    <x:row r="16" spans="1:19" ht="23.25" customHeight="1">
      <x:c r="A16" s="113"/>
      <x:c r="B16" s="51" t="s">
        <x:v>15</x:v>
      </x:c>
      <x:c r="C16" s="96">
        <x:v>8000</x:v>
      </x:c>
      <x:c r="D16" s="52">
        <x:v>8000</x:v>
      </x:c>
      <x:c r="E16" s="52">
        <x:v>2</x:v>
      </x:c>
      <x:c r="F16" s="53"/>
      <x:c r="G16" s="54"/>
      <x:c r="H16" s="54"/>
      <x:c r="I16" s="51">
        <x:v>2</x:v>
      </x:c>
      <x:c r="J16" s="51"/>
      <x:c r="K16" s="51"/>
      <x:c r="L16" s="54"/>
      <x:c r="M16" s="55"/>
      <x:c r="N16" s="56"/>
      <x:c r="O16" s="52"/>
      <x:c r="Q16" s="57" t="s">
        <x:v>15</x:v>
      </x:c>
      <x:c r="R16" s="58"/>
      <x:c r="S16" s="59">
        <x:f>R16-D16</x:f>
        <x:v>-8000</x:v>
      </x:c>
    </x:row>
    <x:row r="17" spans="1:19" ht="23.25" customHeight="1">
      <x:c r="A17" s="113"/>
      <x:c r="B17" s="51" t="s">
        <x:v>12</x:v>
      </x:c>
      <x:c r="C17" s="96">
        <x:v>2000</x:v>
      </x:c>
      <x:c r="D17" s="52">
        <x:v>1500</x:v>
      </x:c>
      <x:c r="E17" s="52">
        <x:v>0</x:v>
      </x:c>
      <x:c r="F17" s="53"/>
      <x:c r="G17" s="54"/>
      <x:c r="H17" s="54"/>
      <x:c r="I17" s="51"/>
      <x:c r="J17" s="51"/>
      <x:c r="K17" s="51"/>
      <x:c r="L17" s="54"/>
      <x:c r="M17" s="55"/>
      <x:c r="N17" s="56"/>
      <x:c r="O17" s="52"/>
      <x:c r="Q17" s="57" t="s">
        <x:v>12</x:v>
      </x:c>
      <x:c r="R17" s="58"/>
      <x:c r="S17" s="59">
        <x:f>R17-D17</x:f>
        <x:v>-1500</x:v>
      </x:c>
    </x:row>
    <x:row r="18" spans="1:19" ht="23.25" customHeight="1">
      <x:c r="A18" s="113"/>
      <x:c r="B18" s="51" t="s">
        <x:v>10</x:v>
      </x:c>
      <x:c r="C18" s="96">
        <x:v>7700</x:v>
      </x:c>
      <x:c r="D18" s="52">
        <x:v>7400</x:v>
      </x:c>
      <x:c r="E18" s="52">
        <x:v>5</x:v>
      </x:c>
      <x:c r="F18" s="53"/>
      <x:c r="G18" s="54"/>
      <x:c r="H18" s="54">
        <x:v>1</x:v>
      </x:c>
      <x:c r="I18" s="51"/>
      <x:c r="J18" s="51">
        <x:v>2</x:v>
      </x:c>
      <x:c r="K18" s="51"/>
      <x:c r="L18" s="54">
        <x:v>2</x:v>
      </x:c>
      <x:c r="M18" s="55"/>
      <x:c r="N18" s="56"/>
      <x:c r="O18" s="52"/>
      <x:c r="Q18" s="57" t="s">
        <x:v>10</x:v>
      </x:c>
      <x:c r="R18" s="58"/>
      <x:c r="S18" s="59">
        <x:f>R18-D18</x:f>
        <x:v>-7400</x:v>
      </x:c>
    </x:row>
    <x:row r="19" spans="1:19" ht="23.25" customHeight="1">
      <x:c r="A19" s="113"/>
      <x:c r="B19" s="51" t="s">
        <x:v>51</x:v>
      </x:c>
      <x:c r="C19" s="96">
        <x:v>1400</x:v>
      </x:c>
      <x:c r="D19" s="52">
        <x:v>1440</x:v>
      </x:c>
      <x:c r="E19" s="52">
        <x:v>0</x:v>
      </x:c>
      <x:c r="F19" s="53"/>
      <x:c r="G19" s="54"/>
      <x:c r="H19" s="54"/>
      <x:c r="I19" s="51"/>
      <x:c r="J19" s="51"/>
      <x:c r="K19" s="51"/>
      <x:c r="L19" s="54"/>
      <x:c r="M19" s="55"/>
      <x:c r="N19" s="56"/>
      <x:c r="O19" s="52"/>
      <x:c r="Q19" s="57" t="s">
        <x:v>51</x:v>
      </x:c>
      <x:c r="R19" s="58"/>
      <x:c r="S19" s="59">
        <x:f>R19-D19</x:f>
        <x:v>-1440</x:v>
      </x:c>
    </x:row>
    <x:row r="20" spans="1:19" ht="23.25" customHeight="1">
      <x:c r="A20" s="113"/>
      <x:c r="B20" s="51" t="s">
        <x:v>14</x:v>
      </x:c>
      <x:c r="C20" s="96">
        <x:v>800</x:v>
      </x:c>
      <x:c r="D20" s="52">
        <x:v>700</x:v>
      </x:c>
      <x:c r="E20" s="52">
        <x:v>1</x:v>
      </x:c>
      <x:c r="F20" s="53"/>
      <x:c r="G20" s="54"/>
      <x:c r="H20" s="54"/>
      <x:c r="I20" s="51"/>
      <x:c r="J20" s="51"/>
      <x:c r="K20" s="51"/>
      <x:c r="L20" s="54">
        <x:v>1</x:v>
      </x:c>
      <x:c r="M20" s="55"/>
      <x:c r="N20" s="56"/>
      <x:c r="O20" s="52"/>
      <x:c r="Q20" s="57" t="s">
        <x:v>14</x:v>
      </x:c>
      <x:c r="R20" s="58"/>
      <x:c r="S20" s="59">
        <x:f>R20-D20</x:f>
        <x:v>-700</x:v>
      </x:c>
    </x:row>
    <x:row r="21" spans="1:19" ht="23.25" customHeight="1">
      <x:c r="A21" s="113"/>
      <x:c r="B21" s="51" t="s">
        <x:v>4</x:v>
      </x:c>
      <x:c r="C21" s="96">
        <x:v>350</x:v>
      </x:c>
      <x:c r="D21" s="52">
        <x:v>900</x:v>
      </x:c>
      <x:c r="E21" s="52">
        <x:v>1</x:v>
      </x:c>
      <x:c r="F21" s="53"/>
      <x:c r="G21" s="54"/>
      <x:c r="H21" s="54"/>
      <x:c r="I21" s="51"/>
      <x:c r="J21" s="51">
        <x:v>1</x:v>
      </x:c>
      <x:c r="K21" s="51"/>
      <x:c r="L21" s="54"/>
      <x:c r="M21" s="55"/>
      <x:c r="N21" s="56"/>
      <x:c r="O21" s="52"/>
      <x:c r="Q21" s="57" t="s">
        <x:v>4</x:v>
      </x:c>
      <x:c r="R21" s="58"/>
      <x:c r="S21" s="59">
        <x:f>R21-D21</x:f>
        <x:v>-900</x:v>
      </x:c>
    </x:row>
    <x:row r="22" spans="1:19" ht="23.25" customHeight="1">
      <x:c r="A22" s="113"/>
      <x:c r="B22" s="51" t="s">
        <x:v>17</x:v>
      </x:c>
      <x:c r="C22" s="96">
        <x:v>2500</x:v>
      </x:c>
      <x:c r="D22" s="52">
        <x:v>3100</x:v>
      </x:c>
      <x:c r="E22" s="52">
        <x:v>4</x:v>
      </x:c>
      <x:c r="F22" s="53"/>
      <x:c r="G22" s="54"/>
      <x:c r="H22" s="54"/>
      <x:c r="I22" s="51">
        <x:v>2</x:v>
      </x:c>
      <x:c r="J22" s="51">
        <x:v>1</x:v>
      </x:c>
      <x:c r="K22" s="51">
        <x:v>1</x:v>
      </x:c>
      <x:c r="L22" s="54"/>
      <x:c r="M22" s="55"/>
      <x:c r="N22" s="56"/>
      <x:c r="O22" s="52"/>
      <x:c r="Q22" s="57" t="s">
        <x:v>17</x:v>
      </x:c>
      <x:c r="R22" s="58"/>
      <x:c r="S22" s="59">
        <x:f>R22-D22</x:f>
        <x:v>-3100</x:v>
      </x:c>
    </x:row>
    <x:row r="23" spans="1:19" ht="23.25" customHeight="1">
      <x:c r="A23" s="113"/>
      <x:c r="B23" s="51" t="s">
        <x:v>11</x:v>
      </x:c>
      <x:c r="C23" s="96">
        <x:v>2500</x:v>
      </x:c>
      <x:c r="D23" s="52">
        <x:v>2700</x:v>
      </x:c>
      <x:c r="E23" s="52">
        <x:v>3</x:v>
      </x:c>
      <x:c r="F23" s="53"/>
      <x:c r="G23" s="54">
        <x:v>1</x:v>
      </x:c>
      <x:c r="H23" s="54"/>
      <x:c r="I23" s="51"/>
      <x:c r="J23" s="51">
        <x:v>2</x:v>
      </x:c>
      <x:c r="K23" s="51"/>
      <x:c r="L23" s="54"/>
      <x:c r="M23" s="55"/>
      <x:c r="N23" s="56"/>
      <x:c r="O23" s="52"/>
      <x:c r="Q23" s="57" t="s">
        <x:v>11</x:v>
      </x:c>
      <x:c r="R23" s="58"/>
      <x:c r="S23" s="59">
        <x:f>R23-D23</x:f>
        <x:v>-2700</x:v>
      </x:c>
    </x:row>
    <x:row r="24" spans="1:19" ht="23.25" customHeight="1">
      <x:c r="A24" s="113"/>
      <x:c r="B24" s="51" t="s">
        <x:v>20</x:v>
      </x:c>
      <x:c r="C24" s="96">
        <x:v>3000</x:v>
      </x:c>
      <x:c r="D24" s="52">
        <x:v>3000</x:v>
      </x:c>
      <x:c r="E24" s="52">
        <x:v>3</x:v>
      </x:c>
      <x:c r="F24" s="53"/>
      <x:c r="G24" s="54"/>
      <x:c r="H24" s="54"/>
      <x:c r="I24" s="51">
        <x:v>2</x:v>
      </x:c>
      <x:c r="J24" s="51">
        <x:v>1</x:v>
      </x:c>
      <x:c r="K24" s="51"/>
      <x:c r="L24" s="54"/>
      <x:c r="M24" s="55"/>
      <x:c r="N24" s="56"/>
      <x:c r="O24" s="52"/>
      <x:c r="Q24" s="57" t="s">
        <x:v>20</x:v>
      </x:c>
      <x:c r="R24" s="58"/>
      <x:c r="S24" s="59">
        <x:f>R24-D24</x:f>
        <x:v>-3000</x:v>
      </x:c>
    </x:row>
    <x:row r="25" spans="1:19" ht="23.25" customHeight="1">
      <x:c r="A25" s="113"/>
      <x:c r="B25" s="51" t="s">
        <x:v>21</x:v>
      </x:c>
      <x:c r="C25" s="96">
        <x:v>1000</x:v>
      </x:c>
      <x:c r="D25" s="52">
        <x:v>1100</x:v>
      </x:c>
      <x:c r="E25" s="52">
        <x:v>1</x:v>
      </x:c>
      <x:c r="F25" s="53"/>
      <x:c r="G25" s="54">
        <x:v>1</x:v>
      </x:c>
      <x:c r="H25" s="54"/>
      <x:c r="I25" s="51"/>
      <x:c r="J25" s="51"/>
      <x:c r="K25" s="51"/>
      <x:c r="L25" s="54"/>
      <x:c r="M25" s="55"/>
      <x:c r="N25" s="56"/>
      <x:c r="O25" s="52"/>
      <x:c r="Q25" s="57" t="s">
        <x:v>21</x:v>
      </x:c>
      <x:c r="R25" s="58"/>
      <x:c r="S25" s="59">
        <x:f>R25-D25</x:f>
        <x:v>-1100</x:v>
      </x:c>
    </x:row>
    <x:row r="26" spans="1:19" s="33" customFormat="1" ht="23.25" customHeight="1">
      <x:c r="A26" s="113"/>
      <x:c r="B26" s="51" t="s">
        <x:v>24</x:v>
      </x:c>
      <x:c r="C26" s="96">
        <x:v>800</x:v>
      </x:c>
      <x:c r="D26" s="52">
        <x:v>550</x:v>
      </x:c>
      <x:c r="E26" s="52">
        <x:v>0</x:v>
      </x:c>
      <x:c r="F26" s="53"/>
      <x:c r="G26" s="54"/>
      <x:c r="H26" s="54"/>
      <x:c r="I26" s="51"/>
      <x:c r="J26" s="51"/>
      <x:c r="K26" s="51"/>
      <x:c r="L26" s="54"/>
      <x:c r="M26" s="55"/>
      <x:c r="N26" s="65"/>
      <x:c r="O26" s="66"/>
      <x:c r="Q26" s="57" t="s">
        <x:v>24</x:v>
      </x:c>
      <x:c r="R26" s="58"/>
      <x:c r="S26" s="59">
        <x:f>R26-D26</x:f>
        <x:v>-550</x:v>
      </x:c>
    </x:row>
    <x:row r="27" spans="1:19" ht="23.25" customHeight="1">
      <x:c r="A27" s="114"/>
      <x:c r="B27" s="60" t="s">
        <x:v>13</x:v>
      </x:c>
      <x:c r="C27" s="97">
        <x:v>1200</x:v>
      </x:c>
      <x:c r="D27" s="66">
        <x:v>1200</x:v>
      </x:c>
      <x:c r="E27" s="52">
        <x:v>1</x:v>
      </x:c>
      <x:c r="F27" s="73"/>
      <x:c r="G27" s="74"/>
      <x:c r="H27" s="74"/>
      <x:c r="I27" s="60"/>
      <x:c r="J27" s="60">
        <x:v>1</x:v>
      </x:c>
      <x:c r="K27" s="60"/>
      <x:c r="L27" s="74"/>
      <x:c r="M27" s="111"/>
      <x:c r="N27" s="66"/>
      <x:c r="O27" s="66"/>
      <x:c r="Q27" s="57" t="s">
        <x:v>13</x:v>
      </x:c>
      <x:c r="R27" s="58"/>
      <x:c r="S27" s="59">
        <x:f>R27-D27</x:f>
        <x:v>-1200</x:v>
      </x:c>
    </x:row>
    <x:row r="28" spans="1:19" ht="23.25" customHeight="1">
      <x:c r="A28" s="159" t="s">
        <x:v>54</x:v>
      </x:c>
      <x:c r="B28" s="67" t="s">
        <x:v>83</x:v>
      </x:c>
      <x:c r="C28" s="98">
        <x:f>SUM(C29:C33)</x:f>
        <x:v>12500</x:v>
      </x:c>
      <x:c r="D28" s="71">
        <x:f>SUM(D29:D33)</x:f>
        <x:v>13400</x:v>
      </x:c>
      <x:c r="E28" s="68">
        <x:f>SUM(E29:E33)</x:f>
        <x:v>8</x:v>
      </x:c>
      <x:c r="F28" s="69">
        <x:f>SUM(F29:F33)</x:f>
        <x:v>0</x:v>
      </x:c>
      <x:c r="G28" s="69">
        <x:f>SUM(G29:G33)</x:f>
        <x:v>0</x:v>
      </x:c>
      <x:c r="H28" s="69">
        <x:f>SUM(H29:H33)</x:f>
        <x:v>1</x:v>
      </x:c>
      <x:c r="I28" s="69">
        <x:f>SUM(I29:I33)</x:f>
        <x:v>1</x:v>
      </x:c>
      <x:c r="J28" s="69">
        <x:f>SUM(J29:J33)</x:f>
        <x:v>5</x:v>
      </x:c>
      <x:c r="K28" s="69">
        <x:f>SUM(K29:K33)</x:f>
        <x:v>0</x:v>
      </x:c>
      <x:c r="L28" s="69">
        <x:f>SUM(L29:L33)</x:f>
        <x:v>1</x:v>
      </x:c>
      <x:c r="M28" s="70">
        <x:f>SUM(M29:M33)</x:f>
        <x:v>0</x:v>
      </x:c>
      <x:c r="N28" s="68">
        <x:f>SUM(N29:N33)</x:f>
        <x:v>0</x:v>
      </x:c>
      <x:c r="O28" s="71">
        <x:f>SUM(O29:O33)</x:f>
        <x:v>0</x:v>
      </x:c>
      <x:c r="Q28" s="49" t="s">
        <x:v>83</x:v>
      </x:c>
      <x:c r="R28" s="45"/>
      <x:c r="S28" s="50">
        <x:f>R28-D28</x:f>
        <x:v>-13400</x:v>
      </x:c>
    </x:row>
    <x:row r="29" spans="1:19" ht="23.25" customHeight="1">
      <x:c r="A29" s="159"/>
      <x:c r="B29" s="51" t="s">
        <x:v>19</x:v>
      </x:c>
      <x:c r="C29" s="96">
        <x:v>5500</x:v>
      </x:c>
      <x:c r="D29" s="52">
        <x:v>6000</x:v>
      </x:c>
      <x:c r="E29" s="52">
        <x:f>SUM(F29:M29)</x:f>
        <x:v>4</x:v>
      </x:c>
      <x:c r="F29" s="53"/>
      <x:c r="G29" s="54"/>
      <x:c r="H29" s="54"/>
      <x:c r="I29" s="54"/>
      <x:c r="J29" s="51">
        <x:v>4</x:v>
      </x:c>
      <x:c r="K29" s="51"/>
      <x:c r="L29" s="51"/>
      <x:c r="M29" s="72"/>
      <x:c r="N29" s="56"/>
      <x:c r="O29" s="52"/>
      <x:c r="Q29" s="57" t="s">
        <x:v>19</x:v>
      </x:c>
      <x:c r="R29" s="58"/>
      <x:c r="S29" s="59">
        <x:f>R29-D29</x:f>
        <x:v>-6000</x:v>
      </x:c>
    </x:row>
    <x:row r="30" spans="1:19" ht="23.25" customHeight="1">
      <x:c r="A30" s="159"/>
      <x:c r="B30" s="51" t="s">
        <x:v>18</x:v>
      </x:c>
      <x:c r="C30" s="96">
        <x:v>3000</x:v>
      </x:c>
      <x:c r="D30" s="52">
        <x:v>3000</x:v>
      </x:c>
      <x:c r="E30" s="52">
        <x:f>SUM(F30:M30)</x:f>
        <x:v>2</x:v>
      </x:c>
      <x:c r="F30" s="53"/>
      <x:c r="G30" s="54"/>
      <x:c r="H30" s="54"/>
      <x:c r="I30" s="54">
        <x:v>1</x:v>
      </x:c>
      <x:c r="J30" s="51"/>
      <x:c r="K30" s="51"/>
      <x:c r="L30" s="51">
        <x:v>1</x:v>
      </x:c>
      <x:c r="M30" s="72"/>
      <x:c r="N30" s="56"/>
      <x:c r="O30" s="52"/>
      <x:c r="Q30" s="57" t="s">
        <x:v>18</x:v>
      </x:c>
      <x:c r="R30" s="58"/>
      <x:c r="S30" s="59">
        <x:f>R30-D30</x:f>
        <x:v>-3000</x:v>
      </x:c>
    </x:row>
    <x:row r="31" spans="1:19" s="43" customFormat="1" ht="23.25" customHeight="1">
      <x:c r="A31" s="159"/>
      <x:c r="B31" s="51" t="s">
        <x:v>7</x:v>
      </x:c>
      <x:c r="C31" s="96">
        <x:v>700</x:v>
      </x:c>
      <x:c r="D31" s="52">
        <x:v>700</x:v>
      </x:c>
      <x:c r="E31" s="52">
        <x:f>SUM(F31:M31)</x:f>
        <x:v>0</x:v>
      </x:c>
      <x:c r="F31" s="53"/>
      <x:c r="G31" s="54"/>
      <x:c r="H31" s="54"/>
      <x:c r="I31" s="54"/>
      <x:c r="J31" s="54"/>
      <x:c r="K31" s="54"/>
      <x:c r="L31" s="54"/>
      <x:c r="M31" s="72"/>
      <x:c r="N31" s="77"/>
      <x:c r="O31" s="66"/>
      <x:c r="Q31" s="57" t="s">
        <x:v>7</x:v>
      </x:c>
      <x:c r="R31" s="58"/>
      <x:c r="S31" s="59">
        <x:f>R31-D31</x:f>
        <x:v>-700</x:v>
      </x:c>
    </x:row>
    <x:row r="32" spans="1:19" s="43" customFormat="1" ht="23.25" customHeight="1">
      <x:c r="A32" s="159"/>
      <x:c r="B32" s="60" t="s">
        <x:v>5</x:v>
      </x:c>
      <x:c r="C32" s="96">
        <x:v>1800</x:v>
      </x:c>
      <x:c r="D32" s="52">
        <x:v>2200</x:v>
      </x:c>
      <x:c r="E32" s="52">
        <x:f>SUM(F32:M32)</x:f>
        <x:v>1</x:v>
      </x:c>
      <x:c r="F32" s="73"/>
      <x:c r="G32" s="74"/>
      <x:c r="H32" s="74">
        <x:v>1</x:v>
      </x:c>
      <x:c r="I32" s="74"/>
      <x:c r="J32" s="60"/>
      <x:c r="K32" s="60"/>
      <x:c r="L32" s="60"/>
      <x:c r="M32" s="75"/>
      <x:c r="N32" s="56"/>
      <x:c r="O32" s="52"/>
      <x:c r="Q32" s="57" t="s">
        <x:v>5</x:v>
      </x:c>
      <x:c r="R32" s="58"/>
      <x:c r="S32" s="59">
        <x:f>R32-D32</x:f>
        <x:v>-2200</x:v>
      </x:c>
    </x:row>
    <x:row r="33" spans="1:19" s="43" customFormat="1" ht="23.25" customHeight="1">
      <x:c r="A33" s="159"/>
      <x:c r="B33" s="51" t="s">
        <x:v>6</x:v>
      </x:c>
      <x:c r="C33" s="97">
        <x:v>1500</x:v>
      </x:c>
      <x:c r="D33" s="66">
        <x:v>1500</x:v>
      </x:c>
      <x:c r="E33" s="52">
        <x:f>SUM(F33:M33)</x:f>
        <x:v>1</x:v>
      </x:c>
      <x:c r="F33" s="53"/>
      <x:c r="G33" s="54"/>
      <x:c r="H33" s="54"/>
      <x:c r="I33" s="54"/>
      <x:c r="J33" s="54">
        <x:v>1</x:v>
      </x:c>
      <x:c r="K33" s="54"/>
      <x:c r="L33" s="54"/>
      <x:c r="M33" s="72"/>
      <x:c r="N33" s="65"/>
      <x:c r="O33" s="66"/>
      <x:c r="Q33" s="57" t="s">
        <x:v>6</x:v>
      </x:c>
      <x:c r="R33" s="58"/>
      <x:c r="S33" s="59">
        <x:f>R33-D33</x:f>
        <x:v>-1500</x:v>
      </x:c>
    </x:row>
    <x:row r="34" spans="1:19" s="43" customFormat="1" ht="23.25" customHeight="1">
      <x:c r="A34" s="124" t="s">
        <x:v>57</x:v>
      </x:c>
      <x:c r="B34" s="78" t="s">
        <x:v>83</x:v>
      </x:c>
      <x:c r="C34" s="98">
        <x:f>SUM(C35:C43)</x:f>
        <x:v>20730</x:v>
      </x:c>
      <x:c r="D34" s="71">
        <x:f>SUM(D35:D43)</x:f>
        <x:v>20020</x:v>
      </x:c>
      <x:c r="E34" s="68">
        <x:f>SUM(E35:E43)</x:f>
        <x:v>0</x:v>
      </x:c>
      <x:c r="F34" s="69">
        <x:f>SUM(F35:F43)</x:f>
        <x:v>0</x:v>
      </x:c>
      <x:c r="G34" s="69">
        <x:f>SUM(G35:G43)</x:f>
        <x:v>0</x:v>
      </x:c>
      <x:c r="H34" s="69">
        <x:f>SUM(H35:H43)</x:f>
        <x:v>0</x:v>
      </x:c>
      <x:c r="I34" s="69">
        <x:f>SUM(I35:I43)</x:f>
        <x:v>0</x:v>
      </x:c>
      <x:c r="J34" s="69">
        <x:f>SUM(J35:J43)</x:f>
        <x:v>0</x:v>
      </x:c>
      <x:c r="K34" s="69">
        <x:f>SUM(K35:K43)</x:f>
        <x:v>0</x:v>
      </x:c>
      <x:c r="L34" s="69">
        <x:f>SUM(L35:L43)</x:f>
        <x:v>0</x:v>
      </x:c>
      <x:c r="M34" s="70">
        <x:f>SUM(M35:M43)</x:f>
        <x:v>0</x:v>
      </x:c>
      <x:c r="N34" s="68">
        <x:f>SUM(N35:N43)</x:f>
        <x:v>0</x:v>
      </x:c>
      <x:c r="O34" s="71">
        <x:f>SUM(O35:O43)</x:f>
        <x:v>0</x:v>
      </x:c>
      <x:c r="Q34" s="49" t="s">
        <x:v>83</x:v>
      </x:c>
      <x:c r="R34" s="45"/>
      <x:c r="S34" s="50">
        <x:f>R34-D34</x:f>
        <x:v>-20020</x:v>
      </x:c>
    </x:row>
    <x:row r="35" spans="1:19" ht="23.25" customHeight="1">
      <x:c r="A35" s="125"/>
      <x:c r="B35" s="51" t="s">
        <x:v>16</x:v>
      </x:c>
      <x:c r="C35" s="102">
        <x:v>5300</x:v>
      </x:c>
      <x:c r="D35" s="52">
        <x:v>5300</x:v>
      </x:c>
      <x:c r="E35" s="52"/>
      <x:c r="F35" s="53"/>
      <x:c r="G35" s="80"/>
      <x:c r="H35" s="80"/>
      <x:c r="I35" s="81"/>
      <x:c r="J35" s="81"/>
      <x:c r="K35" s="80"/>
      <x:c r="L35" s="81"/>
      <x:c r="M35" s="82"/>
      <x:c r="N35" s="83"/>
      <x:c r="O35" s="79"/>
      <x:c r="Q35" s="57" t="s">
        <x:v>16</x:v>
      </x:c>
      <x:c r="R35" s="58"/>
      <x:c r="S35" s="59">
        <x:f>R35-D35</x:f>
        <x:v>-5300</x:v>
      </x:c>
    </x:row>
    <x:row r="36" spans="1:19" ht="24" customHeight="1">
      <x:c r="A36" s="125"/>
      <x:c r="B36" s="51" t="s">
        <x:v>23</x:v>
      </x:c>
      <x:c r="C36" s="102">
        <x:v>750</x:v>
      </x:c>
      <x:c r="D36" s="52">
        <x:v>550</x:v>
      </x:c>
      <x:c r="E36" s="52"/>
      <x:c r="F36" s="53"/>
      <x:c r="G36" s="80"/>
      <x:c r="H36" s="80"/>
      <x:c r="I36" s="81"/>
      <x:c r="J36" s="80"/>
      <x:c r="K36" s="80"/>
      <x:c r="L36" s="80"/>
      <x:c r="M36" s="82"/>
      <x:c r="N36" s="83"/>
      <x:c r="O36" s="79"/>
      <x:c r="Q36" s="57" t="s">
        <x:v>23</x:v>
      </x:c>
      <x:c r="R36" s="58"/>
      <x:c r="S36" s="59">
        <x:f>R36-D36</x:f>
        <x:v>-550</x:v>
      </x:c>
    </x:row>
    <x:row r="37" spans="1:19" ht="23.25" customHeight="1">
      <x:c r="A37" s="125"/>
      <x:c r="B37" s="51" t="s">
        <x:v>0</x:v>
      </x:c>
      <x:c r="C37" s="102">
        <x:v>900</x:v>
      </x:c>
      <x:c r="D37" s="52">
        <x:v>1900</x:v>
      </x:c>
      <x:c r="E37" s="52"/>
      <x:c r="F37" s="53"/>
      <x:c r="G37" s="80"/>
      <x:c r="H37" s="80"/>
      <x:c r="I37" s="81"/>
      <x:c r="J37" s="80"/>
      <x:c r="K37" s="80"/>
      <x:c r="L37" s="81"/>
      <x:c r="M37" s="82"/>
      <x:c r="N37" s="83"/>
      <x:c r="O37" s="79"/>
      <x:c r="Q37" s="57" t="s">
        <x:v>0</x:v>
      </x:c>
      <x:c r="R37" s="58"/>
      <x:c r="S37" s="59">
        <x:f>R37-D37</x:f>
        <x:v>-1900</x:v>
      </x:c>
    </x:row>
    <x:row r="38" spans="1:19" ht="23.25" customHeight="1">
      <x:c r="A38" s="125"/>
      <x:c r="B38" s="51" t="s">
        <x:v>22</x:v>
      </x:c>
      <x:c r="C38" s="102">
        <x:v>600</x:v>
      </x:c>
      <x:c r="D38" s="52">
        <x:v>900</x:v>
      </x:c>
      <x:c r="E38" s="52"/>
      <x:c r="F38" s="53"/>
      <x:c r="G38" s="80"/>
      <x:c r="H38" s="80"/>
      <x:c r="I38" s="81"/>
      <x:c r="J38" s="80"/>
      <x:c r="K38" s="80"/>
      <x:c r="L38" s="80"/>
      <x:c r="M38" s="82"/>
      <x:c r="N38" s="83"/>
      <x:c r="O38" s="79"/>
      <x:c r="Q38" s="57" t="s">
        <x:v>22</x:v>
      </x:c>
      <x:c r="R38" s="58"/>
      <x:c r="S38" s="59">
        <x:f>R38-D38</x:f>
        <x:v>-900</x:v>
      </x:c>
    </x:row>
    <x:row r="39" spans="1:19" ht="23.25" customHeight="1">
      <x:c r="A39" s="125"/>
      <x:c r="B39" s="51" t="s">
        <x:v>2</x:v>
      </x:c>
      <x:c r="C39" s="102">
        <x:v>9500</x:v>
      </x:c>
      <x:c r="D39" s="52">
        <x:v>7000</x:v>
      </x:c>
      <x:c r="E39" s="52"/>
      <x:c r="F39" s="84"/>
      <x:c r="G39" s="80"/>
      <x:c r="H39" s="80"/>
      <x:c r="I39" s="81"/>
      <x:c r="J39" s="80"/>
      <x:c r="K39" s="80"/>
      <x:c r="L39" s="80"/>
      <x:c r="M39" s="82"/>
      <x:c r="N39" s="83"/>
      <x:c r="O39" s="79"/>
      <x:c r="Q39" s="57" t="s">
        <x:v>2</x:v>
      </x:c>
      <x:c r="R39" s="58"/>
      <x:c r="S39" s="59">
        <x:f>R39-D39</x:f>
        <x:v>-7000</x:v>
      </x:c>
    </x:row>
    <x:row r="40" spans="1:19" ht="23.25" customHeight="1">
      <x:c r="A40" s="125"/>
      <x:c r="B40" s="51" t="s">
        <x:v>9</x:v>
      </x:c>
      <x:c r="C40" s="102">
        <x:v>1000</x:v>
      </x:c>
      <x:c r="D40" s="52">
        <x:v>1700</x:v>
      </x:c>
      <x:c r="E40" s="52"/>
      <x:c r="F40" s="84"/>
      <x:c r="G40" s="80"/>
      <x:c r="H40" s="80"/>
      <x:c r="I40" s="81"/>
      <x:c r="J40" s="80"/>
      <x:c r="K40" s="80"/>
      <x:c r="L40" s="80"/>
      <x:c r="M40" s="82"/>
      <x:c r="N40" s="83"/>
      <x:c r="O40" s="79"/>
      <x:c r="Q40" s="57" t="s">
        <x:v>9</x:v>
      </x:c>
      <x:c r="R40" s="58"/>
      <x:c r="S40" s="59">
        <x:f>R40-D40</x:f>
        <x:v>-1700</x:v>
      </x:c>
    </x:row>
    <x:row r="41" spans="1:19" ht="23.25" customHeight="1">
      <x:c r="A41" s="125"/>
      <x:c r="B41" s="51" t="s">
        <x:v>3</x:v>
      </x:c>
      <x:c r="C41" s="102">
        <x:v>1400</x:v>
      </x:c>
      <x:c r="D41" s="52">
        <x:v>1470</x:v>
      </x:c>
      <x:c r="E41" s="52"/>
      <x:c r="F41" s="84"/>
      <x:c r="G41" s="80"/>
      <x:c r="H41" s="80"/>
      <x:c r="I41" s="81"/>
      <x:c r="J41" s="80"/>
      <x:c r="K41" s="80"/>
      <x:c r="L41" s="80"/>
      <x:c r="M41" s="82"/>
      <x:c r="N41" s="83"/>
      <x:c r="O41" s="79"/>
      <x:c r="Q41" s="57" t="s">
        <x:v>3</x:v>
      </x:c>
      <x:c r="R41" s="58"/>
      <x:c r="S41" s="59">
        <x:f>R41-D41</x:f>
        <x:v>-1470</x:v>
      </x:c>
    </x:row>
    <x:row r="42" spans="1:19" ht="23.25" customHeight="1">
      <x:c r="A42" s="125"/>
      <x:c r="B42" s="51" t="s">
        <x:v>1</x:v>
      </x:c>
      <x:c r="C42" s="102">
        <x:v>1200</x:v>
      </x:c>
      <x:c r="D42" s="52">
        <x:v>1200</x:v>
      </x:c>
      <x:c r="E42" s="52"/>
      <x:c r="F42" s="84"/>
      <x:c r="G42" s="80"/>
      <x:c r="H42" s="80"/>
      <x:c r="I42" s="81"/>
      <x:c r="J42" s="80"/>
      <x:c r="K42" s="80"/>
      <x:c r="L42" s="80"/>
      <x:c r="M42" s="82"/>
      <x:c r="N42" s="83"/>
      <x:c r="O42" s="79"/>
      <x:c r="Q42" s="57" t="s">
        <x:v>1</x:v>
      </x:c>
      <x:c r="R42" s="58"/>
      <x:c r="S42" s="59">
        <x:f>R42-D42</x:f>
        <x:v>-1200</x:v>
      </x:c>
    </x:row>
    <x:row r="43" spans="1:19" ht="23.25" customHeight="1">
      <x:c r="A43" s="126"/>
      <x:c r="B43" s="64" t="s">
        <x:v>57</x:v>
      </x:c>
      <x:c r="C43" s="103">
        <x:v>80</x:v>
      </x:c>
      <x:c r="D43" s="85"/>
      <x:c r="E43" s="52"/>
      <x:c r="F43" s="86"/>
      <x:c r="G43" s="87"/>
      <x:c r="H43" s="87"/>
      <x:c r="I43" s="87"/>
      <x:c r="J43" s="87"/>
      <x:c r="K43" s="87"/>
      <x:c r="L43" s="87"/>
      <x:c r="M43" s="88"/>
      <x:c r="N43" s="89"/>
      <x:c r="O43" s="85"/>
      <x:c r="Q43" s="90" t="s">
        <x:v>57</x:v>
      </x:c>
      <x:c r="R43" s="91"/>
      <x:c r="S43" s="92">
        <x:f>R43-D43</x:f>
        <x:v>0</x:v>
      </x:c>
    </x:row>
    <x:row r="45" spans="1:7" ht="19.25">
      <x:c r="A45" s="106" t="s">
        <x:v>55</x:v>
      </x:c>
      <x:c r="B45" s="106" t="s">
        <x:v>43</x:v>
      </x:c>
      <x:c r="C45" s="106" t="s">
        <x:v>42</x:v>
      </x:c>
      <x:c r="D45" s="107" t="s">
        <x:v>27</x:v>
      </x:c>
      <x:c r="E45" s="107" t="s">
        <x:v>29</x:v>
      </x:c>
      <x:c r="F45" s="107"/>
      <x:c r="G45" s="107"/>
    </x:row>
    <x:row r="46" spans="1:7" ht="18" customHeight="1">
      <x:c r="A46" s="105" t="s">
        <x:v>39</x:v>
      </x:c>
      <x:c r="B46" s="105">
        <x:v>37263</x:v>
      </x:c>
      <x:c r="C46" s="106">
        <x:v>28662</x:v>
      </x:c>
      <x:c r="D46" s="108">
        <x:v>28037</x:v>
      </x:c>
      <x:c r="E46" s="110">
        <x:v>29809</x:v>
      </x:c>
      <x:c r="F46" s="110"/>
      <x:c r="G46" s="110"/>
    </x:row>
    <x:row r="47" spans="1:7" ht="19.25">
      <x:c r="A47" s="109" t="s">
        <x:v>28</x:v>
      </x:c>
      <x:c r="B47" s="106">
        <x:v>91813</x:v>
      </x:c>
      <x:c r="C47" s="106">
        <x:v>64978</x:v>
      </x:c>
      <x:c r="D47" s="108">
        <x:v>66066</x:v>
      </x:c>
      <x:c r="E47" s="110"/>
      <x:c r="F47" s="110"/>
      <x:c r="G47" s="110"/>
    </x:row>
    <x:row r="48" spans="1:7" ht="20.25" customHeight="1">
      <x:c r="A48" s="105" t="s">
        <x:v>85</x:v>
      </x:c>
      <x:c r="B48" s="105">
        <x:v>78510</x:v>
      </x:c>
      <x:c r="C48" s="106">
        <x:v>62890</x:v>
      </x:c>
      <x:c r="D48" s="108">
        <x:v>71900</x:v>
      </x:c>
      <x:c r="E48" s="110">
        <x:v>72010</x:v>
      </x:c>
      <x:c r="F48" s="110"/>
      <x:c r="G48" s="110"/>
    </x:row>
    <x:row r="49" spans="1:7" ht="19.25">
      <x:c r="A49" s="109"/>
      <x:c r="B49" s="106"/>
      <x:c r="C49" s="106"/>
      <x:c r="D49" s="108"/>
      <x:c r="E49" s="110"/>
      <x:c r="F49" s="110"/>
      <x:c r="G49" s="110"/>
    </x:row>
  </x:sheetData>
  <x:mergeCells count="17">
    <x:mergeCell ref="A13:B13"/>
    <x:mergeCell ref="A34:A43"/>
    <x:mergeCell ref="Q10:S11"/>
    <x:mergeCell ref="N10:O10"/>
    <x:mergeCell ref="D11:D12"/>
    <x:mergeCell ref="E11:M11"/>
    <x:mergeCell ref="N11:N12"/>
    <x:mergeCell ref="O11:O12"/>
    <x:mergeCell ref="Q12:Q13"/>
    <x:mergeCell ref="A1:M1"/>
    <x:mergeCell ref="B3:B4"/>
    <x:mergeCell ref="D3:G3"/>
    <x:mergeCell ref="A10:A12"/>
    <x:mergeCell ref="B10:B12"/>
    <x:mergeCell ref="D10:M10"/>
    <x:mergeCell ref="C10:C12"/>
    <x:mergeCell ref="A28:A33"/>
  </x:mergeCells>
  <x:conditionalFormatting sqref="S15:S27 S29:S33 S35:S43">
    <x:cfRule type="cellIs" dxfId="0" priority="2" stopIfTrue="1" operator="greaterThan">
      <x:formula>500</x:formula>
    </x:cfRule>
    <x:cfRule type="cellIs" dxfId="1" priority="1" stopIfTrue="1" operator="lessThan">
      <x:formula>-500</x:formula>
    </x:cfRule>
  </x:conditionalFormatting>
  <x:printOptions horizontalCentered="1" verticalCentered="0" headings="0" gridLines="0" gridLinesSet="1"/>
  <x:pageMargins left="0.27541667222976685" right="0.27541667222976685" top="0.19666667282581329" bottom="0.19666667282581329" header="0.15722222626209259" footer="0.15722222626209259"/>
  <x:pageSetup paperSize="9" scale="65" firstPageNumber="1" fitToWidth="1" fitToHeight="1" orientation="portrait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>
    <x:pageSetUpPr autoPageBreaks="1" fitToPage="1"/>
  </x:sheetPr>
  <x:dimension ref="A1:S49"/>
  <x:sheetViews>
    <x:sheetView topLeftCell="A1" zoomScale="77" zoomScaleNormal="77" workbookViewId="0">
      <x:pane xSplit="3" ySplit="14" topLeftCell="D15" activePane="bottomRight" state="frozen"/>
      <x:selection pane="bottomRight" activeCell="G34" activeCellId="0" sqref="G34:G34"/>
    </x:sheetView>
  </x:sheetViews>
  <x:sheetFormatPr defaultColWidth="9.00390625" defaultRowHeight="13.35"/>
  <x:cols>
    <x:col min="1" max="1" width="16.625" style="33" customWidth="1"/>
    <x:col min="2" max="2" width="11.875" style="33" customWidth="1"/>
    <x:col min="3" max="3" width="14.125" style="33" customWidth="1"/>
    <x:col min="4" max="4" width="13" style="33" customWidth="1"/>
    <x:col min="5" max="5" width="11.625" style="33" bestFit="1" customWidth="1"/>
    <x:col min="6" max="6" width="11.875" style="33" bestFit="1" customWidth="1"/>
    <x:col min="7" max="9" width="9.25" style="33" customWidth="1"/>
    <x:col min="10" max="10" width="10.375" style="33" customWidth="1"/>
    <x:col min="11" max="13" width="9.25" style="33" customWidth="1"/>
    <x:col min="14" max="15" width="13" style="33" hidden="1" customWidth="1"/>
    <x:col min="16" max="16" width="9" style="33"/>
    <x:col min="17" max="17" width="9" style="93"/>
    <x:col min="18" max="18" width="9.19140625" style="33" bestFit="1" customWidth="1"/>
    <x:col min="19" max="16384" width="9" style="33"/>
  </x:cols>
  <x:sheetData>
    <x:row r="1" spans="1:17" s="1" customFormat="1" ht="57.75" customHeight="1">
      <x:c r="A1" s="143" t="s">
        <x:v>65</x:v>
      </x:c>
      <x:c r="B1" s="143"/>
      <x:c r="C1" s="143"/>
      <x:c r="D1" s="143"/>
      <x:c r="E1" s="143"/>
      <x:c r="F1" s="143"/>
      <x:c r="G1" s="143"/>
      <x:c r="H1" s="143"/>
      <x:c r="I1" s="143"/>
      <x:c r="J1" s="143"/>
      <x:c r="K1" s="143"/>
      <x:c r="L1" s="143"/>
      <x:c r="M1" s="143"/>
      <x:c r="Q1" s="2"/>
    </x:row>
    <x:row r="2" spans="1:17" s="1" customFormat="1" ht="19.5" customHeight="1">
      <x:c r="A2" s="3"/>
      <x:c r="B2" s="3"/>
      <x:c r="C2" s="3"/>
      <x:c r="Q2" s="2"/>
    </x:row>
    <x:row r="3" spans="2:17" s="4" customFormat="1" ht="23.25" customHeight="1">
      <x:c r="B3" s="144" t="s">
        <x:v>58</x:v>
      </x:c>
      <x:c r="C3" s="5" t="s">
        <x:v>79</x:v>
      </x:c>
      <x:c r="D3" s="146" t="s">
        <x:v>75</x:v>
      </x:c>
      <x:c r="E3" s="146"/>
      <x:c r="F3" s="146"/>
      <x:c r="G3" s="147"/>
      <x:c r="Q3" s="6"/>
    </x:row>
    <x:row r="4" spans="2:17" s="4" customFormat="1" ht="24" customHeight="1">
      <x:c r="B4" s="145"/>
      <x:c r="C4" s="7" t="s">
        <x:v>53</x:v>
      </x:c>
      <x:c r="D4" s="8" t="s">
        <x:v>53</x:v>
      </x:c>
      <x:c r="E4" s="9" t="s">
        <x:v>36</x:v>
      </x:c>
      <x:c r="F4" s="9" t="s">
        <x:v>33</x:v>
      </x:c>
      <x:c r="G4" s="10" t="s">
        <x:v>35</x:v>
      </x:c>
      <x:c r="Q4" s="6"/>
    </x:row>
    <x:row r="5" spans="2:17" s="4" customFormat="1" ht="24" customHeight="1">
      <x:c r="B5" s="11" t="s">
        <x:v>8</x:v>
      </x:c>
      <x:c r="C5" s="12">
        <x:f>SUM(C6:C8)</x:f>
        <x:v>60721</x:v>
      </x:c>
      <x:c r="D5" s="13">
        <x:f>SUM(D6:D8)</x:f>
        <x:v>58356</x:v>
      </x:c>
      <x:c r="E5" s="14">
        <x:f>SUM(E6:E8)</x:f>
        <x:v>34</x:v>
      </x:c>
      <x:c r="F5" s="14">
        <x:f>SUM(F6:F8)</x:f>
        <x:v>215.40000000000001</x:v>
      </x:c>
      <x:c r="G5" s="15">
        <x:f>D5/F5</x:f>
        <x:v>270.9192200557103</x:v>
      </x:c>
      <x:c r="Q5" s="6"/>
    </x:row>
    <x:row r="6" spans="2:17" s="16" customFormat="1" ht="23.25" customHeight="1">
      <x:c r="B6" s="17" t="s">
        <x:v>56</x:v>
      </x:c>
      <x:c r="C6" s="18">
        <x:f>C14</x:f>
        <x:v>30551</x:v>
      </x:c>
      <x:c r="D6" s="19">
        <x:f>D14</x:f>
        <x:v>29834</x:v>
      </x:c>
      <x:c r="E6" s="20">
        <x:f>E14</x:f>
        <x:v>22</x:v>
      </x:c>
      <x:c r="F6" s="21">
        <x:f>F14*25+G14*18+H14*11+I14*8+J14*5+K14*4.5+L14*2.5+M14*1.4</x:f>
        <x:v>116.5</x:v>
      </x:c>
      <x:c r="G6" s="22">
        <x:f>D6/F6</x:f>
        <x:v>256.08583690987126</x:v>
      </x:c>
      <x:c r="H6" s="23"/>
      <x:c r="Q6" s="24"/>
    </x:row>
    <x:row r="7" spans="2:17" s="16" customFormat="1" ht="23.25" customHeight="1">
      <x:c r="B7" s="17" t="s">
        <x:v>54</x:v>
      </x:c>
      <x:c r="C7" s="18">
        <x:f>C28</x:f>
        <x:v>9450</x:v>
      </x:c>
      <x:c r="D7" s="19">
        <x:f>D28</x:f>
        <x:v>10800</x:v>
      </x:c>
      <x:c r="E7" s="20">
        <x:f>E28</x:f>
        <x:v>7</x:v>
      </x:c>
      <x:c r="F7" s="21">
        <x:f>F28*25+G28*18+H28*11+I28*8+J28*5+K28*4.5+L28*2.5+M28*1.4</x:f>
        <x:v>37.399999999999999</x:v>
      </x:c>
      <x:c r="G7" s="22">
        <x:f>D7/F7</x:f>
        <x:v>288.77005347593587</x:v>
      </x:c>
      <x:c r="H7" s="23"/>
      <x:c r="Q7" s="24"/>
    </x:row>
    <x:row r="8" spans="2:17" s="4" customFormat="1" ht="23.25" customHeight="1">
      <x:c r="B8" s="25" t="s">
        <x:v>57</x:v>
      </x:c>
      <x:c r="C8" s="26">
        <x:f>C34</x:f>
        <x:v>20720</x:v>
      </x:c>
      <x:c r="D8" s="27">
        <x:f>D34</x:f>
        <x:v>17722</x:v>
      </x:c>
      <x:c r="E8" s="28">
        <x:f>E34</x:f>
        <x:v>5</x:v>
      </x:c>
      <x:c r="F8" s="29">
        <x:f>F34*25+G34*18+H34*11+I34*8+J34*5+K34*4.5+L34*2.5+M34*1.4</x:f>
        <x:v>61.5</x:v>
      </x:c>
      <x:c r="G8" s="30">
        <x:f>D8/F8</x:f>
        <x:v>288.16260162601628</x:v>
      </x:c>
      <x:c r="Q8" s="6"/>
    </x:row>
    <x:row r="9" spans="1:17" s="1" customFormat="1" ht="15" customHeight="1">
      <x:c r="A9" s="31"/>
      <x:c r="B9" s="4"/>
      <x:c r="C9" s="4"/>
      <x:c r="D9" s="4"/>
      <x:c r="E9" s="4"/>
      <x:c r="F9" s="4"/>
      <x:c r="G9" s="4"/>
      <x:c r="H9" s="4"/>
      <x:c r="I9" s="4"/>
      <x:c r="J9" s="4"/>
      <x:c r="K9" s="4"/>
      <x:c r="L9" s="4"/>
      <x:c r="N9" s="4"/>
      <x:c r="O9" s="4"/>
      <x:c r="Q9" s="2"/>
    </x:row>
    <x:row r="10" spans="1:19" s="32" customFormat="1" ht="32.25" customHeight="1">
      <x:c r="A10" s="148" t="s">
        <x:v>80</x:v>
      </x:c>
      <x:c r="B10" s="151" t="s">
        <x:v>82</x:v>
      </x:c>
      <x:c r="C10" s="156" t="s">
        <x:v>73</x:v>
      </x:c>
      <x:c r="D10" s="134" t="s">
        <x:v>60</x:v>
      </x:c>
      <x:c r="E10" s="154"/>
      <x:c r="F10" s="154"/>
      <x:c r="G10" s="154"/>
      <x:c r="H10" s="154"/>
      <x:c r="I10" s="154"/>
      <x:c r="J10" s="154"/>
      <x:c r="K10" s="154"/>
      <x:c r="L10" s="154"/>
      <x:c r="M10" s="155"/>
      <x:c r="N10" s="133" t="s">
        <x:v>47</x:v>
      </x:c>
      <x:c r="O10" s="134"/>
      <x:c r="Q10" s="127" t="s">
        <x:v>38</x:v>
      </x:c>
      <x:c r="R10" s="128"/>
      <x:c r="S10" s="129"/>
    </x:row>
    <x:row r="11" spans="1:19" ht="22.5" customHeight="1">
      <x:c r="A11" s="149"/>
      <x:c r="B11" s="152"/>
      <x:c r="C11" s="157"/>
      <x:c r="D11" s="135" t="s">
        <x:v>53</x:v>
      </x:c>
      <x:c r="E11" s="137" t="s">
        <x:v>45</x:v>
      </x:c>
      <x:c r="F11" s="137"/>
      <x:c r="G11" s="137"/>
      <x:c r="H11" s="137"/>
      <x:c r="I11" s="137"/>
      <x:c r="J11" s="137"/>
      <x:c r="K11" s="137"/>
      <x:c r="L11" s="137"/>
      <x:c r="M11" s="138"/>
      <x:c r="N11" s="139" t="s">
        <x:v>40</x:v>
      </x:c>
      <x:c r="O11" s="139" t="s">
        <x:v>37</x:v>
      </x:c>
      <x:c r="Q11" s="130"/>
      <x:c r="R11" s="131"/>
      <x:c r="S11" s="132"/>
    </x:row>
    <x:row r="12" spans="1:19" ht="23.25" customHeight="1">
      <x:c r="A12" s="150"/>
      <x:c r="B12" s="153"/>
      <x:c r="C12" s="158"/>
      <x:c r="D12" s="136"/>
      <x:c r="E12" s="34" t="s">
        <x:v>59</x:v>
      </x:c>
      <x:c r="F12" s="34" t="s">
        <x:v>74</x:v>
      </x:c>
      <x:c r="G12" s="35" t="s">
        <x:v>81</x:v>
      </x:c>
      <x:c r="H12" s="35" t="s">
        <x:v>77</x:v>
      </x:c>
      <x:c r="I12" s="36" t="s">
        <x:v>76</x:v>
      </x:c>
      <x:c r="J12" s="36" t="s">
        <x:v>78</x:v>
      </x:c>
      <x:c r="K12" s="36" t="s">
        <x:v>46</x:v>
      </x:c>
      <x:c r="L12" s="36" t="s">
        <x:v>31</x:v>
      </x:c>
      <x:c r="M12" s="37" t="s">
        <x:v>32</x:v>
      </x:c>
      <x:c r="N12" s="140"/>
      <x:c r="O12" s="140"/>
      <x:c r="Q12" s="141" t="s">
        <x:v>52</x:v>
      </x:c>
      <x:c r="R12" s="100" t="s">
        <x:v>84</x:v>
      </x:c>
      <x:c r="S12" s="101" t="s">
        <x:v>34</x:v>
      </x:c>
    </x:row>
    <x:row r="13" spans="1:19" s="43" customFormat="1" ht="23.25" customHeight="1">
      <x:c r="A13" s="122" t="s">
        <x:v>52</x:v>
      </x:c>
      <x:c r="B13" s="123"/>
      <x:c r="C13" s="94">
        <x:f>C14+C28+C34</x:f>
        <x:v>60721</x:v>
      </x:c>
      <x:c r="D13" s="42">
        <x:f>D14+D28+D34</x:f>
        <x:v>58356</x:v>
      </x:c>
      <x:c r="E13" s="38">
        <x:f>E14+E28+E34</x:f>
        <x:v>34</x:v>
      </x:c>
      <x:c r="F13" s="40">
        <x:f>F14+F28+F34</x:f>
        <x:v>0</x:v>
      </x:c>
      <x:c r="G13" s="40">
        <x:f>G14+G28+G34</x:f>
        <x:v>3</x:v>
      </x:c>
      <x:c r="H13" s="40">
        <x:f>H14+H28+H34</x:f>
        <x:v>0</x:v>
      </x:c>
      <x:c r="I13" s="40">
        <x:f>I14+I28+I34</x:f>
        <x:v>9</x:v>
      </x:c>
      <x:c r="J13" s="40">
        <x:f>J14+J28+J34</x:f>
        <x:v>11</x:v>
      </x:c>
      <x:c r="K13" s="40">
        <x:f>K14+K28+K34</x:f>
        <x:v>4</x:v>
      </x:c>
      <x:c r="L13" s="40">
        <x:f>L14+L28+L34</x:f>
        <x:v>6</x:v>
      </x:c>
      <x:c r="M13" s="41">
        <x:f>M14+M28+M34</x:f>
        <x:v>1</x:v>
      </x:c>
      <x:c r="N13" s="38">
        <x:f>N14+N28+N34</x:f>
        <x:v>0</x:v>
      </x:c>
      <x:c r="O13" s="42">
        <x:f>O14+O28+O34</x:f>
        <x:v>0</x:v>
      </x:c>
      <x:c r="Q13" s="142"/>
      <x:c r="R13" s="38">
        <x:f>R14+R28+R34</x:f>
        <x:v>0</x:v>
      </x:c>
      <x:c r="S13" s="39">
        <x:f>R13-D13</x:f>
        <x:v>-58356</x:v>
      </x:c>
    </x:row>
    <x:row r="14" spans="1:19" ht="23.25" customHeight="1">
      <x:c r="A14" s="112" t="s">
        <x:v>56</x:v>
      </x:c>
      <x:c r="B14" s="44" t="s">
        <x:v>83</x:v>
      </x:c>
      <x:c r="C14" s="95">
        <x:f>SUM(C15:C27)</x:f>
        <x:v>30551</x:v>
      </x:c>
      <x:c r="D14" s="48">
        <x:f>SUM(D15:D27)</x:f>
        <x:v>29834</x:v>
      </x:c>
      <x:c r="E14" s="45">
        <x:f>SUM(E15:E27)</x:f>
        <x:v>22</x:v>
      </x:c>
      <x:c r="F14" s="46">
        <x:f>SUM(F15:F27)</x:f>
        <x:v>0</x:v>
      </x:c>
      <x:c r="G14" s="46">
        <x:f>SUM(G15:G27)</x:f>
        <x:v>0</x:v>
      </x:c>
      <x:c r="H14" s="46">
        <x:f>SUM(H15:H27)</x:f>
        <x:v>0</x:v>
      </x:c>
      <x:c r="I14" s="46">
        <x:f>SUM(I15:I27)</x:f>
        <x:v>7</x:v>
      </x:c>
      <x:c r="J14" s="46">
        <x:f>SUM(J15:J27)</x:f>
        <x:v>6</x:v>
      </x:c>
      <x:c r="K14" s="46">
        <x:f>SUM(K15:K27)</x:f>
        <x:v>4</x:v>
      </x:c>
      <x:c r="L14" s="46">
        <x:f>SUM(L15:L27)</x:f>
        <x:v>5</x:v>
      </x:c>
      <x:c r="M14" s="47">
        <x:f>SUM(M15:M27)</x:f>
        <x:v>0</x:v>
      </x:c>
      <x:c r="N14" s="45">
        <x:f>SUM(N15:N27)</x:f>
        <x:v>0</x:v>
      </x:c>
      <x:c r="O14" s="48">
        <x:f>SUM(O15:O27)</x:f>
        <x:v>0</x:v>
      </x:c>
      <x:c r="Q14" s="49" t="s">
        <x:v>83</x:v>
      </x:c>
      <x:c r="R14" s="115">
        <x:f>SUM(R15:R27)</x:f>
        <x:v>0</x:v>
      </x:c>
      <x:c r="S14" s="50">
        <x:f>R14-D14</x:f>
        <x:v>-29834</x:v>
      </x:c>
    </x:row>
    <x:row r="15" spans="1:19" ht="23.25" customHeight="1">
      <x:c r="A15" s="113"/>
      <x:c r="B15" s="51" t="s">
        <x:v>56</x:v>
      </x:c>
      <x:c r="C15" s="96">
        <x:v>5800</x:v>
      </x:c>
      <x:c r="D15" s="52">
        <x:v>6000</x:v>
      </x:c>
      <x:c r="E15" s="52">
        <x:v>7</x:v>
      </x:c>
      <x:c r="F15" s="53"/>
      <x:c r="G15" s="54"/>
      <x:c r="H15" s="54"/>
      <x:c r="I15" s="51"/>
      <x:c r="J15" s="51">
        <x:v>3</x:v>
      </x:c>
      <x:c r="K15" s="51">
        <x:v>3</x:v>
      </x:c>
      <x:c r="L15" s="54">
        <x:v>1</x:v>
      </x:c>
      <x:c r="M15" s="55"/>
      <x:c r="N15" s="56"/>
      <x:c r="O15" s="52"/>
      <x:c r="Q15" s="57" t="s">
        <x:v>56</x:v>
      </x:c>
      <x:c r="R15" s="58"/>
      <x:c r="S15" s="59">
        <x:f>R15-D15</x:f>
        <x:v>-6000</x:v>
      </x:c>
    </x:row>
    <x:row r="16" spans="1:19" ht="23.25" customHeight="1">
      <x:c r="A16" s="113"/>
      <x:c r="B16" s="51" t="s">
        <x:v>15</x:v>
      </x:c>
      <x:c r="C16" s="96">
        <x:v>6500</x:v>
      </x:c>
      <x:c r="D16" s="52">
        <x:v>6000</x:v>
      </x:c>
      <x:c r="E16" s="52">
        <x:v>3</x:v>
      </x:c>
      <x:c r="F16" s="53"/>
      <x:c r="G16" s="54"/>
      <x:c r="H16" s="54"/>
      <x:c r="I16" s="51">
        <x:v>2</x:v>
      </x:c>
      <x:c r="J16" s="51"/>
      <x:c r="K16" s="51"/>
      <x:c r="L16" s="54">
        <x:v>1</x:v>
      </x:c>
      <x:c r="M16" s="55"/>
      <x:c r="N16" s="56"/>
      <x:c r="O16" s="52"/>
      <x:c r="Q16" s="57" t="s">
        <x:v>15</x:v>
      </x:c>
      <x:c r="R16" s="58"/>
      <x:c r="S16" s="59">
        <x:f>R16-D16</x:f>
        <x:v>-6000</x:v>
      </x:c>
    </x:row>
    <x:row r="17" spans="1:19" ht="23.25" customHeight="1">
      <x:c r="A17" s="113"/>
      <x:c r="B17" s="51" t="s">
        <x:v>12</x:v>
      </x:c>
      <x:c r="C17" s="96">
        <x:v>1500</x:v>
      </x:c>
      <x:c r="D17" s="52">
        <x:v>1200</x:v>
      </x:c>
      <x:c r="E17" s="52">
        <x:v>0</x:v>
      </x:c>
      <x:c r="F17" s="53"/>
      <x:c r="G17" s="54"/>
      <x:c r="H17" s="54"/>
      <x:c r="I17" s="51"/>
      <x:c r="J17" s="51"/>
      <x:c r="K17" s="51"/>
      <x:c r="L17" s="54"/>
      <x:c r="M17" s="55"/>
      <x:c r="N17" s="56"/>
      <x:c r="O17" s="52"/>
      <x:c r="Q17" s="57" t="s">
        <x:v>12</x:v>
      </x:c>
      <x:c r="R17" s="58"/>
      <x:c r="S17" s="59">
        <x:f>R17-D17</x:f>
        <x:v>-1200</x:v>
      </x:c>
    </x:row>
    <x:row r="18" spans="1:19" ht="23.25" customHeight="1">
      <x:c r="A18" s="113"/>
      <x:c r="B18" s="51" t="s">
        <x:v>10</x:v>
      </x:c>
      <x:c r="C18" s="96">
        <x:v>5751</x:v>
      </x:c>
      <x:c r="D18" s="52">
        <x:v>5747</x:v>
      </x:c>
      <x:c r="E18" s="52">
        <x:v>5</x:v>
      </x:c>
      <x:c r="F18" s="53"/>
      <x:c r="G18" s="54"/>
      <x:c r="H18" s="54"/>
      <x:c r="I18" s="51">
        <x:v>1</x:v>
      </x:c>
      <x:c r="J18" s="51">
        <x:v>1</x:v>
      </x:c>
      <x:c r="K18" s="51">
        <x:v>1</x:v>
      </x:c>
      <x:c r="L18" s="54">
        <x:v>2</x:v>
      </x:c>
      <x:c r="M18" s="55"/>
      <x:c r="N18" s="56"/>
      <x:c r="O18" s="52"/>
      <x:c r="Q18" s="57" t="s">
        <x:v>10</x:v>
      </x:c>
      <x:c r="R18" s="58"/>
      <x:c r="S18" s="59">
        <x:f>R18-D18</x:f>
        <x:v>-5747</x:v>
      </x:c>
    </x:row>
    <x:row r="19" spans="1:19" ht="23.25" customHeight="1">
      <x:c r="A19" s="113"/>
      <x:c r="B19" s="51" t="s">
        <x:v>51</x:v>
      </x:c>
      <x:c r="C19" s="96">
        <x:v>1500</x:v>
      </x:c>
      <x:c r="D19" s="52">
        <x:v>1495</x:v>
      </x:c>
      <x:c r="E19" s="52">
        <x:v>0</x:v>
      </x:c>
      <x:c r="F19" s="53"/>
      <x:c r="G19" s="54"/>
      <x:c r="H19" s="54"/>
      <x:c r="I19" s="51"/>
      <x:c r="J19" s="51"/>
      <x:c r="K19" s="51"/>
      <x:c r="L19" s="54"/>
      <x:c r="M19" s="55"/>
      <x:c r="N19" s="56"/>
      <x:c r="O19" s="52"/>
      <x:c r="Q19" s="57" t="s">
        <x:v>51</x:v>
      </x:c>
      <x:c r="R19" s="58"/>
      <x:c r="S19" s="59">
        <x:f>R19-D19</x:f>
        <x:v>-1495</x:v>
      </x:c>
    </x:row>
    <x:row r="20" spans="1:19" ht="23.25" customHeight="1">
      <x:c r="A20" s="113"/>
      <x:c r="B20" s="51" t="s">
        <x:v>14</x:v>
      </x:c>
      <x:c r="C20" s="96">
        <x:v>300</x:v>
      </x:c>
      <x:c r="D20" s="52">
        <x:v>300</x:v>
      </x:c>
      <x:c r="E20" s="52">
        <x:v>0</x:v>
      </x:c>
      <x:c r="F20" s="53"/>
      <x:c r="G20" s="54"/>
      <x:c r="H20" s="54"/>
      <x:c r="I20" s="51"/>
      <x:c r="J20" s="51"/>
      <x:c r="K20" s="51"/>
      <x:c r="L20" s="54"/>
      <x:c r="M20" s="55"/>
      <x:c r="N20" s="56"/>
      <x:c r="O20" s="52"/>
      <x:c r="Q20" s="57" t="s">
        <x:v>14</x:v>
      </x:c>
      <x:c r="R20" s="58"/>
      <x:c r="S20" s="59">
        <x:f>R20-D20</x:f>
        <x:v>-300</x:v>
      </x:c>
    </x:row>
    <x:row r="21" spans="1:19" ht="23.25" customHeight="1">
      <x:c r="A21" s="113"/>
      <x:c r="B21" s="51" t="s">
        <x:v>4</x:v>
      </x:c>
      <x:c r="C21" s="96">
        <x:v>600</x:v>
      </x:c>
      <x:c r="D21" s="52">
        <x:v>700</x:v>
      </x:c>
      <x:c r="E21" s="52">
        <x:v>1</x:v>
      </x:c>
      <x:c r="F21" s="53"/>
      <x:c r="G21" s="54"/>
      <x:c r="H21" s="54"/>
      <x:c r="I21" s="51"/>
      <x:c r="J21" s="51"/>
      <x:c r="K21" s="51"/>
      <x:c r="L21" s="54">
        <x:v>1</x:v>
      </x:c>
      <x:c r="M21" s="55"/>
      <x:c r="N21" s="56"/>
      <x:c r="O21" s="52"/>
      <x:c r="Q21" s="57" t="s">
        <x:v>4</x:v>
      </x:c>
      <x:c r="R21" s="58"/>
      <x:c r="S21" s="59">
        <x:f>R21-D21</x:f>
        <x:v>-700</x:v>
      </x:c>
    </x:row>
    <x:row r="22" spans="1:19" ht="23.25" customHeight="1">
      <x:c r="A22" s="113"/>
      <x:c r="B22" s="51" t="s">
        <x:v>17</x:v>
      </x:c>
      <x:c r="C22" s="96">
        <x:v>2500</x:v>
      </x:c>
      <x:c r="D22" s="52">
        <x:v>3000</x:v>
      </x:c>
      <x:c r="E22" s="52">
        <x:v>3</x:v>
      </x:c>
      <x:c r="F22" s="53"/>
      <x:c r="G22" s="54"/>
      <x:c r="H22" s="54"/>
      <x:c r="I22" s="51">
        <x:v>2</x:v>
      </x:c>
      <x:c r="J22" s="51">
        <x:v>1</x:v>
      </x:c>
      <x:c r="K22" s="51"/>
      <x:c r="L22" s="54"/>
      <x:c r="M22" s="55"/>
      <x:c r="N22" s="56"/>
      <x:c r="O22" s="52"/>
      <x:c r="Q22" s="57" t="s">
        <x:v>17</x:v>
      </x:c>
      <x:c r="R22" s="58"/>
      <x:c r="S22" s="59">
        <x:f>R22-D22</x:f>
        <x:v>-3000</x:v>
      </x:c>
    </x:row>
    <x:row r="23" spans="1:19" ht="23.25" customHeight="1">
      <x:c r="A23" s="113"/>
      <x:c r="B23" s="51" t="s">
        <x:v>11</x:v>
      </x:c>
      <x:c r="C23" s="96">
        <x:v>1000</x:v>
      </x:c>
      <x:c r="D23" s="52">
        <x:v>792</x:v>
      </x:c>
      <x:c r="E23" s="52">
        <x:v>0</x:v>
      </x:c>
      <x:c r="F23" s="53"/>
      <x:c r="G23" s="54"/>
      <x:c r="H23" s="54"/>
      <x:c r="I23" s="51"/>
      <x:c r="J23" s="51"/>
      <x:c r="K23" s="51"/>
      <x:c r="L23" s="54"/>
      <x:c r="M23" s="55"/>
      <x:c r="N23" s="56"/>
      <x:c r="O23" s="52"/>
      <x:c r="Q23" s="57" t="s">
        <x:v>11</x:v>
      </x:c>
      <x:c r="R23" s="58"/>
      <x:c r="S23" s="59">
        <x:f>R23-D23</x:f>
        <x:v>-792</x:v>
      </x:c>
    </x:row>
    <x:row r="24" spans="1:19" ht="23.25" customHeight="1">
      <x:c r="A24" s="113"/>
      <x:c r="B24" s="51" t="s">
        <x:v>20</x:v>
      </x:c>
      <x:c r="C24" s="96">
        <x:v>2500</x:v>
      </x:c>
      <x:c r="D24" s="52">
        <x:v>2500</x:v>
      </x:c>
      <x:c r="E24" s="52">
        <x:v>2</x:v>
      </x:c>
      <x:c r="F24" s="53"/>
      <x:c r="G24" s="54"/>
      <x:c r="H24" s="54"/>
      <x:c r="I24" s="51">
        <x:v>2</x:v>
      </x:c>
      <x:c r="J24" s="51"/>
      <x:c r="K24" s="51"/>
      <x:c r="L24" s="54"/>
      <x:c r="M24" s="55"/>
      <x:c r="N24" s="56"/>
      <x:c r="O24" s="52"/>
      <x:c r="Q24" s="57" t="s">
        <x:v>20</x:v>
      </x:c>
      <x:c r="R24" s="58"/>
      <x:c r="S24" s="59">
        <x:f>R24-D24</x:f>
        <x:v>-2500</x:v>
      </x:c>
    </x:row>
    <x:row r="25" spans="1:19" ht="23.25" customHeight="1">
      <x:c r="A25" s="113"/>
      <x:c r="B25" s="51" t="s">
        <x:v>21</x:v>
      </x:c>
      <x:c r="C25" s="96">
        <x:v>1300</x:v>
      </x:c>
      <x:c r="D25" s="52">
        <x:v>1300</x:v>
      </x:c>
      <x:c r="E25" s="52">
        <x:v>1</x:v>
      </x:c>
      <x:c r="F25" s="53"/>
      <x:c r="G25" s="54"/>
      <x:c r="H25" s="54"/>
      <x:c r="I25" s="51"/>
      <x:c r="J25" s="51">
        <x:v>1</x:v>
      </x:c>
      <x:c r="K25" s="51"/>
      <x:c r="L25" s="54"/>
      <x:c r="M25" s="55"/>
      <x:c r="N25" s="56"/>
      <x:c r="O25" s="52"/>
      <x:c r="Q25" s="57" t="s">
        <x:v>21</x:v>
      </x:c>
      <x:c r="R25" s="58"/>
      <x:c r="S25" s="59">
        <x:f>R25-D25</x:f>
        <x:v>-1300</x:v>
      </x:c>
    </x:row>
    <x:row r="26" spans="1:19" s="33" customFormat="1" ht="23.25" customHeight="1">
      <x:c r="A26" s="113"/>
      <x:c r="B26" s="51" t="s">
        <x:v>24</x:v>
      </x:c>
      <x:c r="C26" s="96">
        <x:v>500</x:v>
      </x:c>
      <x:c r="D26" s="52">
        <x:v>300</x:v>
      </x:c>
      <x:c r="E26" s="52">
        <x:v>0</x:v>
      </x:c>
      <x:c r="F26" s="53"/>
      <x:c r="G26" s="54"/>
      <x:c r="H26" s="54"/>
      <x:c r="I26" s="51"/>
      <x:c r="J26" s="51"/>
      <x:c r="K26" s="51"/>
      <x:c r="L26" s="54"/>
      <x:c r="M26" s="55"/>
      <x:c r="N26" s="65"/>
      <x:c r="O26" s="66"/>
      <x:c r="Q26" s="57" t="s">
        <x:v>24</x:v>
      </x:c>
      <x:c r="R26" s="58"/>
      <x:c r="S26" s="59">
        <x:f>R26-D26</x:f>
        <x:v>-300</x:v>
      </x:c>
    </x:row>
    <x:row r="27" spans="1:19" ht="23.25" customHeight="1">
      <x:c r="A27" s="114"/>
      <x:c r="B27" s="60" t="s">
        <x:v>13</x:v>
      </x:c>
      <x:c r="C27" s="97">
        <x:v>800</x:v>
      </x:c>
      <x:c r="D27" s="66">
        <x:v>500</x:v>
      </x:c>
      <x:c r="E27" s="52">
        <x:v>0</x:v>
      </x:c>
      <x:c r="F27" s="73"/>
      <x:c r="G27" s="74"/>
      <x:c r="H27" s="74"/>
      <x:c r="I27" s="60"/>
      <x:c r="J27" s="60"/>
      <x:c r="K27" s="60"/>
      <x:c r="L27" s="74"/>
      <x:c r="M27" s="111"/>
      <x:c r="N27" s="66"/>
      <x:c r="O27" s="66"/>
      <x:c r="Q27" s="57" t="s">
        <x:v>13</x:v>
      </x:c>
      <x:c r="R27" s="58"/>
      <x:c r="S27" s="59">
        <x:f>R27-D27</x:f>
        <x:v>-500</x:v>
      </x:c>
    </x:row>
    <x:row r="28" spans="1:19" ht="23.25" customHeight="1">
      <x:c r="A28" s="159" t="s">
        <x:v>54</x:v>
      </x:c>
      <x:c r="B28" s="67" t="s">
        <x:v>83</x:v>
      </x:c>
      <x:c r="C28" s="98">
        <x:f>SUM(C29:C33)</x:f>
        <x:v>9450</x:v>
      </x:c>
      <x:c r="D28" s="71">
        <x:f>SUM(D29:D33)</x:f>
        <x:v>10800</x:v>
      </x:c>
      <x:c r="E28" s="68">
        <x:f>SUM(E29:E33)</x:f>
        <x:v>7</x:v>
      </x:c>
      <x:c r="F28" s="69">
        <x:f>SUM(F29:F33)</x:f>
        <x:v>0</x:v>
      </x:c>
      <x:c r="G28" s="69">
        <x:f>SUM(G29:G33)</x:f>
        <x:v>0</x:v>
      </x:c>
      <x:c r="H28" s="69">
        <x:f>SUM(H29:H33)</x:f>
        <x:v>0</x:v>
      </x:c>
      <x:c r="I28" s="69">
        <x:f>SUM(I29:I33)</x:f>
        <x:v>2</x:v>
      </x:c>
      <x:c r="J28" s="69">
        <x:f>SUM(J29:J33)</x:f>
        <x:v>4</x:v>
      </x:c>
      <x:c r="K28" s="69">
        <x:f>SUM(K29:K33)</x:f>
        <x:v>0</x:v>
      </x:c>
      <x:c r="L28" s="69">
        <x:f>SUM(L29:L33)</x:f>
        <x:v>0</x:v>
      </x:c>
      <x:c r="M28" s="70">
        <x:f>SUM(M29:M33)</x:f>
        <x:v>1</x:v>
      </x:c>
      <x:c r="N28" s="68">
        <x:f>SUM(N29:N33)</x:f>
        <x:v>0</x:v>
      </x:c>
      <x:c r="O28" s="71">
        <x:f>SUM(O29:O33)</x:f>
        <x:v>0</x:v>
      </x:c>
      <x:c r="Q28" s="49" t="s">
        <x:v>83</x:v>
      </x:c>
      <x:c r="R28" s="45"/>
      <x:c r="S28" s="50">
        <x:f>R28-D28</x:f>
        <x:v>-10800</x:v>
      </x:c>
    </x:row>
    <x:row r="29" spans="1:19" ht="23.25" customHeight="1">
      <x:c r="A29" s="159"/>
      <x:c r="B29" s="51" t="s">
        <x:v>19</x:v>
      </x:c>
      <x:c r="C29" s="96">
        <x:v>4000</x:v>
      </x:c>
      <x:c r="D29" s="52">
        <x:v>4000</x:v>
      </x:c>
      <x:c r="E29" s="52">
        <x:v>4</x:v>
      </x:c>
      <x:c r="F29" s="53"/>
      <x:c r="G29" s="54"/>
      <x:c r="H29" s="54"/>
      <x:c r="I29" s="54"/>
      <x:c r="J29" s="51">
        <x:v>3</x:v>
      </x:c>
      <x:c r="K29" s="51"/>
      <x:c r="L29" s="51"/>
      <x:c r="M29" s="72">
        <x:v>1</x:v>
      </x:c>
      <x:c r="N29" s="56"/>
      <x:c r="O29" s="52"/>
      <x:c r="Q29" s="57" t="s">
        <x:v>19</x:v>
      </x:c>
      <x:c r="R29" s="58"/>
      <x:c r="S29" s="59">
        <x:f>R29-D29</x:f>
        <x:v>-4000</x:v>
      </x:c>
    </x:row>
    <x:row r="30" spans="1:19" ht="23.25" customHeight="1">
      <x:c r="A30" s="159"/>
      <x:c r="B30" s="51" t="s">
        <x:v>18</x:v>
      </x:c>
      <x:c r="C30" s="96">
        <x:v>2500</x:v>
      </x:c>
      <x:c r="D30" s="52">
        <x:v>2500</x:v>
      </x:c>
      <x:c r="E30" s="52">
        <x:v>1</x:v>
      </x:c>
      <x:c r="F30" s="53"/>
      <x:c r="G30" s="54"/>
      <x:c r="H30" s="54"/>
      <x:c r="I30" s="54">
        <x:v>1</x:v>
      </x:c>
      <x:c r="J30" s="51"/>
      <x:c r="K30" s="51"/>
      <x:c r="L30" s="51"/>
      <x:c r="M30" s="72"/>
      <x:c r="N30" s="56"/>
      <x:c r="O30" s="52"/>
      <x:c r="Q30" s="57" t="s">
        <x:v>18</x:v>
      </x:c>
      <x:c r="R30" s="58"/>
      <x:c r="S30" s="59">
        <x:f>R30-D30</x:f>
        <x:v>-2500</x:v>
      </x:c>
    </x:row>
    <x:row r="31" spans="1:19" s="43" customFormat="1" ht="23.25" customHeight="1">
      <x:c r="A31" s="159"/>
      <x:c r="B31" s="60" t="s">
        <x:v>7</x:v>
      </x:c>
      <x:c r="C31" s="96">
        <x:v>1500</x:v>
      </x:c>
      <x:c r="D31" s="52">
        <x:v>2800</x:v>
      </x:c>
      <x:c r="E31" s="52">
        <x:v>2</x:v>
      </x:c>
      <x:c r="F31" s="73"/>
      <x:c r="G31" s="74"/>
      <x:c r="H31" s="74"/>
      <x:c r="I31" s="74">
        <x:v>1</x:v>
      </x:c>
      <x:c r="J31" s="60">
        <x:v>1</x:v>
      </x:c>
      <x:c r="K31" s="60"/>
      <x:c r="L31" s="60"/>
      <x:c r="M31" s="75"/>
      <x:c r="N31" s="56"/>
      <x:c r="O31" s="52"/>
      <x:c r="Q31" s="57" t="s">
        <x:v>7</x:v>
      </x:c>
      <x:c r="R31" s="58"/>
      <x:c r="S31" s="59">
        <x:f>R31-D31</x:f>
        <x:v>-2800</x:v>
      </x:c>
    </x:row>
    <x:row r="32" spans="1:19" s="43" customFormat="1" ht="23.25" customHeight="1">
      <x:c r="A32" s="159"/>
      <x:c r="B32" s="51" t="s">
        <x:v>5</x:v>
      </x:c>
      <x:c r="C32" s="97">
        <x:v>1200</x:v>
      </x:c>
      <x:c r="D32" s="66">
        <x:v>1200</x:v>
      </x:c>
      <x:c r="E32" s="52">
        <x:v>0</x:v>
      </x:c>
      <x:c r="F32" s="53"/>
      <x:c r="G32" s="54"/>
      <x:c r="H32" s="54"/>
      <x:c r="I32" s="54"/>
      <x:c r="J32" s="54"/>
      <x:c r="K32" s="54"/>
      <x:c r="L32" s="54"/>
      <x:c r="M32" s="72"/>
      <x:c r="N32" s="65"/>
      <x:c r="O32" s="66"/>
      <x:c r="Q32" s="57" t="s">
        <x:v>5</x:v>
      </x:c>
      <x:c r="R32" s="58"/>
      <x:c r="S32" s="59">
        <x:f>R32-D32</x:f>
        <x:v>-1200</x:v>
      </x:c>
    </x:row>
    <x:row r="33" spans="1:19" s="43" customFormat="1" ht="23.25" customHeight="1">
      <x:c r="A33" s="159"/>
      <x:c r="B33" s="64" t="s">
        <x:v>6</x:v>
      </x:c>
      <x:c r="C33" s="99">
        <x:v>250</x:v>
      </x:c>
      <x:c r="D33" s="61">
        <x:v>300</x:v>
      </x:c>
      <x:c r="E33" s="52">
        <x:v>0</x:v>
      </x:c>
      <x:c r="F33" s="62"/>
      <x:c r="G33" s="63"/>
      <x:c r="H33" s="63"/>
      <x:c r="I33" s="63"/>
      <x:c r="J33" s="63"/>
      <x:c r="K33" s="63"/>
      <x:c r="L33" s="63"/>
      <x:c r="M33" s="76"/>
      <x:c r="N33" s="77"/>
      <x:c r="O33" s="66"/>
      <x:c r="Q33" s="57" t="s">
        <x:v>6</x:v>
      </x:c>
      <x:c r="R33" s="58"/>
      <x:c r="S33" s="59">
        <x:f>R33-D33</x:f>
        <x:v>-300</x:v>
      </x:c>
    </x:row>
    <x:row r="34" spans="1:19" s="43" customFormat="1" ht="23.25" customHeight="1">
      <x:c r="A34" s="124" t="s">
        <x:v>57</x:v>
      </x:c>
      <x:c r="B34" s="78" t="s">
        <x:v>83</x:v>
      </x:c>
      <x:c r="C34" s="98">
        <x:f>SUM(C35:C43)</x:f>
        <x:v>20720</x:v>
      </x:c>
      <x:c r="D34" s="71">
        <x:f>SUM(D35:D43)</x:f>
        <x:v>17722</x:v>
      </x:c>
      <x:c r="E34" s="68">
        <x:f>SUM(E35:E43)</x:f>
        <x:v>5</x:v>
      </x:c>
      <x:c r="F34" s="69">
        <x:f>SUM(F35:F43)</x:f>
        <x:v>0</x:v>
      </x:c>
      <x:c r="G34" s="69">
        <x:f>SUM(G35:G43)</x:f>
        <x:v>3</x:v>
      </x:c>
      <x:c r="H34" s="69">
        <x:f>SUM(H35:H43)</x:f>
        <x:v>0</x:v>
      </x:c>
      <x:c r="I34" s="69">
        <x:f>SUM(I35:I43)</x:f>
        <x:v>0</x:v>
      </x:c>
      <x:c r="J34" s="69">
        <x:f>SUM(J35:J43)</x:f>
        <x:v>1</x:v>
      </x:c>
      <x:c r="K34" s="69">
        <x:f>SUM(K35:K43)</x:f>
        <x:v>0</x:v>
      </x:c>
      <x:c r="L34" s="69">
        <x:f>SUM(L35:L43)</x:f>
        <x:v>1</x:v>
      </x:c>
      <x:c r="M34" s="70">
        <x:f>SUM(M35:M43)</x:f>
        <x:v>0</x:v>
      </x:c>
      <x:c r="N34" s="68">
        <x:f>SUM(N35:N43)</x:f>
        <x:v>0</x:v>
      </x:c>
      <x:c r="O34" s="71">
        <x:f>SUM(O35:O43)</x:f>
        <x:v>0</x:v>
      </x:c>
      <x:c r="Q34" s="49" t="s">
        <x:v>83</x:v>
      </x:c>
      <x:c r="R34" s="45"/>
      <x:c r="S34" s="50">
        <x:f>R34-D34</x:f>
        <x:v>-17722</x:v>
      </x:c>
    </x:row>
    <x:row r="35" spans="1:19" ht="23.25" customHeight="1">
      <x:c r="A35" s="125"/>
      <x:c r="B35" s="51" t="s">
        <x:v>16</x:v>
      </x:c>
      <x:c r="C35" s="102">
        <x:v>5900</x:v>
      </x:c>
      <x:c r="D35" s="52">
        <x:v>4500</x:v>
      </x:c>
      <x:c r="E35" s="52">
        <x:v>1</x:v>
      </x:c>
      <x:c r="F35" s="53"/>
      <x:c r="G35" s="80"/>
      <x:c r="H35" s="80"/>
      <x:c r="I35" s="81"/>
      <x:c r="J35" s="81"/>
      <x:c r="K35" s="80"/>
      <x:c r="L35" s="81">
        <x:v>1</x:v>
      </x:c>
      <x:c r="M35" s="82"/>
      <x:c r="N35" s="83"/>
      <x:c r="O35" s="79"/>
      <x:c r="Q35" s="57" t="s">
        <x:v>16</x:v>
      </x:c>
      <x:c r="R35" s="58"/>
      <x:c r="S35" s="59">
        <x:f>R35-D35</x:f>
        <x:v>-4500</x:v>
      </x:c>
    </x:row>
    <x:row r="36" spans="1:19" ht="24" customHeight="1">
      <x:c r="A36" s="125"/>
      <x:c r="B36" s="51" t="s">
        <x:v>23</x:v>
      </x:c>
      <x:c r="C36" s="102">
        <x:v>700</x:v>
      </x:c>
      <x:c r="D36" s="52">
        <x:v>600</x:v>
      </x:c>
      <x:c r="E36" s="52">
        <x:v>0</x:v>
      </x:c>
      <x:c r="F36" s="53"/>
      <x:c r="G36" s="80"/>
      <x:c r="H36" s="80"/>
      <x:c r="I36" s="81"/>
      <x:c r="J36" s="80"/>
      <x:c r="K36" s="80"/>
      <x:c r="L36" s="80"/>
      <x:c r="M36" s="82"/>
      <x:c r="N36" s="83"/>
      <x:c r="O36" s="79"/>
      <x:c r="Q36" s="57" t="s">
        <x:v>23</x:v>
      </x:c>
      <x:c r="R36" s="58"/>
      <x:c r="S36" s="59">
        <x:f>R36-D36</x:f>
        <x:v>-600</x:v>
      </x:c>
    </x:row>
    <x:row r="37" spans="1:19" ht="23.25" customHeight="1">
      <x:c r="A37" s="125"/>
      <x:c r="B37" s="51" t="s">
        <x:v>0</x:v>
      </x:c>
      <x:c r="C37" s="102">
        <x:v>1800</x:v>
      </x:c>
      <x:c r="D37" s="52">
        <x:v>1200</x:v>
      </x:c>
      <x:c r="E37" s="52">
        <x:v>0</x:v>
      </x:c>
      <x:c r="F37" s="53"/>
      <x:c r="G37" s="80"/>
      <x:c r="H37" s="80"/>
      <x:c r="I37" s="81"/>
      <x:c r="J37" s="80"/>
      <x:c r="K37" s="80"/>
      <x:c r="L37" s="81"/>
      <x:c r="M37" s="82"/>
      <x:c r="N37" s="83"/>
      <x:c r="O37" s="79"/>
      <x:c r="Q37" s="57" t="s">
        <x:v>0</x:v>
      </x:c>
      <x:c r="R37" s="58"/>
      <x:c r="S37" s="59">
        <x:f>R37-D37</x:f>
        <x:v>-1200</x:v>
      </x:c>
    </x:row>
    <x:row r="38" spans="1:19" ht="23.25" customHeight="1">
      <x:c r="A38" s="125"/>
      <x:c r="B38" s="51" t="s">
        <x:v>22</x:v>
      </x:c>
      <x:c r="C38" s="102">
        <x:v>370</x:v>
      </x:c>
      <x:c r="D38" s="52">
        <x:v>600</x:v>
      </x:c>
      <x:c r="E38" s="52">
        <x:v>0</x:v>
      </x:c>
      <x:c r="F38" s="53"/>
      <x:c r="G38" s="80"/>
      <x:c r="H38" s="80"/>
      <x:c r="I38" s="81"/>
      <x:c r="J38" s="80"/>
      <x:c r="K38" s="80"/>
      <x:c r="L38" s="80"/>
      <x:c r="M38" s="82"/>
      <x:c r="N38" s="83"/>
      <x:c r="O38" s="79"/>
      <x:c r="Q38" s="57" t="s">
        <x:v>22</x:v>
      </x:c>
      <x:c r="R38" s="58"/>
      <x:c r="S38" s="59">
        <x:f>R38-D38</x:f>
        <x:v>-600</x:v>
      </x:c>
    </x:row>
    <x:row r="39" spans="1:19" ht="23.25" customHeight="1">
      <x:c r="A39" s="125"/>
      <x:c r="B39" s="51" t="s">
        <x:v>2</x:v>
      </x:c>
      <x:c r="C39" s="102">
        <x:v>7500</x:v>
      </x:c>
      <x:c r="D39" s="52">
        <x:v>6800</x:v>
      </x:c>
      <x:c r="E39" s="52">
        <x:v>3</x:v>
      </x:c>
      <x:c r="F39" s="84"/>
      <x:c r="G39" s="80">
        <x:v>3</x:v>
      </x:c>
      <x:c r="H39" s="80"/>
      <x:c r="I39" s="81"/>
      <x:c r="J39" s="80"/>
      <x:c r="K39" s="80"/>
      <x:c r="L39" s="80"/>
      <x:c r="M39" s="82"/>
      <x:c r="N39" s="83"/>
      <x:c r="O39" s="79"/>
      <x:c r="Q39" s="57" t="s">
        <x:v>2</x:v>
      </x:c>
      <x:c r="R39" s="58"/>
      <x:c r="S39" s="59">
        <x:f>R39-D39</x:f>
        <x:v>-6800</x:v>
      </x:c>
    </x:row>
    <x:row r="40" spans="1:19" ht="23.25" customHeight="1">
      <x:c r="A40" s="125"/>
      <x:c r="B40" s="51" t="s">
        <x:v>9</x:v>
      </x:c>
      <x:c r="C40" s="102">
        <x:v>2000</x:v>
      </x:c>
      <x:c r="D40" s="52">
        <x:v>1100</x:v>
      </x:c>
      <x:c r="E40" s="52">
        <x:v>0</x:v>
      </x:c>
      <x:c r="F40" s="84"/>
      <x:c r="G40" s="80"/>
      <x:c r="H40" s="80"/>
      <x:c r="I40" s="81"/>
      <x:c r="J40" s="80"/>
      <x:c r="K40" s="80"/>
      <x:c r="L40" s="80"/>
      <x:c r="M40" s="82"/>
      <x:c r="N40" s="83"/>
      <x:c r="O40" s="79"/>
      <x:c r="Q40" s="57" t="s">
        <x:v>9</x:v>
      </x:c>
      <x:c r="R40" s="58"/>
      <x:c r="S40" s="59">
        <x:f>R40-D40</x:f>
        <x:v>-1100</x:v>
      </x:c>
    </x:row>
    <x:row r="41" spans="1:19" ht="23.25" customHeight="1">
      <x:c r="A41" s="125"/>
      <x:c r="B41" s="51" t="s">
        <x:v>3</x:v>
      </x:c>
      <x:c r="C41" s="102">
        <x:v>1450</x:v>
      </x:c>
      <x:c r="D41" s="52">
        <x:v>1690</x:v>
      </x:c>
      <x:c r="E41" s="52">
        <x:v>0</x:v>
      </x:c>
      <x:c r="F41" s="84"/>
      <x:c r="G41" s="80"/>
      <x:c r="H41" s="80"/>
      <x:c r="I41" s="81"/>
      <x:c r="J41" s="80"/>
      <x:c r="K41" s="80"/>
      <x:c r="L41" s="80"/>
      <x:c r="M41" s="82"/>
      <x:c r="N41" s="83"/>
      <x:c r="O41" s="79"/>
      <x:c r="Q41" s="57" t="s">
        <x:v>3</x:v>
      </x:c>
      <x:c r="R41" s="58"/>
      <x:c r="S41" s="59">
        <x:f>R41-D41</x:f>
        <x:v>-1690</x:v>
      </x:c>
    </x:row>
    <x:row r="42" spans="1:19" ht="23.25" customHeight="1">
      <x:c r="A42" s="125"/>
      <x:c r="B42" s="51" t="s">
        <x:v>1</x:v>
      </x:c>
      <x:c r="C42" s="102">
        <x:v>1000</x:v>
      </x:c>
      <x:c r="D42" s="52">
        <x:v>1232</x:v>
      </x:c>
      <x:c r="E42" s="52">
        <x:v>1</x:v>
      </x:c>
      <x:c r="F42" s="84"/>
      <x:c r="G42" s="80"/>
      <x:c r="H42" s="80"/>
      <x:c r="I42" s="81"/>
      <x:c r="J42" s="80">
        <x:v>1</x:v>
      </x:c>
      <x:c r="K42" s="80"/>
      <x:c r="L42" s="80"/>
      <x:c r="M42" s="82"/>
      <x:c r="N42" s="83"/>
      <x:c r="O42" s="79"/>
      <x:c r="Q42" s="57" t="s">
        <x:v>1</x:v>
      </x:c>
      <x:c r="R42" s="58"/>
      <x:c r="S42" s="59">
        <x:f>R42-D42</x:f>
        <x:v>-1232</x:v>
      </x:c>
    </x:row>
    <x:row r="43" spans="1:19" ht="23.25" customHeight="1">
      <x:c r="A43" s="126"/>
      <x:c r="B43" s="64" t="s">
        <x:v>57</x:v>
      </x:c>
      <x:c r="C43" s="103"/>
      <x:c r="D43" s="85"/>
      <x:c r="E43" s="52"/>
      <x:c r="F43" s="86"/>
      <x:c r="G43" s="87"/>
      <x:c r="H43" s="87"/>
      <x:c r="I43" s="87"/>
      <x:c r="J43" s="87"/>
      <x:c r="K43" s="87"/>
      <x:c r="L43" s="87"/>
      <x:c r="M43" s="88"/>
      <x:c r="N43" s="89"/>
      <x:c r="O43" s="85"/>
      <x:c r="Q43" s="90" t="s">
        <x:v>57</x:v>
      </x:c>
      <x:c r="R43" s="91"/>
      <x:c r="S43" s="92">
        <x:f>R43-D43</x:f>
        <x:v>0</x:v>
      </x:c>
    </x:row>
    <x:row r="45" spans="1:7" ht="19.25">
      <x:c r="A45" s="106" t="s">
        <x:v>55</x:v>
      </x:c>
      <x:c r="B45" s="106" t="s">
        <x:v>43</x:v>
      </x:c>
      <x:c r="C45" s="106" t="s">
        <x:v>42</x:v>
      </x:c>
      <x:c r="D45" s="107" t="s">
        <x:v>27</x:v>
      </x:c>
      <x:c r="E45" s="107" t="s">
        <x:v>29</x:v>
      </x:c>
      <x:c r="F45" s="107"/>
      <x:c r="G45" s="107"/>
    </x:row>
    <x:row r="46" spans="1:7" ht="18" customHeight="1">
      <x:c r="A46" s="105" t="s">
        <x:v>39</x:v>
      </x:c>
      <x:c r="B46" s="105">
        <x:v>37263</x:v>
      </x:c>
      <x:c r="C46" s="106">
        <x:v>28662</x:v>
      </x:c>
      <x:c r="D46" s="108">
        <x:v>28037</x:v>
      </x:c>
      <x:c r="E46" s="110">
        <x:v>29809</x:v>
      </x:c>
      <x:c r="F46" s="110"/>
      <x:c r="G46" s="110"/>
    </x:row>
    <x:row r="47" spans="1:7" ht="19.25">
      <x:c r="A47" s="109" t="s">
        <x:v>28</x:v>
      </x:c>
      <x:c r="B47" s="106">
        <x:v>91813</x:v>
      </x:c>
      <x:c r="C47" s="106">
        <x:v>64978</x:v>
      </x:c>
      <x:c r="D47" s="108">
        <x:v>66066</x:v>
      </x:c>
      <x:c r="E47" s="110"/>
      <x:c r="F47" s="110"/>
      <x:c r="G47" s="110"/>
    </x:row>
    <x:row r="48" spans="1:7" ht="20.25" customHeight="1">
      <x:c r="A48" s="105" t="s">
        <x:v>85</x:v>
      </x:c>
      <x:c r="B48" s="105">
        <x:v>78510</x:v>
      </x:c>
      <x:c r="C48" s="106">
        <x:v>62890</x:v>
      </x:c>
      <x:c r="D48" s="108">
        <x:v>71900</x:v>
      </x:c>
      <x:c r="E48" s="110">
        <x:v>72010</x:v>
      </x:c>
      <x:c r="F48" s="110"/>
      <x:c r="G48" s="110"/>
    </x:row>
    <x:row r="49" spans="1:7" ht="19.25">
      <x:c r="A49" s="109"/>
      <x:c r="B49" s="106"/>
      <x:c r="C49" s="106"/>
      <x:c r="D49" s="108"/>
      <x:c r="E49" s="110"/>
      <x:c r="F49" s="110"/>
      <x:c r="G49" s="110"/>
    </x:row>
  </x:sheetData>
  <x:mergeCells count="17">
    <x:mergeCell ref="A13:B13"/>
    <x:mergeCell ref="A34:A43"/>
    <x:mergeCell ref="Q10:S11"/>
    <x:mergeCell ref="N10:O10"/>
    <x:mergeCell ref="D11:D12"/>
    <x:mergeCell ref="E11:M11"/>
    <x:mergeCell ref="N11:N12"/>
    <x:mergeCell ref="O11:O12"/>
    <x:mergeCell ref="Q12:Q13"/>
    <x:mergeCell ref="A1:M1"/>
    <x:mergeCell ref="B3:B4"/>
    <x:mergeCell ref="D3:G3"/>
    <x:mergeCell ref="A10:A12"/>
    <x:mergeCell ref="B10:B12"/>
    <x:mergeCell ref="D10:M10"/>
    <x:mergeCell ref="C10:C12"/>
    <x:mergeCell ref="A28:A33"/>
  </x:mergeCells>
  <x:conditionalFormatting sqref="S15:S27 S29:S33 S35:S43">
    <x:cfRule type="cellIs" dxfId="2" priority="2" stopIfTrue="1" operator="greaterThan">
      <x:formula>500</x:formula>
    </x:cfRule>
    <x:cfRule type="cellIs" dxfId="3" priority="1" stopIfTrue="1" operator="lessThan">
      <x:formula>-500</x:formula>
    </x:cfRule>
  </x:conditionalFormatting>
  <x:printOptions horizontalCentered="1" verticalCentered="0" headings="0" gridLines="0" gridLinesSet="1"/>
  <x:pageMargins left="0.27541667222976685" right="0.27541667222976685" top="0.19666667282581329" bottom="0.19666667282581329" header="0.15722222626209259" footer="0.15722222626209259"/>
  <x:pageSetup paperSize="9" scale="65" firstPageNumber="1" fitToWidth="1" fitToHeight="1" orientation="portrait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>
    <x:pageSetUpPr autoPageBreaks="1" fitToPage="1"/>
  </x:sheetPr>
  <x:dimension ref="A1:S49"/>
  <x:sheetViews>
    <x:sheetView topLeftCell="A1" zoomScale="77" zoomScaleNormal="77" workbookViewId="0">
      <x:pane xSplit="3" ySplit="14" topLeftCell="D15" activePane="bottomRight" state="frozen"/>
      <x:selection pane="bottomRight" activeCell="I6" activeCellId="0" sqref="I6:I6"/>
    </x:sheetView>
  </x:sheetViews>
  <x:sheetFormatPr defaultColWidth="9.00390625" defaultRowHeight="13.35"/>
  <x:cols>
    <x:col min="1" max="1" width="16.625" style="33" customWidth="1"/>
    <x:col min="2" max="2" width="11.875" style="33" customWidth="1"/>
    <x:col min="3" max="3" width="14.125" style="33" customWidth="1"/>
    <x:col min="4" max="4" width="13" style="33" customWidth="1"/>
    <x:col min="5" max="5" width="11.625" style="33" bestFit="1" customWidth="1"/>
    <x:col min="6" max="6" width="11.875" style="33" bestFit="1" customWidth="1"/>
    <x:col min="7" max="9" width="9.25" style="33" customWidth="1"/>
    <x:col min="10" max="10" width="10.375" style="33" customWidth="1"/>
    <x:col min="11" max="13" width="9.25" style="33" customWidth="1"/>
    <x:col min="14" max="15" width="13" style="33" hidden="1" customWidth="1"/>
    <x:col min="16" max="16" width="9" style="33"/>
    <x:col min="17" max="17" width="9" style="93"/>
    <x:col min="18" max="18" width="9.19140625" style="33" bestFit="1" customWidth="1"/>
    <x:col min="19" max="16384" width="9" style="33"/>
  </x:cols>
  <x:sheetData>
    <x:row r="1" spans="1:17" s="1" customFormat="1" ht="57.75" customHeight="1">
      <x:c r="A1" s="143" t="s">
        <x:v>64</x:v>
      </x:c>
      <x:c r="B1" s="143"/>
      <x:c r="C1" s="143"/>
      <x:c r="D1" s="143"/>
      <x:c r="E1" s="143"/>
      <x:c r="F1" s="143"/>
      <x:c r="G1" s="143"/>
      <x:c r="H1" s="143"/>
      <x:c r="I1" s="143"/>
      <x:c r="J1" s="143"/>
      <x:c r="K1" s="143"/>
      <x:c r="L1" s="143"/>
      <x:c r="M1" s="143"/>
      <x:c r="Q1" s="2"/>
    </x:row>
    <x:row r="2" spans="1:17" s="1" customFormat="1" ht="19.5" customHeight="1">
      <x:c r="A2" s="3"/>
      <x:c r="B2" s="3"/>
      <x:c r="C2" s="3"/>
      <x:c r="Q2" s="2"/>
    </x:row>
    <x:row r="3" spans="2:17" s="4" customFormat="1" ht="23.25" customHeight="1">
      <x:c r="B3" s="144" t="s">
        <x:v>58</x:v>
      </x:c>
      <x:c r="C3" s="5" t="s">
        <x:v>79</x:v>
      </x:c>
      <x:c r="D3" s="146" t="s">
        <x:v>75</x:v>
      </x:c>
      <x:c r="E3" s="146"/>
      <x:c r="F3" s="146"/>
      <x:c r="G3" s="147"/>
      <x:c r="Q3" s="6"/>
    </x:row>
    <x:row r="4" spans="2:17" s="4" customFormat="1" ht="24" customHeight="1">
      <x:c r="B4" s="145"/>
      <x:c r="C4" s="7" t="s">
        <x:v>53</x:v>
      </x:c>
      <x:c r="D4" s="8" t="s">
        <x:v>53</x:v>
      </x:c>
      <x:c r="E4" s="9" t="s">
        <x:v>36</x:v>
      </x:c>
      <x:c r="F4" s="9" t="s">
        <x:v>33</x:v>
      </x:c>
      <x:c r="G4" s="10" t="s">
        <x:v>35</x:v>
      </x:c>
      <x:c r="Q4" s="6"/>
    </x:row>
    <x:row r="5" spans="2:17" s="4" customFormat="1" ht="24" customHeight="1">
      <x:c r="B5" s="11" t="s">
        <x:v>8</x:v>
      </x:c>
      <x:c r="C5" s="12">
        <x:f>SUM(C6:C8)</x:f>
        <x:v>111280</x:v>
      </x:c>
      <x:c r="D5" s="13">
        <x:f>SUM(D6:D8)</x:f>
        <x:v>128220</x:v>
      </x:c>
      <x:c r="E5" s="14">
        <x:f>SUM(E6:E8)</x:f>
        <x:v>94</x:v>
      </x:c>
      <x:c r="F5" s="14">
        <x:f>SUM(F6:F8)</x:f>
        <x:v>634.5</x:v>
      </x:c>
      <x:c r="G5" s="15">
        <x:f>D5/F5</x:f>
        <x:v>202.08037825059102</x:v>
      </x:c>
      <x:c r="Q5" s="6"/>
    </x:row>
    <x:row r="6" spans="2:17" s="16" customFormat="1" ht="23.25" customHeight="1">
      <x:c r="B6" s="17" t="s">
        <x:v>56</x:v>
      </x:c>
      <x:c r="C6" s="18">
        <x:f>C14</x:f>
        <x:v>69480</x:v>
      </x:c>
      <x:c r="D6" s="19">
        <x:f>D14</x:f>
        <x:v>68530</x:v>
      </x:c>
      <x:c r="E6" s="20">
        <x:f>E14</x:f>
        <x:v>56</x:v>
      </x:c>
      <x:c r="F6" s="21">
        <x:f>F14*25+G14*18+H14*11+I14*8+J14*5+K14*4.5+L14*2.5+M14*1.4</x:f>
        <x:v>346.5</x:v>
      </x:c>
      <x:c r="G6" s="22">
        <x:f>D6/F6</x:f>
        <x:v>197.77777777777777</x:v>
      </x:c>
      <x:c r="H6" s="23"/>
      <x:c r="Q6" s="24"/>
    </x:row>
    <x:row r="7" spans="2:17" s="16" customFormat="1" ht="23.25" customHeight="1">
      <x:c r="B7" s="17" t="s">
        <x:v>54</x:v>
      </x:c>
      <x:c r="C7" s="18">
        <x:f>C28</x:f>
        <x:v>24000</x:v>
      </x:c>
      <x:c r="D7" s="19">
        <x:f>D28</x:f>
        <x:v>24000</x:v>
      </x:c>
      <x:c r="E7" s="20">
        <x:f>E28</x:f>
        <x:v>18</x:v>
      </x:c>
      <x:c r="F7" s="21">
        <x:f>F28*25+G28*18+H28*11+I28*8+J28*5+K28*4.5+L28*2.5+M28*1.4</x:f>
        <x:v>82.5</x:v>
      </x:c>
      <x:c r="G7" s="22">
        <x:f>D7/F7</x:f>
        <x:v>290.90909090909093</x:v>
      </x:c>
      <x:c r="H7" s="23"/>
      <x:c r="Q7" s="24"/>
    </x:row>
    <x:row r="8" spans="2:17" s="4" customFormat="1" ht="23.25" customHeight="1">
      <x:c r="B8" s="25" t="s">
        <x:v>57</x:v>
      </x:c>
      <x:c r="C8" s="26">
        <x:f>C34</x:f>
        <x:v>17800</x:v>
      </x:c>
      <x:c r="D8" s="27">
        <x:f>D34</x:f>
        <x:v>35690</x:v>
      </x:c>
      <x:c r="E8" s="28">
        <x:f>E34</x:f>
        <x:v>20</x:v>
      </x:c>
      <x:c r="F8" s="29">
        <x:f>F34*25+G34*18+H34*11+I34*8+J34*5+K34*4.5+L34*2.5+M34*1.4</x:f>
        <x:v>205.5</x:v>
      </x:c>
      <x:c r="G8" s="30">
        <x:f>D8/F8</x:f>
        <x:v>173.67396593673965</x:v>
      </x:c>
      <x:c r="Q8" s="6"/>
    </x:row>
    <x:row r="9" spans="1:17" s="1" customFormat="1" ht="15" customHeight="1">
      <x:c r="A9" s="31"/>
      <x:c r="B9" s="4"/>
      <x:c r="C9" s="4"/>
      <x:c r="D9" s="4"/>
      <x:c r="E9" s="4"/>
      <x:c r="F9" s="4"/>
      <x:c r="G9" s="4"/>
      <x:c r="H9" s="4"/>
      <x:c r="I9" s="4"/>
      <x:c r="J9" s="4"/>
      <x:c r="K9" s="4"/>
      <x:c r="L9" s="4"/>
      <x:c r="N9" s="4"/>
      <x:c r="O9" s="4"/>
      <x:c r="Q9" s="2"/>
    </x:row>
    <x:row r="10" spans="1:19" s="32" customFormat="1" ht="32.25" customHeight="1">
      <x:c r="A10" s="148" t="s">
        <x:v>80</x:v>
      </x:c>
      <x:c r="B10" s="151" t="s">
        <x:v>82</x:v>
      </x:c>
      <x:c r="C10" s="156" t="s">
        <x:v>73</x:v>
      </x:c>
      <x:c r="D10" s="134" t="s">
        <x:v>60</x:v>
      </x:c>
      <x:c r="E10" s="154"/>
      <x:c r="F10" s="154"/>
      <x:c r="G10" s="154"/>
      <x:c r="H10" s="154"/>
      <x:c r="I10" s="154"/>
      <x:c r="J10" s="154"/>
      <x:c r="K10" s="154"/>
      <x:c r="L10" s="154"/>
      <x:c r="M10" s="155"/>
      <x:c r="N10" s="133" t="s">
        <x:v>47</x:v>
      </x:c>
      <x:c r="O10" s="134"/>
      <x:c r="Q10" s="127" t="s">
        <x:v>38</x:v>
      </x:c>
      <x:c r="R10" s="128"/>
      <x:c r="S10" s="129"/>
    </x:row>
    <x:row r="11" spans="1:19" ht="22.5" customHeight="1">
      <x:c r="A11" s="149"/>
      <x:c r="B11" s="152"/>
      <x:c r="C11" s="157"/>
      <x:c r="D11" s="135" t="s">
        <x:v>53</x:v>
      </x:c>
      <x:c r="E11" s="137" t="s">
        <x:v>45</x:v>
      </x:c>
      <x:c r="F11" s="137"/>
      <x:c r="G11" s="137"/>
      <x:c r="H11" s="137"/>
      <x:c r="I11" s="137"/>
      <x:c r="J11" s="137"/>
      <x:c r="K11" s="137"/>
      <x:c r="L11" s="137"/>
      <x:c r="M11" s="138"/>
      <x:c r="N11" s="139" t="s">
        <x:v>40</x:v>
      </x:c>
      <x:c r="O11" s="139" t="s">
        <x:v>37</x:v>
      </x:c>
      <x:c r="Q11" s="130"/>
      <x:c r="R11" s="131"/>
      <x:c r="S11" s="132"/>
    </x:row>
    <x:row r="12" spans="1:19" ht="23.25" customHeight="1">
      <x:c r="A12" s="150"/>
      <x:c r="B12" s="153"/>
      <x:c r="C12" s="158"/>
      <x:c r="D12" s="136"/>
      <x:c r="E12" s="34" t="s">
        <x:v>59</x:v>
      </x:c>
      <x:c r="F12" s="34" t="s">
        <x:v>74</x:v>
      </x:c>
      <x:c r="G12" s="35" t="s">
        <x:v>81</x:v>
      </x:c>
      <x:c r="H12" s="35" t="s">
        <x:v>77</x:v>
      </x:c>
      <x:c r="I12" s="36" t="s">
        <x:v>76</x:v>
      </x:c>
      <x:c r="J12" s="36" t="s">
        <x:v>78</x:v>
      </x:c>
      <x:c r="K12" s="36" t="s">
        <x:v>46</x:v>
      </x:c>
      <x:c r="L12" s="36" t="s">
        <x:v>31</x:v>
      </x:c>
      <x:c r="M12" s="37" t="s">
        <x:v>32</x:v>
      </x:c>
      <x:c r="N12" s="140"/>
      <x:c r="O12" s="140"/>
      <x:c r="Q12" s="141" t="s">
        <x:v>52</x:v>
      </x:c>
      <x:c r="R12" s="100" t="s">
        <x:v>84</x:v>
      </x:c>
      <x:c r="S12" s="101" t="s">
        <x:v>34</x:v>
      </x:c>
    </x:row>
    <x:row r="13" spans="1:19" s="43" customFormat="1" ht="23.25" customHeight="1">
      <x:c r="A13" s="122" t="s">
        <x:v>52</x:v>
      </x:c>
      <x:c r="B13" s="123"/>
      <x:c r="C13" s="94">
        <x:f>C14+C28+C34</x:f>
        <x:v>111280</x:v>
      </x:c>
      <x:c r="D13" s="42">
        <x:f>D14+D28+D34</x:f>
        <x:v>128220</x:v>
      </x:c>
      <x:c r="E13" s="38">
        <x:f>E14+E28+E34</x:f>
        <x:v>94</x:v>
      </x:c>
      <x:c r="F13" s="40">
        <x:f>F14+F28+F34</x:f>
        <x:v>1</x:v>
      </x:c>
      <x:c r="G13" s="40">
        <x:f>G14+G28+G34</x:f>
        <x:v>8</x:v>
      </x:c>
      <x:c r="H13" s="40">
        <x:f>H14+H28+H34</x:f>
        <x:v>5</x:v>
      </x:c>
      <x:c r="I13" s="40">
        <x:f>I14+I28+I34</x:f>
        <x:v>16</x:v>
      </x:c>
      <x:c r="J13" s="40">
        <x:f>J14+J28+J34</x:f>
        <x:v>41</x:v>
      </x:c>
      <x:c r="K13" s="40">
        <x:f>K14+K28+K34</x:f>
        <x:v>10</x:v>
      </x:c>
      <x:c r="L13" s="40">
        <x:f>L14+L28+L34</x:f>
        <x:v>13</x:v>
      </x:c>
      <x:c r="M13" s="41">
        <x:f>M14+M28+M34</x:f>
        <x:v>0</x:v>
      </x:c>
      <x:c r="N13" s="38">
        <x:f>N14+N28+N34</x:f>
        <x:v>0</x:v>
      </x:c>
      <x:c r="O13" s="42">
        <x:f>O14+O28+O34</x:f>
        <x:v>0</x:v>
      </x:c>
      <x:c r="Q13" s="142"/>
      <x:c r="R13" s="38">
        <x:f>R14+R28+R34</x:f>
        <x:v>0</x:v>
      </x:c>
      <x:c r="S13" s="39">
        <x:f>R13-D13</x:f>
        <x:v>-128220</x:v>
      </x:c>
    </x:row>
    <x:row r="14" spans="1:19" ht="23.25" customHeight="1">
      <x:c r="A14" s="112" t="s">
        <x:v>56</x:v>
      </x:c>
      <x:c r="B14" s="44" t="s">
        <x:v>83</x:v>
      </x:c>
      <x:c r="C14" s="95">
        <x:f>SUM(C15:C27)</x:f>
        <x:v>69480</x:v>
      </x:c>
      <x:c r="D14" s="48">
        <x:f>SUM(D15:D27)</x:f>
        <x:v>68530</x:v>
      </x:c>
      <x:c r="E14" s="45">
        <x:f>SUM(E15:E27)</x:f>
        <x:v>56</x:v>
      </x:c>
      <x:c r="F14" s="46">
        <x:f>SUM(F15:F27)</x:f>
        <x:v>1</x:v>
      </x:c>
      <x:c r="G14" s="46">
        <x:f>SUM(G15:G27)</x:f>
        <x:v>1</x:v>
      </x:c>
      <x:c r="H14" s="46">
        <x:f>SUM(H15:H27)</x:f>
        <x:v>5</x:v>
      </x:c>
      <x:c r="I14" s="46">
        <x:f>SUM(I15:I27)</x:f>
        <x:v>10</x:v>
      </x:c>
      <x:c r="J14" s="46">
        <x:f>SUM(J15:J27)</x:f>
        <x:v>22</x:v>
      </x:c>
      <x:c r="K14" s="46">
        <x:f>SUM(K15:K27)</x:f>
        <x:v>8</x:v>
      </x:c>
      <x:c r="L14" s="46">
        <x:f>SUM(L15:L27)</x:f>
        <x:v>9</x:v>
      </x:c>
      <x:c r="M14" s="47">
        <x:f>SUM(M15:M27)</x:f>
        <x:v>0</x:v>
      </x:c>
      <x:c r="N14" s="45">
        <x:f>SUM(N15:N27)</x:f>
        <x:v>0</x:v>
      </x:c>
      <x:c r="O14" s="48">
        <x:f>SUM(O15:O27)</x:f>
        <x:v>0</x:v>
      </x:c>
      <x:c r="Q14" s="49" t="s">
        <x:v>83</x:v>
      </x:c>
      <x:c r="R14" s="115">
        <x:f>SUM(R15:R27)</x:f>
        <x:v>0</x:v>
      </x:c>
      <x:c r="S14" s="50">
        <x:f>R14-D14</x:f>
        <x:v>-68530</x:v>
      </x:c>
    </x:row>
    <x:row r="15" spans="1:19" ht="23.25" customHeight="1">
      <x:c r="A15" s="113"/>
      <x:c r="B15" s="51" t="s">
        <x:v>56</x:v>
      </x:c>
      <x:c r="C15" s="96">
        <x:v>13000</x:v>
      </x:c>
      <x:c r="D15" s="52">
        <x:v>14000</x:v>
      </x:c>
      <x:c r="E15" s="52">
        <x:v>11</x:v>
      </x:c>
      <x:c r="F15" s="53"/>
      <x:c r="G15" s="54"/>
      <x:c r="H15" s="54">
        <x:v>1</x:v>
      </x:c>
      <x:c r="I15" s="51">
        <x:v>1</x:v>
      </x:c>
      <x:c r="J15" s="51">
        <x:v>6</x:v>
      </x:c>
      <x:c r="K15" s="51">
        <x:v>2</x:v>
      </x:c>
      <x:c r="L15" s="54">
        <x:v>1</x:v>
      </x:c>
      <x:c r="M15" s="55"/>
      <x:c r="N15" s="56"/>
      <x:c r="O15" s="52"/>
      <x:c r="Q15" s="57" t="s">
        <x:v>56</x:v>
      </x:c>
      <x:c r="R15" s="58"/>
      <x:c r="S15" s="59">
        <x:f>R15-D15</x:f>
        <x:v>-14000</x:v>
      </x:c>
    </x:row>
    <x:row r="16" spans="1:19" ht="23.25" customHeight="1">
      <x:c r="A16" s="113"/>
      <x:c r="B16" s="51" t="s">
        <x:v>15</x:v>
      </x:c>
      <x:c r="C16" s="96">
        <x:v>11500</x:v>
      </x:c>
      <x:c r="D16" s="52">
        <x:v>11000</x:v>
      </x:c>
      <x:c r="E16" s="52">
        <x:v>8</x:v>
      </x:c>
      <x:c r="F16" s="53"/>
      <x:c r="G16" s="54"/>
      <x:c r="H16" s="54"/>
      <x:c r="I16" s="51">
        <x:v>6</x:v>
      </x:c>
      <x:c r="J16" s="51"/>
      <x:c r="K16" s="51">
        <x:v>1</x:v>
      </x:c>
      <x:c r="L16" s="54">
        <x:v>1</x:v>
      </x:c>
      <x:c r="M16" s="55"/>
      <x:c r="N16" s="56"/>
      <x:c r="O16" s="52"/>
      <x:c r="Q16" s="57" t="s">
        <x:v>15</x:v>
      </x:c>
      <x:c r="R16" s="58"/>
      <x:c r="S16" s="59">
        <x:f>R16-D16</x:f>
        <x:v>-11000</x:v>
      </x:c>
    </x:row>
    <x:row r="17" spans="1:19" ht="23.25" customHeight="1">
      <x:c r="A17" s="113"/>
      <x:c r="B17" s="51" t="s">
        <x:v>12</x:v>
      </x:c>
      <x:c r="C17" s="96">
        <x:v>2500</x:v>
      </x:c>
      <x:c r="D17" s="52">
        <x:v>2200</x:v>
      </x:c>
      <x:c r="E17" s="52">
        <x:v>0</x:v>
      </x:c>
      <x:c r="F17" s="53"/>
      <x:c r="G17" s="54"/>
      <x:c r="H17" s="54"/>
      <x:c r="I17" s="51"/>
      <x:c r="J17" s="51"/>
      <x:c r="K17" s="51"/>
      <x:c r="L17" s="54"/>
      <x:c r="M17" s="55"/>
      <x:c r="N17" s="56"/>
      <x:c r="O17" s="52"/>
      <x:c r="Q17" s="57" t="s">
        <x:v>12</x:v>
      </x:c>
      <x:c r="R17" s="58"/>
      <x:c r="S17" s="59">
        <x:f>R17-D17</x:f>
        <x:v>-2200</x:v>
      </x:c>
    </x:row>
    <x:row r="18" spans="1:19" ht="23.25" customHeight="1">
      <x:c r="A18" s="113"/>
      <x:c r="B18" s="51" t="s">
        <x:v>10</x:v>
      </x:c>
      <x:c r="C18" s="96">
        <x:v>13980</x:v>
      </x:c>
      <x:c r="D18" s="52">
        <x:v>15180</x:v>
      </x:c>
      <x:c r="E18" s="52">
        <x:v>10</x:v>
      </x:c>
      <x:c r="F18" s="53">
        <x:v>1</x:v>
      </x:c>
      <x:c r="G18" s="54"/>
      <x:c r="H18" s="54"/>
      <x:c r="I18" s="51"/>
      <x:c r="J18" s="51">
        <x:v>4</x:v>
      </x:c>
      <x:c r="K18" s="51">
        <x:v>1</x:v>
      </x:c>
      <x:c r="L18" s="54">
        <x:v>4</x:v>
      </x:c>
      <x:c r="M18" s="55"/>
      <x:c r="N18" s="56"/>
      <x:c r="O18" s="52"/>
      <x:c r="Q18" s="57" t="s">
        <x:v>10</x:v>
      </x:c>
      <x:c r="R18" s="58"/>
      <x:c r="S18" s="59">
        <x:f>R18-D18</x:f>
        <x:v>-15180</x:v>
      </x:c>
    </x:row>
    <x:row r="19" spans="1:19" ht="23.25" customHeight="1">
      <x:c r="A19" s="113"/>
      <x:c r="B19" s="51" t="s">
        <x:v>51</x:v>
      </x:c>
      <x:c r="C19" s="96">
        <x:v>2500</x:v>
      </x:c>
      <x:c r="D19" s="52">
        <x:v>2500</x:v>
      </x:c>
      <x:c r="E19" s="52">
        <x:v>1</x:v>
      </x:c>
      <x:c r="F19" s="53"/>
      <x:c r="G19" s="54"/>
      <x:c r="H19" s="54"/>
      <x:c r="I19" s="51"/>
      <x:c r="J19" s="51"/>
      <x:c r="K19" s="51">
        <x:v>1</x:v>
      </x:c>
      <x:c r="L19" s="54"/>
      <x:c r="M19" s="55"/>
      <x:c r="N19" s="56"/>
      <x:c r="O19" s="52"/>
      <x:c r="Q19" s="57" t="s">
        <x:v>51</x:v>
      </x:c>
      <x:c r="R19" s="58"/>
      <x:c r="S19" s="59">
        <x:f>R19-D19</x:f>
        <x:v>-2500</x:v>
      </x:c>
    </x:row>
    <x:row r="20" spans="1:19" ht="23.25" customHeight="1">
      <x:c r="A20" s="113"/>
      <x:c r="B20" s="51" t="s">
        <x:v>14</x:v>
      </x:c>
      <x:c r="C20" s="96">
        <x:v>1000</x:v>
      </x:c>
      <x:c r="D20" s="52">
        <x:v>1200</x:v>
      </x:c>
      <x:c r="E20" s="52">
        <x:v>2</x:v>
      </x:c>
      <x:c r="F20" s="53"/>
      <x:c r="G20" s="54"/>
      <x:c r="H20" s="54"/>
      <x:c r="I20" s="51"/>
      <x:c r="J20" s="51">
        <x:v>2</x:v>
      </x:c>
      <x:c r="K20" s="51"/>
      <x:c r="L20" s="54"/>
      <x:c r="M20" s="55"/>
      <x:c r="N20" s="56"/>
      <x:c r="O20" s="52"/>
      <x:c r="Q20" s="57" t="s">
        <x:v>14</x:v>
      </x:c>
      <x:c r="R20" s="58"/>
      <x:c r="S20" s="59">
        <x:f>R20-D20</x:f>
        <x:v>-1200</x:v>
      </x:c>
    </x:row>
    <x:row r="21" spans="1:19" ht="23.25" customHeight="1">
      <x:c r="A21" s="113"/>
      <x:c r="B21" s="51" t="s">
        <x:v>4</x:v>
      </x:c>
      <x:c r="C21" s="96">
        <x:v>1800</x:v>
      </x:c>
      <x:c r="D21" s="52">
        <x:v>1850</x:v>
      </x:c>
      <x:c r="E21" s="52">
        <x:v>3</x:v>
      </x:c>
      <x:c r="F21" s="53"/>
      <x:c r="G21" s="54"/>
      <x:c r="H21" s="54"/>
      <x:c r="I21" s="51">
        <x:v>1</x:v>
      </x:c>
      <x:c r="J21" s="51"/>
      <x:c r="K21" s="51"/>
      <x:c r="L21" s="54">
        <x:v>2</x:v>
      </x:c>
      <x:c r="M21" s="55"/>
      <x:c r="N21" s="56"/>
      <x:c r="O21" s="52"/>
      <x:c r="Q21" s="57" t="s">
        <x:v>4</x:v>
      </x:c>
      <x:c r="R21" s="58"/>
      <x:c r="S21" s="59">
        <x:f>R21-D21</x:f>
        <x:v>-1850</x:v>
      </x:c>
    </x:row>
    <x:row r="22" spans="1:19" ht="23.25" customHeight="1">
      <x:c r="A22" s="113"/>
      <x:c r="B22" s="51" t="s">
        <x:v>17</x:v>
      </x:c>
      <x:c r="C22" s="96">
        <x:v>5000</x:v>
      </x:c>
      <x:c r="D22" s="52">
        <x:v>7000</x:v>
      </x:c>
      <x:c r="E22" s="52">
        <x:v>10</x:v>
      </x:c>
      <x:c r="F22" s="53"/>
      <x:c r="G22" s="54">
        <x:v>1</x:v>
      </x:c>
      <x:c r="H22" s="54">
        <x:v>1</x:v>
      </x:c>
      <x:c r="I22" s="51">
        <x:v>2</x:v>
      </x:c>
      <x:c r="J22" s="51">
        <x:v>4</x:v>
      </x:c>
      <x:c r="K22" s="51">
        <x:v>2</x:v>
      </x:c>
      <x:c r="L22" s="54"/>
      <x:c r="M22" s="55"/>
      <x:c r="N22" s="56"/>
      <x:c r="O22" s="52"/>
      <x:c r="Q22" s="57" t="s">
        <x:v>17</x:v>
      </x:c>
      <x:c r="R22" s="58"/>
      <x:c r="S22" s="59">
        <x:f>R22-D22</x:f>
        <x:v>-7000</x:v>
      </x:c>
    </x:row>
    <x:row r="23" spans="1:19" ht="23.25" customHeight="1">
      <x:c r="A23" s="113"/>
      <x:c r="B23" s="51" t="s">
        <x:v>11</x:v>
      </x:c>
      <x:c r="C23" s="96">
        <x:v>3000</x:v>
      </x:c>
      <x:c r="D23" s="52">
        <x:v>2500</x:v>
      </x:c>
      <x:c r="E23" s="52">
        <x:v>3</x:v>
      </x:c>
      <x:c r="F23" s="53"/>
      <x:c r="G23" s="54"/>
      <x:c r="H23" s="54"/>
      <x:c r="I23" s="51"/>
      <x:c r="J23" s="51">
        <x:v>3</x:v>
      </x:c>
      <x:c r="K23" s="51"/>
      <x:c r="L23" s="54"/>
      <x:c r="M23" s="55"/>
      <x:c r="N23" s="56"/>
      <x:c r="O23" s="52"/>
      <x:c r="Q23" s="57" t="s">
        <x:v>11</x:v>
      </x:c>
      <x:c r="R23" s="58"/>
      <x:c r="S23" s="59">
        <x:f>R23-D23</x:f>
        <x:v>-2500</x:v>
      </x:c>
    </x:row>
    <x:row r="24" spans="1:19" ht="23.25" customHeight="1">
      <x:c r="A24" s="113"/>
      <x:c r="B24" s="51" t="s">
        <x:v>20</x:v>
      </x:c>
      <x:c r="C24" s="96">
        <x:v>10000</x:v>
      </x:c>
      <x:c r="D24" s="52">
        <x:v>6000</x:v>
      </x:c>
      <x:c r="E24" s="52">
        <x:v>2</x:v>
      </x:c>
      <x:c r="F24" s="53"/>
      <x:c r="G24" s="54"/>
      <x:c r="H24" s="54">
        <x:v>1</x:v>
      </x:c>
      <x:c r="I24" s="51"/>
      <x:c r="J24" s="51">
        <x:v>1</x:v>
      </x:c>
      <x:c r="K24" s="51"/>
      <x:c r="L24" s="54"/>
      <x:c r="M24" s="55"/>
      <x:c r="N24" s="56"/>
      <x:c r="O24" s="52"/>
      <x:c r="Q24" s="57" t="s">
        <x:v>20</x:v>
      </x:c>
      <x:c r="R24" s="58"/>
      <x:c r="S24" s="59">
        <x:f>R24-D24</x:f>
        <x:v>-6000</x:v>
      </x:c>
    </x:row>
    <x:row r="25" spans="1:19" ht="23.25" customHeight="1">
      <x:c r="A25" s="113"/>
      <x:c r="B25" s="51" t="s">
        <x:v>21</x:v>
      </x:c>
      <x:c r="C25" s="96">
        <x:v>1200</x:v>
      </x:c>
      <x:c r="D25" s="52">
        <x:v>1400</x:v>
      </x:c>
      <x:c r="E25" s="52">
        <x:v>3</x:v>
      </x:c>
      <x:c r="F25" s="53"/>
      <x:c r="G25" s="54"/>
      <x:c r="H25" s="54">
        <x:v>1</x:v>
      </x:c>
      <x:c r="I25" s="51"/>
      <x:c r="J25" s="51">
        <x:v>1</x:v>
      </x:c>
      <x:c r="K25" s="51"/>
      <x:c r="L25" s="54">
        <x:v>1</x:v>
      </x:c>
      <x:c r="M25" s="55"/>
      <x:c r="N25" s="56"/>
      <x:c r="O25" s="52"/>
      <x:c r="Q25" s="57" t="s">
        <x:v>21</x:v>
      </x:c>
      <x:c r="R25" s="58"/>
      <x:c r="S25" s="59">
        <x:f>R25-D25</x:f>
        <x:v>-1400</x:v>
      </x:c>
    </x:row>
    <x:row r="26" spans="1:19" s="33" customFormat="1" ht="23.25" customHeight="1">
      <x:c r="A26" s="113"/>
      <x:c r="B26" s="51" t="s">
        <x:v>24</x:v>
      </x:c>
      <x:c r="C26" s="96">
        <x:v>1500</x:v>
      </x:c>
      <x:c r="D26" s="52">
        <x:v>1400</x:v>
      </x:c>
      <x:c r="E26" s="52">
        <x:v>1</x:v>
      </x:c>
      <x:c r="F26" s="53"/>
      <x:c r="G26" s="54"/>
      <x:c r="H26" s="54"/>
      <x:c r="I26" s="51"/>
      <x:c r="J26" s="51">
        <x:v>1</x:v>
      </x:c>
      <x:c r="K26" s="51"/>
      <x:c r="L26" s="54"/>
      <x:c r="M26" s="55"/>
      <x:c r="N26" s="65"/>
      <x:c r="O26" s="66"/>
      <x:c r="Q26" s="57" t="s">
        <x:v>24</x:v>
      </x:c>
      <x:c r="R26" s="58"/>
      <x:c r="S26" s="59">
        <x:f>R26-D26</x:f>
        <x:v>-1400</x:v>
      </x:c>
    </x:row>
    <x:row r="27" spans="1:19" ht="23.25" customHeight="1">
      <x:c r="A27" s="114"/>
      <x:c r="B27" s="60" t="s">
        <x:v>13</x:v>
      </x:c>
      <x:c r="C27" s="97">
        <x:v>2500</x:v>
      </x:c>
      <x:c r="D27" s="66">
        <x:v>2300</x:v>
      </x:c>
      <x:c r="E27" s="52">
        <x:v>2</x:v>
      </x:c>
      <x:c r="F27" s="73"/>
      <x:c r="G27" s="74"/>
      <x:c r="H27" s="74">
        <x:v>1</x:v>
      </x:c>
      <x:c r="I27" s="60"/>
      <x:c r="J27" s="60"/>
      <x:c r="K27" s="60">
        <x:v>1</x:v>
      </x:c>
      <x:c r="L27" s="74"/>
      <x:c r="M27" s="111"/>
      <x:c r="N27" s="66"/>
      <x:c r="O27" s="66"/>
      <x:c r="Q27" s="57" t="s">
        <x:v>13</x:v>
      </x:c>
      <x:c r="R27" s="58"/>
      <x:c r="S27" s="59">
        <x:f>R27-D27</x:f>
        <x:v>-2300</x:v>
      </x:c>
    </x:row>
    <x:row r="28" spans="1:19" ht="23.25" customHeight="1">
      <x:c r="A28" s="159" t="s">
        <x:v>54</x:v>
      </x:c>
      <x:c r="B28" s="67" t="s">
        <x:v>83</x:v>
      </x:c>
      <x:c r="C28" s="98">
        <x:f>SUM(C29:C33)</x:f>
        <x:v>24000</x:v>
      </x:c>
      <x:c r="D28" s="71">
        <x:f>SUM(D29:D33)</x:f>
        <x:v>24000</x:v>
      </x:c>
      <x:c r="E28" s="68">
        <x:f>SUM(E29:E33)</x:f>
        <x:v>18</x:v>
      </x:c>
      <x:c r="F28" s="69">
        <x:f>SUM(F29:F33)</x:f>
        <x:v>0</x:v>
      </x:c>
      <x:c r="G28" s="69">
        <x:f>SUM(G29:G33)</x:f>
        <x:v>0</x:v>
      </x:c>
      <x:c r="H28" s="69">
        <x:f>SUM(H29:H33)</x:f>
        <x:v>0</x:v>
      </x:c>
      <x:c r="I28" s="69">
        <x:f>SUM(I29:I33)</x:f>
        <x:v>0</x:v>
      </x:c>
      <x:c r="J28" s="69">
        <x:f>SUM(J29:J33)</x:f>
        <x:v>15</x:v>
      </x:c>
      <x:c r="K28" s="69">
        <x:f>SUM(K29:K33)</x:f>
        <x:v>0</x:v>
      </x:c>
      <x:c r="L28" s="69">
        <x:f>SUM(L29:L33)</x:f>
        <x:v>3</x:v>
      </x:c>
      <x:c r="M28" s="70">
        <x:f>SUM(M29:M33)</x:f>
        <x:v>0</x:v>
      </x:c>
      <x:c r="N28" s="68">
        <x:f>SUM(N29:N33)</x:f>
        <x:v>0</x:v>
      </x:c>
      <x:c r="O28" s="71">
        <x:f>SUM(O29:O33)</x:f>
        <x:v>0</x:v>
      </x:c>
      <x:c r="Q28" s="49" t="s">
        <x:v>83</x:v>
      </x:c>
      <x:c r="R28" s="45"/>
      <x:c r="S28" s="50">
        <x:f>R28-D28</x:f>
        <x:v>-24000</x:v>
      </x:c>
    </x:row>
    <x:row r="29" spans="1:19" ht="23.25" customHeight="1">
      <x:c r="A29" s="159"/>
      <x:c r="B29" s="51" t="s">
        <x:v>19</x:v>
      </x:c>
      <x:c r="C29" s="96">
        <x:v>11000</x:v>
      </x:c>
      <x:c r="D29" s="52">
        <x:v>12000</x:v>
      </x:c>
      <x:c r="E29" s="52">
        <x:v>11</x:v>
      </x:c>
      <x:c r="F29" s="53"/>
      <x:c r="G29" s="54"/>
      <x:c r="H29" s="54"/>
      <x:c r="I29" s="54"/>
      <x:c r="J29" s="51">
        <x:v>11</x:v>
      </x:c>
      <x:c r="K29" s="51"/>
      <x:c r="L29" s="51"/>
      <x:c r="M29" s="72"/>
      <x:c r="N29" s="56"/>
      <x:c r="O29" s="52"/>
      <x:c r="Q29" s="57" t="s">
        <x:v>19</x:v>
      </x:c>
      <x:c r="R29" s="58"/>
      <x:c r="S29" s="59">
        <x:f>R29-D29</x:f>
        <x:v>-12000</x:v>
      </x:c>
    </x:row>
    <x:row r="30" spans="1:19" ht="23.25" customHeight="1">
      <x:c r="A30" s="159"/>
      <x:c r="B30" s="51" t="s">
        <x:v>18</x:v>
      </x:c>
      <x:c r="C30" s="96">
        <x:v>6000</x:v>
      </x:c>
      <x:c r="D30" s="52">
        <x:v>6500</x:v>
      </x:c>
      <x:c r="E30" s="52">
        <x:v>4</x:v>
      </x:c>
      <x:c r="F30" s="53"/>
      <x:c r="G30" s="54"/>
      <x:c r="H30" s="54"/>
      <x:c r="I30" s="54"/>
      <x:c r="J30" s="51">
        <x:v>2</x:v>
      </x:c>
      <x:c r="K30" s="51"/>
      <x:c r="L30" s="51">
        <x:v>2</x:v>
      </x:c>
      <x:c r="M30" s="72"/>
      <x:c r="N30" s="56"/>
      <x:c r="O30" s="52"/>
      <x:c r="Q30" s="57" t="s">
        <x:v>18</x:v>
      </x:c>
      <x:c r="R30" s="58"/>
      <x:c r="S30" s="59">
        <x:f>R30-D30</x:f>
        <x:v>-6500</x:v>
      </x:c>
    </x:row>
    <x:row r="31" spans="1:19" s="43" customFormat="1" ht="23.25" customHeight="1">
      <x:c r="A31" s="159"/>
      <x:c r="B31" s="51" t="s">
        <x:v>7</x:v>
      </x:c>
      <x:c r="C31" s="96">
        <x:v>3000</x:v>
      </x:c>
      <x:c r="D31" s="52">
        <x:v>2500</x:v>
      </x:c>
      <x:c r="E31" s="52">
        <x:v>1</x:v>
      </x:c>
      <x:c r="F31" s="53"/>
      <x:c r="G31" s="54"/>
      <x:c r="H31" s="54"/>
      <x:c r="I31" s="54"/>
      <x:c r="J31" s="54"/>
      <x:c r="K31" s="54"/>
      <x:c r="L31" s="54">
        <x:v>1</x:v>
      </x:c>
      <x:c r="M31" s="72"/>
      <x:c r="N31" s="77"/>
      <x:c r="O31" s="66"/>
      <x:c r="Q31" s="57" t="s">
        <x:v>7</x:v>
      </x:c>
      <x:c r="R31" s="58"/>
      <x:c r="S31" s="59">
        <x:f>R31-D31</x:f>
        <x:v>-2500</x:v>
      </x:c>
    </x:row>
    <x:row r="32" spans="1:19" s="43" customFormat="1" ht="23.25" customHeight="1">
      <x:c r="A32" s="159"/>
      <x:c r="B32" s="60" t="s">
        <x:v>5</x:v>
      </x:c>
      <x:c r="C32" s="96">
        <x:v>2500</x:v>
      </x:c>
      <x:c r="D32" s="52">
        <x:v>2000</x:v>
      </x:c>
      <x:c r="E32" s="52">
        <x:v>1</x:v>
      </x:c>
      <x:c r="F32" s="73"/>
      <x:c r="G32" s="74"/>
      <x:c r="H32" s="74"/>
      <x:c r="I32" s="74"/>
      <x:c r="J32" s="60">
        <x:v>1</x:v>
      </x:c>
      <x:c r="K32" s="60"/>
      <x:c r="L32" s="60"/>
      <x:c r="M32" s="75"/>
      <x:c r="N32" s="56"/>
      <x:c r="O32" s="52"/>
      <x:c r="Q32" s="57" t="s">
        <x:v>5</x:v>
      </x:c>
      <x:c r="R32" s="58"/>
      <x:c r="S32" s="59">
        <x:f>R32-D32</x:f>
        <x:v>-2000</x:v>
      </x:c>
    </x:row>
    <x:row r="33" spans="1:19" s="43" customFormat="1" ht="23.25" customHeight="1">
      <x:c r="A33" s="159"/>
      <x:c r="B33" s="51" t="s">
        <x:v>6</x:v>
      </x:c>
      <x:c r="C33" s="97">
        <x:v>1500</x:v>
      </x:c>
      <x:c r="D33" s="66">
        <x:v>1000</x:v>
      </x:c>
      <x:c r="E33" s="52">
        <x:v>1</x:v>
      </x:c>
      <x:c r="F33" s="53"/>
      <x:c r="G33" s="54"/>
      <x:c r="H33" s="54"/>
      <x:c r="I33" s="54"/>
      <x:c r="J33" s="54">
        <x:v>1</x:v>
      </x:c>
      <x:c r="K33" s="54"/>
      <x:c r="L33" s="54"/>
      <x:c r="M33" s="72"/>
      <x:c r="N33" s="65"/>
      <x:c r="O33" s="66"/>
      <x:c r="Q33" s="57" t="s">
        <x:v>6</x:v>
      </x:c>
      <x:c r="R33" s="58"/>
      <x:c r="S33" s="59">
        <x:f>R33-D33</x:f>
        <x:v>-1000</x:v>
      </x:c>
    </x:row>
    <x:row r="34" spans="1:19" s="43" customFormat="1" ht="23.25" customHeight="1">
      <x:c r="A34" s="124" t="s">
        <x:v>57</x:v>
      </x:c>
      <x:c r="B34" s="78" t="s">
        <x:v>83</x:v>
      </x:c>
      <x:c r="C34" s="98">
        <x:f>SUM(C35:C43)</x:f>
        <x:v>17800</x:v>
      </x:c>
      <x:c r="D34" s="71">
        <x:f>SUM(D35:D43)</x:f>
        <x:v>35690</x:v>
      </x:c>
      <x:c r="E34" s="68">
        <x:f>SUM(E35:E43)</x:f>
        <x:v>20</x:v>
      </x:c>
      <x:c r="F34" s="69">
        <x:f>SUM(F35:F43)</x:f>
        <x:v>0</x:v>
      </x:c>
      <x:c r="G34" s="69">
        <x:f>SUM(G35:G43)</x:f>
        <x:v>7</x:v>
      </x:c>
      <x:c r="H34" s="69">
        <x:f>SUM(H35:H43)</x:f>
        <x:v>0</x:v>
      </x:c>
      <x:c r="I34" s="69">
        <x:f>SUM(I35:I43)</x:f>
        <x:v>6</x:v>
      </x:c>
      <x:c r="J34" s="69">
        <x:f>SUM(J35:J43)</x:f>
        <x:v>4</x:v>
      </x:c>
      <x:c r="K34" s="69">
        <x:f>SUM(K35:K43)</x:f>
        <x:v>2</x:v>
      </x:c>
      <x:c r="L34" s="69">
        <x:f>SUM(L35:L43)</x:f>
        <x:v>1</x:v>
      </x:c>
      <x:c r="M34" s="70">
        <x:f>SUM(M35:M43)</x:f>
        <x:v>0</x:v>
      </x:c>
      <x:c r="N34" s="68">
        <x:f>SUM(N35:N43)</x:f>
        <x:v>0</x:v>
      </x:c>
      <x:c r="O34" s="71">
        <x:f>SUM(O35:O43)</x:f>
        <x:v>0</x:v>
      </x:c>
      <x:c r="Q34" s="49" t="s">
        <x:v>83</x:v>
      </x:c>
      <x:c r="R34" s="45"/>
      <x:c r="S34" s="50">
        <x:f>R34-D34</x:f>
        <x:v>-35690</x:v>
      </x:c>
    </x:row>
    <x:row r="35" spans="1:19" ht="23.25" customHeight="1">
      <x:c r="A35" s="125"/>
      <x:c r="B35" s="51" t="s">
        <x:v>16</x:v>
      </x:c>
      <x:c r="C35" s="102">
        <x:v>6500</x:v>
      </x:c>
      <x:c r="D35" s="52">
        <x:v>7000</x:v>
      </x:c>
      <x:c r="E35" s="52">
        <x:v>3</x:v>
      </x:c>
      <x:c r="F35" s="53"/>
      <x:c r="G35" s="80"/>
      <x:c r="H35" s="80"/>
      <x:c r="I35" s="81"/>
      <x:c r="J35" s="81">
        <x:v>2</x:v>
      </x:c>
      <x:c r="K35" s="80">
        <x:v>1</x:v>
      </x:c>
      <x:c r="L35" s="81"/>
      <x:c r="M35" s="82"/>
      <x:c r="N35" s="83"/>
      <x:c r="O35" s="79"/>
      <x:c r="Q35" s="57" t="s">
        <x:v>16</x:v>
      </x:c>
      <x:c r="R35" s="58"/>
      <x:c r="S35" s="59">
        <x:f>R35-D35</x:f>
        <x:v>-7000</x:v>
      </x:c>
    </x:row>
    <x:row r="36" spans="1:19" ht="24" customHeight="1">
      <x:c r="A36" s="125"/>
      <x:c r="B36" s="51" t="s">
        <x:v>23</x:v>
      </x:c>
      <x:c r="C36" s="102">
        <x:v>1500</x:v>
      </x:c>
      <x:c r="D36" s="52">
        <x:v>1500</x:v>
      </x:c>
      <x:c r="E36" s="52">
        <x:v>1</x:v>
      </x:c>
      <x:c r="F36" s="53"/>
      <x:c r="G36" s="80"/>
      <x:c r="H36" s="80"/>
      <x:c r="I36" s="81">
        <x:v>1</x:v>
      </x:c>
      <x:c r="J36" s="80"/>
      <x:c r="K36" s="80"/>
      <x:c r="L36" s="80"/>
      <x:c r="M36" s="82"/>
      <x:c r="N36" s="83"/>
      <x:c r="O36" s="79"/>
      <x:c r="Q36" s="57" t="s">
        <x:v>23</x:v>
      </x:c>
      <x:c r="R36" s="58"/>
      <x:c r="S36" s="59">
        <x:f>R36-D36</x:f>
        <x:v>-1500</x:v>
      </x:c>
    </x:row>
    <x:row r="37" spans="1:19" ht="23.25" customHeight="1">
      <x:c r="A37" s="125"/>
      <x:c r="B37" s="51" t="s">
        <x:v>0</x:v>
      </x:c>
      <x:c r="C37" s="102">
        <x:v>1600</x:v>
      </x:c>
      <x:c r="D37" s="52">
        <x:v>2400</x:v>
      </x:c>
      <x:c r="E37" s="52">
        <x:v>2</x:v>
      </x:c>
      <x:c r="F37" s="53"/>
      <x:c r="G37" s="80"/>
      <x:c r="H37" s="80"/>
      <x:c r="I37" s="81"/>
      <x:c r="J37" s="80">
        <x:v>2</x:v>
      </x:c>
      <x:c r="K37" s="80"/>
      <x:c r="L37" s="81"/>
      <x:c r="M37" s="82"/>
      <x:c r="N37" s="83"/>
      <x:c r="O37" s="79"/>
      <x:c r="Q37" s="57" t="s">
        <x:v>0</x:v>
      </x:c>
      <x:c r="R37" s="58"/>
      <x:c r="S37" s="59">
        <x:f>R37-D37</x:f>
        <x:v>-2400</x:v>
      </x:c>
    </x:row>
    <x:row r="38" spans="1:19" ht="23.25" customHeight="1">
      <x:c r="A38" s="125"/>
      <x:c r="B38" s="51" t="s">
        <x:v>22</x:v>
      </x:c>
      <x:c r="C38" s="102">
        <x:v>700</x:v>
      </x:c>
      <x:c r="D38" s="52">
        <x:v>1200</x:v>
      </x:c>
      <x:c r="E38" s="52">
        <x:v>1</x:v>
      </x:c>
      <x:c r="F38" s="53"/>
      <x:c r="G38" s="80"/>
      <x:c r="H38" s="80"/>
      <x:c r="I38" s="81"/>
      <x:c r="J38" s="80"/>
      <x:c r="K38" s="80">
        <x:v>1</x:v>
      </x:c>
      <x:c r="L38" s="80"/>
      <x:c r="M38" s="82"/>
      <x:c r="N38" s="83"/>
      <x:c r="O38" s="79"/>
      <x:c r="Q38" s="57" t="s">
        <x:v>22</x:v>
      </x:c>
      <x:c r="R38" s="58"/>
      <x:c r="S38" s="59">
        <x:f>R38-D38</x:f>
        <x:v>-1200</x:v>
      </x:c>
    </x:row>
    <x:row r="39" spans="1:19" ht="23.25" customHeight="1">
      <x:c r="A39" s="125"/>
      <x:c r="B39" s="51" t="s">
        <x:v>2</x:v>
      </x:c>
      <x:c r="C39" s="102"/>
      <x:c r="D39" s="52">
        <x:v>14500</x:v>
      </x:c>
      <x:c r="E39" s="52">
        <x:v>7</x:v>
      </x:c>
      <x:c r="F39" s="84"/>
      <x:c r="G39" s="80">
        <x:v>7</x:v>
      </x:c>
      <x:c r="H39" s="80"/>
      <x:c r="I39" s="81"/>
      <x:c r="J39" s="80"/>
      <x:c r="K39" s="80"/>
      <x:c r="L39" s="80"/>
      <x:c r="M39" s="82"/>
      <x:c r="N39" s="83"/>
      <x:c r="O39" s="79"/>
      <x:c r="Q39" s="57" t="s">
        <x:v>2</x:v>
      </x:c>
      <x:c r="R39" s="58"/>
      <x:c r="S39" s="59">
        <x:f>R39-D39</x:f>
        <x:v>-14500</x:v>
      </x:c>
    </x:row>
    <x:row r="40" spans="1:19" ht="23.25" customHeight="1">
      <x:c r="A40" s="125"/>
      <x:c r="B40" s="51" t="s">
        <x:v>9</x:v>
      </x:c>
      <x:c r="C40" s="102">
        <x:v>2800</x:v>
      </x:c>
      <x:c r="D40" s="52">
        <x:v>4000</x:v>
      </x:c>
      <x:c r="E40" s="52">
        <x:v>2</x:v>
      </x:c>
      <x:c r="F40" s="84"/>
      <x:c r="G40" s="80"/>
      <x:c r="H40" s="80"/>
      <x:c r="I40" s="81">
        <x:v>2</x:v>
      </x:c>
      <x:c r="J40" s="80"/>
      <x:c r="K40" s="80"/>
      <x:c r="L40" s="80"/>
      <x:c r="M40" s="82"/>
      <x:c r="N40" s="83"/>
      <x:c r="O40" s="79"/>
      <x:c r="Q40" s="57" t="s">
        <x:v>9</x:v>
      </x:c>
      <x:c r="R40" s="58"/>
      <x:c r="S40" s="59">
        <x:f>R40-D40</x:f>
        <x:v>-4000</x:v>
      </x:c>
    </x:row>
    <x:row r="41" spans="1:19" ht="23.25" customHeight="1">
      <x:c r="A41" s="125"/>
      <x:c r="B41" s="51" t="s">
        <x:v>3</x:v>
      </x:c>
      <x:c r="C41" s="102">
        <x:v>1900</x:v>
      </x:c>
      <x:c r="D41" s="52">
        <x:v>2500</x:v>
      </x:c>
      <x:c r="E41" s="52">
        <x:v>2</x:v>
      </x:c>
      <x:c r="F41" s="84"/>
      <x:c r="G41" s="80"/>
      <x:c r="H41" s="80"/>
      <x:c r="I41" s="81">
        <x:v>1</x:v>
      </x:c>
      <x:c r="J41" s="80"/>
      <x:c r="K41" s="80"/>
      <x:c r="L41" s="80">
        <x:v>1</x:v>
      </x:c>
      <x:c r="M41" s="82"/>
      <x:c r="N41" s="83"/>
      <x:c r="O41" s="79"/>
      <x:c r="Q41" s="57" t="s">
        <x:v>3</x:v>
      </x:c>
      <x:c r="R41" s="58"/>
      <x:c r="S41" s="59">
        <x:f>R41-D41</x:f>
        <x:v>-2500</x:v>
      </x:c>
    </x:row>
    <x:row r="42" spans="1:19" ht="23.25" customHeight="1">
      <x:c r="A42" s="125"/>
      <x:c r="B42" s="51" t="s">
        <x:v>1</x:v>
      </x:c>
      <x:c r="C42" s="102">
        <x:v>2800</x:v>
      </x:c>
      <x:c r="D42" s="52">
        <x:v>2590</x:v>
      </x:c>
      <x:c r="E42" s="52">
        <x:v>2</x:v>
      </x:c>
      <x:c r="F42" s="84"/>
      <x:c r="G42" s="80"/>
      <x:c r="H42" s="80"/>
      <x:c r="I42" s="81">
        <x:v>2</x:v>
      </x:c>
      <x:c r="J42" s="80"/>
      <x:c r="K42" s="80"/>
      <x:c r="L42" s="80"/>
      <x:c r="M42" s="82"/>
      <x:c r="N42" s="83"/>
      <x:c r="O42" s="79"/>
      <x:c r="Q42" s="57" t="s">
        <x:v>1</x:v>
      </x:c>
      <x:c r="R42" s="58"/>
      <x:c r="S42" s="59">
        <x:f>R42-D42</x:f>
        <x:v>-2590</x:v>
      </x:c>
    </x:row>
    <x:row r="43" spans="1:19" ht="23.25" customHeight="1">
      <x:c r="A43" s="126"/>
      <x:c r="B43" s="64" t="s">
        <x:v>57</x:v>
      </x:c>
      <x:c r="C43" s="103"/>
      <x:c r="D43" s="85"/>
      <x:c r="E43" s="52"/>
      <x:c r="F43" s="86"/>
      <x:c r="G43" s="87"/>
      <x:c r="H43" s="87"/>
      <x:c r="I43" s="87"/>
      <x:c r="J43" s="87"/>
      <x:c r="K43" s="87"/>
      <x:c r="L43" s="87"/>
      <x:c r="M43" s="88"/>
      <x:c r="N43" s="89"/>
      <x:c r="O43" s="85"/>
      <x:c r="Q43" s="90" t="s">
        <x:v>57</x:v>
      </x:c>
      <x:c r="R43" s="91"/>
      <x:c r="S43" s="92">
        <x:f>R43-D43</x:f>
        <x:v>0</x:v>
      </x:c>
    </x:row>
    <x:row r="45" spans="1:7" ht="19.25">
      <x:c r="A45" s="106" t="s">
        <x:v>55</x:v>
      </x:c>
      <x:c r="B45" s="106" t="s">
        <x:v>43</x:v>
      </x:c>
      <x:c r="C45" s="106" t="s">
        <x:v>42</x:v>
      </x:c>
      <x:c r="D45" s="107" t="s">
        <x:v>27</x:v>
      </x:c>
      <x:c r="E45" s="107" t="s">
        <x:v>29</x:v>
      </x:c>
      <x:c r="F45" s="107"/>
      <x:c r="G45" s="107"/>
    </x:row>
    <x:row r="46" spans="1:7" ht="18" customHeight="1">
      <x:c r="A46" s="105" t="s">
        <x:v>39</x:v>
      </x:c>
      <x:c r="B46" s="105">
        <x:v>37263</x:v>
      </x:c>
      <x:c r="C46" s="106">
        <x:v>28662</x:v>
      </x:c>
      <x:c r="D46" s="108">
        <x:v>28037</x:v>
      </x:c>
      <x:c r="E46" s="110">
        <x:v>29809</x:v>
      </x:c>
      <x:c r="F46" s="110"/>
      <x:c r="G46" s="110"/>
    </x:row>
    <x:row r="47" spans="1:7" ht="19.25">
      <x:c r="A47" s="109" t="s">
        <x:v>28</x:v>
      </x:c>
      <x:c r="B47" s="106">
        <x:v>91813</x:v>
      </x:c>
      <x:c r="C47" s="106">
        <x:v>64978</x:v>
      </x:c>
      <x:c r="D47" s="108">
        <x:v>66066</x:v>
      </x:c>
      <x:c r="E47" s="110"/>
      <x:c r="F47" s="110"/>
      <x:c r="G47" s="110"/>
    </x:row>
    <x:row r="48" spans="1:7" ht="20.25" customHeight="1">
      <x:c r="A48" s="105" t="s">
        <x:v>85</x:v>
      </x:c>
      <x:c r="B48" s="105">
        <x:v>78510</x:v>
      </x:c>
      <x:c r="C48" s="106">
        <x:v>62890</x:v>
      </x:c>
      <x:c r="D48" s="108">
        <x:v>71900</x:v>
      </x:c>
      <x:c r="E48" s="110">
        <x:v>72010</x:v>
      </x:c>
      <x:c r="F48" s="110"/>
      <x:c r="G48" s="110"/>
    </x:row>
    <x:row r="49" spans="1:7" ht="19.25">
      <x:c r="A49" s="109"/>
      <x:c r="B49" s="106"/>
      <x:c r="C49" s="106"/>
      <x:c r="D49" s="108"/>
      <x:c r="E49" s="110"/>
      <x:c r="F49" s="110"/>
      <x:c r="G49" s="110"/>
    </x:row>
  </x:sheetData>
  <x:mergeCells count="17">
    <x:mergeCell ref="A13:B13"/>
    <x:mergeCell ref="A34:A43"/>
    <x:mergeCell ref="Q10:S11"/>
    <x:mergeCell ref="N10:O10"/>
    <x:mergeCell ref="D11:D12"/>
    <x:mergeCell ref="E11:M11"/>
    <x:mergeCell ref="N11:N12"/>
    <x:mergeCell ref="O11:O12"/>
    <x:mergeCell ref="Q12:Q13"/>
    <x:mergeCell ref="A1:M1"/>
    <x:mergeCell ref="B3:B4"/>
    <x:mergeCell ref="D3:G3"/>
    <x:mergeCell ref="A10:A12"/>
    <x:mergeCell ref="B10:B12"/>
    <x:mergeCell ref="D10:M10"/>
    <x:mergeCell ref="C10:C12"/>
    <x:mergeCell ref="A28:A33"/>
  </x:mergeCells>
  <x:conditionalFormatting sqref="S15:S27 S29:S33 S35:S43">
    <x:cfRule type="cellIs" dxfId="0" priority="2" stopIfTrue="1" operator="greaterThan">
      <x:formula>500</x:formula>
    </x:cfRule>
    <x:cfRule type="cellIs" dxfId="1" priority="1" stopIfTrue="1" operator="lessThan">
      <x:formula>-500</x:formula>
    </x:cfRule>
  </x:conditionalFormatting>
  <x:printOptions horizontalCentered="1" verticalCentered="0" headings="0" gridLines="0" gridLinesSet="1"/>
  <x:pageMargins left="0.27541667222976685" right="0.27541667222976685" top="0.19666667282581329" bottom="0.19666667282581329" header="0.15722222626209259" footer="0.15722222626209259"/>
  <x:pageSetup paperSize="9" scale="65" firstPageNumber="1" fitToWidth="1" fitToHeight="1" orientation="portrait" usePrinterDefaults="1" blackAndWhite="0" draft="0" useFirstPageNumber="0" horizontalDpi="600" verticalDpi="60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pageSetUpPr autoPageBreaks="1" fitToPage="1"/>
  </x:sheetPr>
  <x:dimension ref="A1:S49"/>
  <x:sheetViews>
    <x:sheetView topLeftCell="A1" zoomScale="77" zoomScaleNormal="77" workbookViewId="0">
      <x:pane xSplit="3" ySplit="14" topLeftCell="D33" activePane="bottomRight" state="frozen"/>
      <x:selection pane="bottomRight" activeCell="H54" activeCellId="0" sqref="H54:H54"/>
    </x:sheetView>
  </x:sheetViews>
  <x:sheetFormatPr defaultColWidth="9.00390625" defaultRowHeight="13.35"/>
  <x:cols>
    <x:col min="1" max="1" width="16.625" style="33" customWidth="1"/>
    <x:col min="2" max="2" width="11.875" style="33" customWidth="1"/>
    <x:col min="3" max="3" width="14.125" style="33" customWidth="1"/>
    <x:col min="4" max="4" width="13" style="33" customWidth="1"/>
    <x:col min="5" max="5" width="11.625" style="33" bestFit="1" customWidth="1"/>
    <x:col min="6" max="6" width="11.875" style="33" bestFit="1" customWidth="1"/>
    <x:col min="7" max="9" width="9.25" style="33" customWidth="1"/>
    <x:col min="10" max="10" width="10.375" style="33" customWidth="1"/>
    <x:col min="11" max="13" width="9.25" style="33" customWidth="1"/>
    <x:col min="14" max="15" width="13" style="33" hidden="1" customWidth="1"/>
    <x:col min="16" max="16" width="9" style="33"/>
    <x:col min="17" max="17" width="9" style="93"/>
    <x:col min="18" max="18" width="9.19140625" style="33" bestFit="1" customWidth="1"/>
    <x:col min="19" max="16384" width="9" style="33"/>
  </x:cols>
  <x:sheetData>
    <x:row r="1" spans="1:17" s="1" customFormat="1" ht="57.75" customHeight="1">
      <x:c r="A1" s="143" t="s">
        <x:v>62</x:v>
      </x:c>
      <x:c r="B1" s="143"/>
      <x:c r="C1" s="143"/>
      <x:c r="D1" s="143"/>
      <x:c r="E1" s="143"/>
      <x:c r="F1" s="143"/>
      <x:c r="G1" s="143"/>
      <x:c r="H1" s="143"/>
      <x:c r="I1" s="143"/>
      <x:c r="J1" s="143"/>
      <x:c r="K1" s="143"/>
      <x:c r="L1" s="143"/>
      <x:c r="M1" s="143"/>
      <x:c r="Q1" s="2"/>
    </x:row>
    <x:row r="2" spans="1:17" s="1" customFormat="1" ht="19.5" customHeight="1">
      <x:c r="A2" s="3"/>
      <x:c r="B2" s="3"/>
      <x:c r="C2" s="3"/>
      <x:c r="Q2" s="2"/>
    </x:row>
    <x:row r="3" spans="2:17" s="4" customFormat="1" ht="23.25" customHeight="1">
      <x:c r="B3" s="144" t="s">
        <x:v>58</x:v>
      </x:c>
      <x:c r="C3" s="5" t="s">
        <x:v>79</x:v>
      </x:c>
      <x:c r="D3" s="146" t="s">
        <x:v>75</x:v>
      </x:c>
      <x:c r="E3" s="146"/>
      <x:c r="F3" s="146"/>
      <x:c r="G3" s="147"/>
      <x:c r="Q3" s="6"/>
    </x:row>
    <x:row r="4" spans="2:17" s="4" customFormat="1" ht="24" customHeight="1">
      <x:c r="B4" s="145"/>
      <x:c r="C4" s="7" t="s">
        <x:v>53</x:v>
      </x:c>
      <x:c r="D4" s="8" t="s">
        <x:v>53</x:v>
      </x:c>
      <x:c r="E4" s="9" t="s">
        <x:v>36</x:v>
      </x:c>
      <x:c r="F4" s="9" t="s">
        <x:v>33</x:v>
      </x:c>
      <x:c r="G4" s="10" t="s">
        <x:v>35</x:v>
      </x:c>
      <x:c r="Q4" s="6"/>
    </x:row>
    <x:row r="5" spans="2:17" s="4" customFormat="1" ht="24" customHeight="1">
      <x:c r="B5" s="11" t="s">
        <x:v>8</x:v>
      </x:c>
      <x:c r="C5" s="12">
        <x:f>SUM(C6:C8)</x:f>
        <x:v>124453</x:v>
      </x:c>
      <x:c r="D5" s="13">
        <x:f>SUM(D6:D8)</x:f>
        <x:v>0</x:v>
      </x:c>
      <x:c r="E5" s="14">
        <x:f>SUM(E6:E8)</x:f>
        <x:v>0</x:v>
      </x:c>
      <x:c r="F5" s="14">
        <x:f>SUM(F6:F8)</x:f>
        <x:v>0</x:v>
      </x:c>
      <x:c r="G5" s="15" t="e">
        <x:f>D5/F5</x:f>
        <x:v>#DIV/0!</x:v>
      </x:c>
      <x:c r="Q5" s="6"/>
    </x:row>
    <x:row r="6" spans="2:17" s="16" customFormat="1" ht="23.25" customHeight="1">
      <x:c r="B6" s="17" t="s">
        <x:v>56</x:v>
      </x:c>
      <x:c r="C6" s="18">
        <x:f>C14</x:f>
        <x:v>65453</x:v>
      </x:c>
      <x:c r="D6" s="19">
        <x:f>D14</x:f>
        <x:v>0</x:v>
      </x:c>
      <x:c r="E6" s="20">
        <x:f>E14</x:f>
        <x:v>0</x:v>
      </x:c>
      <x:c r="F6" s="21">
        <x:f>F14*25+G14*18+H14*11+I14*8+J14*5+K14*4.5+L14*2.5+M14*1.4</x:f>
        <x:v>0</x:v>
      </x:c>
      <x:c r="G6" s="22" t="e">
        <x:f>D6/F6</x:f>
        <x:v>#DIV/0!</x:v>
      </x:c>
      <x:c r="H6" s="23"/>
      <x:c r="Q6" s="24"/>
    </x:row>
    <x:row r="7" spans="2:17" s="16" customFormat="1" ht="23.25" customHeight="1">
      <x:c r="B7" s="17" t="s">
        <x:v>54</x:v>
      </x:c>
      <x:c r="C7" s="18">
        <x:f>C28</x:f>
        <x:v>20100</x:v>
      </x:c>
      <x:c r="D7" s="19">
        <x:f>D28</x:f>
        <x:v>0</x:v>
      </x:c>
      <x:c r="E7" s="20">
        <x:f>E28</x:f>
        <x:v>0</x:v>
      </x:c>
      <x:c r="F7" s="21">
        <x:f>F28*25+G28*18+H28*11+I28*8+J28*5+K28*4.5+L28*2.5+M28*1.4</x:f>
        <x:v>0</x:v>
      </x:c>
      <x:c r="G7" s="22" t="e">
        <x:f>D7/F7</x:f>
        <x:v>#DIV/0!</x:v>
      </x:c>
      <x:c r="H7" s="23"/>
      <x:c r="Q7" s="24"/>
    </x:row>
    <x:row r="8" spans="2:17" s="4" customFormat="1" ht="23.25" customHeight="1">
      <x:c r="B8" s="25" t="s">
        <x:v>57</x:v>
      </x:c>
      <x:c r="C8" s="26">
        <x:f>C34</x:f>
        <x:v>38900</x:v>
      </x:c>
      <x:c r="D8" s="27">
        <x:f>D34</x:f>
        <x:v>0</x:v>
      </x:c>
      <x:c r="E8" s="28">
        <x:f>E34</x:f>
        <x:v>0</x:v>
      </x:c>
      <x:c r="F8" s="29">
        <x:f>F34*25+G34*18+H34*11+I34*8+J34*5+K34*4.5+L34*2.5+M34*1.4</x:f>
        <x:v>0</x:v>
      </x:c>
      <x:c r="G8" s="30" t="e">
        <x:f>D8/F8</x:f>
        <x:v>#DIV/0!</x:v>
      </x:c>
      <x:c r="Q8" s="6"/>
    </x:row>
    <x:row r="9" spans="1:17" s="1" customFormat="1" ht="15" customHeight="1">
      <x:c r="A9" s="31"/>
      <x:c r="B9" s="4"/>
      <x:c r="C9" s="4"/>
      <x:c r="D9" s="4"/>
      <x:c r="E9" s="4"/>
      <x:c r="F9" s="4"/>
      <x:c r="G9" s="4"/>
      <x:c r="H9" s="4"/>
      <x:c r="I9" s="4"/>
      <x:c r="J9" s="4"/>
      <x:c r="K9" s="4"/>
      <x:c r="L9" s="4"/>
      <x:c r="N9" s="4"/>
      <x:c r="O9" s="4"/>
      <x:c r="Q9" s="2"/>
    </x:row>
    <x:row r="10" spans="1:19" s="32" customFormat="1" ht="32.25" customHeight="1">
      <x:c r="A10" s="148" t="s">
        <x:v>80</x:v>
      </x:c>
      <x:c r="B10" s="151" t="s">
        <x:v>82</x:v>
      </x:c>
      <x:c r="C10" s="156" t="s">
        <x:v>73</x:v>
      </x:c>
      <x:c r="D10" s="134" t="s">
        <x:v>60</x:v>
      </x:c>
      <x:c r="E10" s="154"/>
      <x:c r="F10" s="154"/>
      <x:c r="G10" s="154"/>
      <x:c r="H10" s="154"/>
      <x:c r="I10" s="154"/>
      <x:c r="J10" s="154"/>
      <x:c r="K10" s="154"/>
      <x:c r="L10" s="154"/>
      <x:c r="M10" s="155"/>
      <x:c r="N10" s="133" t="s">
        <x:v>47</x:v>
      </x:c>
      <x:c r="O10" s="134"/>
      <x:c r="Q10" s="127" t="s">
        <x:v>38</x:v>
      </x:c>
      <x:c r="R10" s="128"/>
      <x:c r="S10" s="129"/>
    </x:row>
    <x:row r="11" spans="1:19" ht="22.5" customHeight="1">
      <x:c r="A11" s="149"/>
      <x:c r="B11" s="152"/>
      <x:c r="C11" s="157"/>
      <x:c r="D11" s="135" t="s">
        <x:v>53</x:v>
      </x:c>
      <x:c r="E11" s="137" t="s">
        <x:v>45</x:v>
      </x:c>
      <x:c r="F11" s="137"/>
      <x:c r="G11" s="137"/>
      <x:c r="H11" s="137"/>
      <x:c r="I11" s="137"/>
      <x:c r="J11" s="137"/>
      <x:c r="K11" s="137"/>
      <x:c r="L11" s="137"/>
      <x:c r="M11" s="138"/>
      <x:c r="N11" s="139" t="s">
        <x:v>40</x:v>
      </x:c>
      <x:c r="O11" s="139" t="s">
        <x:v>37</x:v>
      </x:c>
      <x:c r="Q11" s="130"/>
      <x:c r="R11" s="131"/>
      <x:c r="S11" s="132"/>
    </x:row>
    <x:row r="12" spans="1:19" ht="23.25" customHeight="1">
      <x:c r="A12" s="150"/>
      <x:c r="B12" s="153"/>
      <x:c r="C12" s="158"/>
      <x:c r="D12" s="136"/>
      <x:c r="E12" s="34" t="s">
        <x:v>59</x:v>
      </x:c>
      <x:c r="F12" s="34" t="s">
        <x:v>74</x:v>
      </x:c>
      <x:c r="G12" s="35" t="s">
        <x:v>81</x:v>
      </x:c>
      <x:c r="H12" s="35" t="s">
        <x:v>77</x:v>
      </x:c>
      <x:c r="I12" s="36" t="s">
        <x:v>76</x:v>
      </x:c>
      <x:c r="J12" s="36" t="s">
        <x:v>78</x:v>
      </x:c>
      <x:c r="K12" s="36" t="s">
        <x:v>46</x:v>
      </x:c>
      <x:c r="L12" s="36" t="s">
        <x:v>31</x:v>
      </x:c>
      <x:c r="M12" s="37" t="s">
        <x:v>32</x:v>
      </x:c>
      <x:c r="N12" s="140"/>
      <x:c r="O12" s="140"/>
      <x:c r="Q12" s="141" t="s">
        <x:v>52</x:v>
      </x:c>
      <x:c r="R12" s="100" t="s">
        <x:v>84</x:v>
      </x:c>
      <x:c r="S12" s="101" t="s">
        <x:v>34</x:v>
      </x:c>
    </x:row>
    <x:row r="13" spans="1:19" s="43" customFormat="1" ht="23.25" customHeight="1">
      <x:c r="A13" s="122" t="s">
        <x:v>52</x:v>
      </x:c>
      <x:c r="B13" s="123"/>
      <x:c r="C13" s="94">
        <x:f>C14+C28+C34</x:f>
        <x:v>124453</x:v>
      </x:c>
      <x:c r="D13" s="42">
        <x:f>D14+D28+D34</x:f>
        <x:v>0</x:v>
      </x:c>
      <x:c r="E13" s="38">
        <x:f>E14+E28+E34</x:f>
        <x:v>0</x:v>
      </x:c>
      <x:c r="F13" s="40">
        <x:f>F14+F28+F34</x:f>
        <x:v>0</x:v>
      </x:c>
      <x:c r="G13" s="40">
        <x:f>G14+G28+G34</x:f>
        <x:v>0</x:v>
      </x:c>
      <x:c r="H13" s="40">
        <x:f>H14+H28+H34</x:f>
        <x:v>0</x:v>
      </x:c>
      <x:c r="I13" s="40">
        <x:f>I14+I28+I34</x:f>
        <x:v>0</x:v>
      </x:c>
      <x:c r="J13" s="40">
        <x:f>J14+J28+J34</x:f>
        <x:v>0</x:v>
      </x:c>
      <x:c r="K13" s="40">
        <x:f>K14+K28+K34</x:f>
        <x:v>0</x:v>
      </x:c>
      <x:c r="L13" s="40">
        <x:f>L14+L28+L34</x:f>
        <x:v>0</x:v>
      </x:c>
      <x:c r="M13" s="41">
        <x:f>M14+M28+M34</x:f>
        <x:v>0</x:v>
      </x:c>
      <x:c r="N13" s="38">
        <x:f>N14+N28+N34</x:f>
        <x:v>0</x:v>
      </x:c>
      <x:c r="O13" s="42">
        <x:f>O14+O28+O34</x:f>
        <x:v>0</x:v>
      </x:c>
      <x:c r="Q13" s="142"/>
      <x:c r="R13" s="38">
        <x:f>R14+R28+R34</x:f>
        <x:v>0</x:v>
      </x:c>
      <x:c r="S13" s="39">
        <x:f>R13-D13</x:f>
        <x:v>0</x:v>
      </x:c>
    </x:row>
    <x:row r="14" spans="1:19" ht="23.25" customHeight="1">
      <x:c r="A14" s="112" t="s">
        <x:v>56</x:v>
      </x:c>
      <x:c r="B14" s="44" t="s">
        <x:v>83</x:v>
      </x:c>
      <x:c r="C14" s="95">
        <x:f>SUM(C15:C27)</x:f>
        <x:v>65453</x:v>
      </x:c>
      <x:c r="D14" s="48">
        <x:f>SUM(D15:D27)</x:f>
        <x:v>0</x:v>
      </x:c>
      <x:c r="E14" s="45">
        <x:f>SUM(E15:E27)</x:f>
        <x:v>0</x:v>
      </x:c>
      <x:c r="F14" s="46">
        <x:f>SUM(F15:F27)</x:f>
        <x:v>0</x:v>
      </x:c>
      <x:c r="G14" s="46">
        <x:f>SUM(G15:G27)</x:f>
        <x:v>0</x:v>
      </x:c>
      <x:c r="H14" s="46">
        <x:f>SUM(H15:H27)</x:f>
        <x:v>0</x:v>
      </x:c>
      <x:c r="I14" s="46">
        <x:f>SUM(I15:I27)</x:f>
        <x:v>0</x:v>
      </x:c>
      <x:c r="J14" s="46">
        <x:f>SUM(J15:J27)</x:f>
        <x:v>0</x:v>
      </x:c>
      <x:c r="K14" s="46">
        <x:f>SUM(K15:K27)</x:f>
        <x:v>0</x:v>
      </x:c>
      <x:c r="L14" s="46">
        <x:f>SUM(L15:L27)</x:f>
        <x:v>0</x:v>
      </x:c>
      <x:c r="M14" s="47">
        <x:f>SUM(M15:M27)</x:f>
        <x:v>0</x:v>
      </x:c>
      <x:c r="N14" s="45">
        <x:f>SUM(N15:N27)</x:f>
        <x:v>0</x:v>
      </x:c>
      <x:c r="O14" s="48">
        <x:f>SUM(O15:O27)</x:f>
        <x:v>0</x:v>
      </x:c>
      <x:c r="Q14" s="49" t="s">
        <x:v>83</x:v>
      </x:c>
      <x:c r="R14" s="115">
        <x:f>SUM(R15:R27)</x:f>
        <x:v>0</x:v>
      </x:c>
      <x:c r="S14" s="50">
        <x:f>R14-D14</x:f>
        <x:v>0</x:v>
      </x:c>
    </x:row>
    <x:row r="15" spans="1:19" ht="23.25" customHeight="1">
      <x:c r="A15" s="113"/>
      <x:c r="B15" s="51" t="s">
        <x:v>56</x:v>
      </x:c>
      <x:c r="C15" s="96">
        <x:v>14000</x:v>
      </x:c>
      <x:c r="D15" s="52"/>
      <x:c r="E15" s="52"/>
      <x:c r="F15" s="53"/>
      <x:c r="G15" s="54"/>
      <x:c r="H15" s="54"/>
      <x:c r="I15" s="51"/>
      <x:c r="J15" s="51"/>
      <x:c r="K15" s="51"/>
      <x:c r="L15" s="54"/>
      <x:c r="M15" s="55"/>
      <x:c r="N15" s="56"/>
      <x:c r="O15" s="52"/>
      <x:c r="Q15" s="57" t="s">
        <x:v>56</x:v>
      </x:c>
      <x:c r="R15" s="58"/>
      <x:c r="S15" s="59">
        <x:f>R15-D15</x:f>
        <x:v>0</x:v>
      </x:c>
    </x:row>
    <x:row r="16" spans="1:19" ht="23.25" customHeight="1">
      <x:c r="A16" s="113"/>
      <x:c r="B16" s="51" t="s">
        <x:v>15</x:v>
      </x:c>
      <x:c r="C16" s="96">
        <x:v>8500</x:v>
      </x:c>
      <x:c r="D16" s="52"/>
      <x:c r="E16" s="52"/>
      <x:c r="F16" s="53"/>
      <x:c r="G16" s="54"/>
      <x:c r="H16" s="54"/>
      <x:c r="I16" s="51"/>
      <x:c r="J16" s="51"/>
      <x:c r="K16" s="51"/>
      <x:c r="L16" s="54"/>
      <x:c r="M16" s="55"/>
      <x:c r="N16" s="56"/>
      <x:c r="O16" s="52"/>
      <x:c r="Q16" s="57" t="s">
        <x:v>15</x:v>
      </x:c>
      <x:c r="R16" s="58"/>
      <x:c r="S16" s="59">
        <x:f>R16-D16</x:f>
        <x:v>0</x:v>
      </x:c>
    </x:row>
    <x:row r="17" spans="1:19" ht="23.25" customHeight="1">
      <x:c r="A17" s="113"/>
      <x:c r="B17" s="51" t="s">
        <x:v>12</x:v>
      </x:c>
      <x:c r="C17" s="96">
        <x:v>2500</x:v>
      </x:c>
      <x:c r="D17" s="52"/>
      <x:c r="E17" s="52"/>
      <x:c r="F17" s="53"/>
      <x:c r="G17" s="54"/>
      <x:c r="H17" s="54"/>
      <x:c r="I17" s="51"/>
      <x:c r="J17" s="51"/>
      <x:c r="K17" s="51"/>
      <x:c r="L17" s="54"/>
      <x:c r="M17" s="55"/>
      <x:c r="N17" s="56"/>
      <x:c r="O17" s="52"/>
      <x:c r="Q17" s="57" t="s">
        <x:v>12</x:v>
      </x:c>
      <x:c r="R17" s="58"/>
      <x:c r="S17" s="59">
        <x:f>R17-D17</x:f>
        <x:v>0</x:v>
      </x:c>
    </x:row>
    <x:row r="18" spans="1:19" ht="23.25" customHeight="1">
      <x:c r="A18" s="113"/>
      <x:c r="B18" s="51" t="s">
        <x:v>10</x:v>
      </x:c>
      <x:c r="C18" s="96">
        <x:v>11953</x:v>
      </x:c>
      <x:c r="D18" s="52"/>
      <x:c r="E18" s="52"/>
      <x:c r="F18" s="53"/>
      <x:c r="G18" s="54"/>
      <x:c r="H18" s="54"/>
      <x:c r="I18" s="51"/>
      <x:c r="J18" s="51"/>
      <x:c r="K18" s="51"/>
      <x:c r="L18" s="54"/>
      <x:c r="M18" s="55"/>
      <x:c r="N18" s="56"/>
      <x:c r="O18" s="52"/>
      <x:c r="Q18" s="57" t="s">
        <x:v>10</x:v>
      </x:c>
      <x:c r="R18" s="58"/>
      <x:c r="S18" s="59">
        <x:f>R18-D18</x:f>
        <x:v>0</x:v>
      </x:c>
    </x:row>
    <x:row r="19" spans="1:19" ht="23.25" customHeight="1">
      <x:c r="A19" s="113"/>
      <x:c r="B19" s="51" t="s">
        <x:v>51</x:v>
      </x:c>
      <x:c r="C19" s="96">
        <x:v>1800</x:v>
      </x:c>
      <x:c r="D19" s="52"/>
      <x:c r="E19" s="52"/>
      <x:c r="F19" s="53"/>
      <x:c r="G19" s="54"/>
      <x:c r="H19" s="54"/>
      <x:c r="I19" s="51"/>
      <x:c r="J19" s="51"/>
      <x:c r="K19" s="51"/>
      <x:c r="L19" s="54"/>
      <x:c r="M19" s="55"/>
      <x:c r="N19" s="56"/>
      <x:c r="O19" s="52"/>
      <x:c r="Q19" s="57" t="s">
        <x:v>51</x:v>
      </x:c>
      <x:c r="R19" s="58"/>
      <x:c r="S19" s="59">
        <x:f>R19-D19</x:f>
        <x:v>0</x:v>
      </x:c>
    </x:row>
    <x:row r="20" spans="1:19" ht="23.25" customHeight="1">
      <x:c r="A20" s="113"/>
      <x:c r="B20" s="51" t="s">
        <x:v>14</x:v>
      </x:c>
      <x:c r="C20" s="96">
        <x:v>900</x:v>
      </x:c>
      <x:c r="D20" s="52"/>
      <x:c r="E20" s="52"/>
      <x:c r="F20" s="53"/>
      <x:c r="G20" s="54"/>
      <x:c r="H20" s="54"/>
      <x:c r="I20" s="51"/>
      <x:c r="J20" s="51"/>
      <x:c r="K20" s="51"/>
      <x:c r="L20" s="54"/>
      <x:c r="M20" s="55"/>
      <x:c r="N20" s="56"/>
      <x:c r="O20" s="52"/>
      <x:c r="Q20" s="57" t="s">
        <x:v>14</x:v>
      </x:c>
      <x:c r="R20" s="58"/>
      <x:c r="S20" s="59">
        <x:f>R20-D20</x:f>
        <x:v>0</x:v>
      </x:c>
    </x:row>
    <x:row r="21" spans="1:19" ht="23.25" customHeight="1">
      <x:c r="A21" s="113"/>
      <x:c r="B21" s="51" t="s">
        <x:v>4</x:v>
      </x:c>
      <x:c r="C21" s="96">
        <x:v>1000</x:v>
      </x:c>
      <x:c r="D21" s="52"/>
      <x:c r="E21" s="52"/>
      <x:c r="F21" s="53"/>
      <x:c r="G21" s="54"/>
      <x:c r="H21" s="54"/>
      <x:c r="I21" s="51"/>
      <x:c r="J21" s="51"/>
      <x:c r="K21" s="51"/>
      <x:c r="L21" s="54"/>
      <x:c r="M21" s="55"/>
      <x:c r="N21" s="56"/>
      <x:c r="O21" s="52"/>
      <x:c r="Q21" s="57" t="s">
        <x:v>4</x:v>
      </x:c>
      <x:c r="R21" s="58"/>
      <x:c r="S21" s="59">
        <x:f>R21-D21</x:f>
        <x:v>0</x:v>
      </x:c>
    </x:row>
    <x:row r="22" spans="1:19" ht="23.25" customHeight="1">
      <x:c r="A22" s="113"/>
      <x:c r="B22" s="51" t="s">
        <x:v>17</x:v>
      </x:c>
      <x:c r="C22" s="96">
        <x:v>9000</x:v>
      </x:c>
      <x:c r="D22" s="52"/>
      <x:c r="E22" s="52"/>
      <x:c r="F22" s="53"/>
      <x:c r="G22" s="54"/>
      <x:c r="H22" s="54"/>
      <x:c r="I22" s="51"/>
      <x:c r="J22" s="51"/>
      <x:c r="K22" s="51"/>
      <x:c r="L22" s="54"/>
      <x:c r="M22" s="55"/>
      <x:c r="N22" s="56"/>
      <x:c r="O22" s="52"/>
      <x:c r="Q22" s="57" t="s">
        <x:v>17</x:v>
      </x:c>
      <x:c r="R22" s="58"/>
      <x:c r="S22" s="59">
        <x:f>R22-D22</x:f>
        <x:v>0</x:v>
      </x:c>
    </x:row>
    <x:row r="23" spans="1:19" ht="23.25" customHeight="1">
      <x:c r="A23" s="113"/>
      <x:c r="B23" s="51" t="s">
        <x:v>11</x:v>
      </x:c>
      <x:c r="C23" s="96">
        <x:v>2000</x:v>
      </x:c>
      <x:c r="D23" s="52"/>
      <x:c r="E23" s="52"/>
      <x:c r="F23" s="53"/>
      <x:c r="G23" s="54"/>
      <x:c r="H23" s="54"/>
      <x:c r="I23" s="51"/>
      <x:c r="J23" s="51"/>
      <x:c r="K23" s="51"/>
      <x:c r="L23" s="54"/>
      <x:c r="M23" s="55"/>
      <x:c r="N23" s="56"/>
      <x:c r="O23" s="52"/>
      <x:c r="Q23" s="57" t="s">
        <x:v>11</x:v>
      </x:c>
      <x:c r="R23" s="58"/>
      <x:c r="S23" s="59">
        <x:f>R23-D23</x:f>
        <x:v>0</x:v>
      </x:c>
    </x:row>
    <x:row r="24" spans="1:19" ht="23.25" customHeight="1">
      <x:c r="A24" s="113"/>
      <x:c r="B24" s="51" t="s">
        <x:v>20</x:v>
      </x:c>
      <x:c r="C24" s="96">
        <x:v>10000</x:v>
      </x:c>
      <x:c r="D24" s="52"/>
      <x:c r="E24" s="52"/>
      <x:c r="F24" s="53"/>
      <x:c r="G24" s="54"/>
      <x:c r="H24" s="54"/>
      <x:c r="I24" s="51"/>
      <x:c r="J24" s="51"/>
      <x:c r="K24" s="51"/>
      <x:c r="L24" s="54"/>
      <x:c r="M24" s="55"/>
      <x:c r="N24" s="56"/>
      <x:c r="O24" s="52"/>
      <x:c r="Q24" s="57" t="s">
        <x:v>20</x:v>
      </x:c>
      <x:c r="R24" s="58"/>
      <x:c r="S24" s="59">
        <x:f>R24-D24</x:f>
        <x:v>0</x:v>
      </x:c>
    </x:row>
    <x:row r="25" spans="1:19" ht="23.25" customHeight="1">
      <x:c r="A25" s="113"/>
      <x:c r="B25" s="51" t="s">
        <x:v>21</x:v>
      </x:c>
      <x:c r="C25" s="96">
        <x:v>1300</x:v>
      </x:c>
      <x:c r="D25" s="52"/>
      <x:c r="E25" s="52"/>
      <x:c r="F25" s="53"/>
      <x:c r="G25" s="54"/>
      <x:c r="H25" s="54"/>
      <x:c r="I25" s="51"/>
      <x:c r="J25" s="51"/>
      <x:c r="K25" s="51"/>
      <x:c r="L25" s="54"/>
      <x:c r="M25" s="55"/>
      <x:c r="N25" s="56"/>
      <x:c r="O25" s="52"/>
      <x:c r="Q25" s="57" t="s">
        <x:v>21</x:v>
      </x:c>
      <x:c r="R25" s="58"/>
      <x:c r="S25" s="59">
        <x:f>R25-D25</x:f>
        <x:v>0</x:v>
      </x:c>
    </x:row>
    <x:row r="26" spans="1:19" s="33" customFormat="1" ht="23.25" customHeight="1">
      <x:c r="A26" s="113"/>
      <x:c r="B26" s="51" t="s">
        <x:v>24</x:v>
      </x:c>
      <x:c r="C26" s="96">
        <x:v>1000</x:v>
      </x:c>
      <x:c r="D26" s="52"/>
      <x:c r="E26" s="52"/>
      <x:c r="F26" s="53"/>
      <x:c r="G26" s="54"/>
      <x:c r="H26" s="54"/>
      <x:c r="I26" s="51"/>
      <x:c r="J26" s="51"/>
      <x:c r="K26" s="51"/>
      <x:c r="L26" s="54"/>
      <x:c r="M26" s="55"/>
      <x:c r="N26" s="65"/>
      <x:c r="O26" s="66"/>
      <x:c r="Q26" s="57" t="s">
        <x:v>24</x:v>
      </x:c>
      <x:c r="R26" s="58"/>
      <x:c r="S26" s="59">
        <x:f>R26-D26</x:f>
        <x:v>0</x:v>
      </x:c>
    </x:row>
    <x:row r="27" spans="1:19" ht="23.25" customHeight="1">
      <x:c r="A27" s="114"/>
      <x:c r="B27" s="60" t="s">
        <x:v>13</x:v>
      </x:c>
      <x:c r="C27" s="97">
        <x:v>1500</x:v>
      </x:c>
      <x:c r="D27" s="66"/>
      <x:c r="E27" s="52"/>
      <x:c r="F27" s="73"/>
      <x:c r="G27" s="74"/>
      <x:c r="H27" s="74"/>
      <x:c r="I27" s="60"/>
      <x:c r="J27" s="60"/>
      <x:c r="K27" s="60"/>
      <x:c r="L27" s="74"/>
      <x:c r="M27" s="111"/>
      <x:c r="N27" s="66"/>
      <x:c r="O27" s="66"/>
      <x:c r="Q27" s="57" t="s">
        <x:v>13</x:v>
      </x:c>
      <x:c r="R27" s="58"/>
      <x:c r="S27" s="59">
        <x:f>R27-D27</x:f>
        <x:v>0</x:v>
      </x:c>
    </x:row>
    <x:row r="28" spans="1:19" ht="23.25" customHeight="1">
      <x:c r="A28" s="159" t="s">
        <x:v>54</x:v>
      </x:c>
      <x:c r="B28" s="67" t="s">
        <x:v>83</x:v>
      </x:c>
      <x:c r="C28" s="98">
        <x:f>SUM(C29:C33)</x:f>
        <x:v>20100</x:v>
      </x:c>
      <x:c r="D28" s="71">
        <x:f>SUM(D29:D33)</x:f>
        <x:v>0</x:v>
      </x:c>
      <x:c r="E28" s="68">
        <x:f>SUM(E29:E33)</x:f>
        <x:v>0</x:v>
      </x:c>
      <x:c r="F28" s="69">
        <x:f>SUM(F29:F33)</x:f>
        <x:v>0</x:v>
      </x:c>
      <x:c r="G28" s="69">
        <x:f>SUM(G29:G33)</x:f>
        <x:v>0</x:v>
      </x:c>
      <x:c r="H28" s="69">
        <x:f>SUM(H29:H33)</x:f>
        <x:v>0</x:v>
      </x:c>
      <x:c r="I28" s="69">
        <x:f>SUM(I29:I33)</x:f>
        <x:v>0</x:v>
      </x:c>
      <x:c r="J28" s="69">
        <x:f>SUM(J29:J33)</x:f>
        <x:v>0</x:v>
      </x:c>
      <x:c r="K28" s="69">
        <x:f>SUM(K29:K33)</x:f>
        <x:v>0</x:v>
      </x:c>
      <x:c r="L28" s="69">
        <x:f>SUM(L29:L33)</x:f>
        <x:v>0</x:v>
      </x:c>
      <x:c r="M28" s="70">
        <x:f>SUM(M29:M33)</x:f>
        <x:v>0</x:v>
      </x:c>
      <x:c r="N28" s="68">
        <x:f>SUM(N29:N33)</x:f>
        <x:v>0</x:v>
      </x:c>
      <x:c r="O28" s="71">
        <x:f>SUM(O29:O33)</x:f>
        <x:v>0</x:v>
      </x:c>
      <x:c r="Q28" s="49" t="s">
        <x:v>83</x:v>
      </x:c>
      <x:c r="R28" s="45"/>
      <x:c r="S28" s="50">
        <x:f>R28-D28</x:f>
        <x:v>0</x:v>
      </x:c>
    </x:row>
    <x:row r="29" spans="1:19" ht="23.25" customHeight="1">
      <x:c r="A29" s="159"/>
      <x:c r="B29" s="51" t="s">
        <x:v>19</x:v>
      </x:c>
      <x:c r="C29" s="96">
        <x:v>9000</x:v>
      </x:c>
      <x:c r="D29" s="52"/>
      <x:c r="E29" s="52"/>
      <x:c r="F29" s="53"/>
      <x:c r="G29" s="54"/>
      <x:c r="H29" s="54"/>
      <x:c r="I29" s="54"/>
      <x:c r="J29" s="51"/>
      <x:c r="K29" s="51"/>
      <x:c r="L29" s="51"/>
      <x:c r="M29" s="72"/>
      <x:c r="N29" s="56"/>
      <x:c r="O29" s="52"/>
      <x:c r="Q29" s="57" t="s">
        <x:v>19</x:v>
      </x:c>
      <x:c r="R29" s="58"/>
      <x:c r="S29" s="59">
        <x:f>R29-D29</x:f>
        <x:v>0</x:v>
      </x:c>
    </x:row>
    <x:row r="30" spans="1:19" ht="23.25" customHeight="1">
      <x:c r="A30" s="159"/>
      <x:c r="B30" s="51" t="s">
        <x:v>18</x:v>
      </x:c>
      <x:c r="C30" s="96">
        <x:v>5500</x:v>
      </x:c>
      <x:c r="D30" s="52"/>
      <x:c r="E30" s="52"/>
      <x:c r="F30" s="53"/>
      <x:c r="G30" s="54"/>
      <x:c r="H30" s="54"/>
      <x:c r="I30" s="54"/>
      <x:c r="J30" s="51"/>
      <x:c r="K30" s="51"/>
      <x:c r="L30" s="51"/>
      <x:c r="M30" s="72"/>
      <x:c r="N30" s="56"/>
      <x:c r="O30" s="52"/>
      <x:c r="Q30" s="57" t="s">
        <x:v>18</x:v>
      </x:c>
      <x:c r="R30" s="58"/>
      <x:c r="S30" s="59">
        <x:f>R30-D30</x:f>
        <x:v>0</x:v>
      </x:c>
    </x:row>
    <x:row r="31" spans="1:19" s="43" customFormat="1" ht="23.25" customHeight="1">
      <x:c r="A31" s="159"/>
      <x:c r="B31" s="51" t="s">
        <x:v>7</x:v>
      </x:c>
      <x:c r="C31" s="96">
        <x:v>2400</x:v>
      </x:c>
      <x:c r="D31" s="52"/>
      <x:c r="E31" s="52"/>
      <x:c r="F31" s="53"/>
      <x:c r="G31" s="54"/>
      <x:c r="H31" s="54"/>
      <x:c r="I31" s="54"/>
      <x:c r="J31" s="54"/>
      <x:c r="K31" s="54"/>
      <x:c r="L31" s="54"/>
      <x:c r="M31" s="72"/>
      <x:c r="N31" s="77"/>
      <x:c r="O31" s="66"/>
      <x:c r="Q31" s="57" t="s">
        <x:v>7</x:v>
      </x:c>
      <x:c r="R31" s="58"/>
      <x:c r="S31" s="59">
        <x:f>R31-D31</x:f>
        <x:v>0</x:v>
      </x:c>
    </x:row>
    <x:row r="32" spans="1:19" s="43" customFormat="1" ht="23.25" customHeight="1">
      <x:c r="A32" s="159"/>
      <x:c r="B32" s="60" t="s">
        <x:v>5</x:v>
      </x:c>
      <x:c r="C32" s="97">
        <x:v>2300</x:v>
      </x:c>
      <x:c r="D32" s="52"/>
      <x:c r="E32" s="52"/>
      <x:c r="F32" s="73"/>
      <x:c r="G32" s="74"/>
      <x:c r="H32" s="74"/>
      <x:c r="I32" s="74"/>
      <x:c r="J32" s="60"/>
      <x:c r="K32" s="60"/>
      <x:c r="L32" s="60"/>
      <x:c r="M32" s="75"/>
      <x:c r="N32" s="56"/>
      <x:c r="O32" s="52"/>
      <x:c r="Q32" s="57" t="s">
        <x:v>5</x:v>
      </x:c>
      <x:c r="R32" s="58"/>
      <x:c r="S32" s="59">
        <x:f>R32-D32</x:f>
        <x:v>0</x:v>
      </x:c>
    </x:row>
    <x:row r="33" spans="1:19" s="43" customFormat="1" ht="23.25" customHeight="1">
      <x:c r="A33" s="159"/>
      <x:c r="B33" s="51" t="s">
        <x:v>6</x:v>
      </x:c>
      <x:c r="C33" s="99">
        <x:v>900</x:v>
      </x:c>
      <x:c r="D33" s="66"/>
      <x:c r="E33" s="52"/>
      <x:c r="F33" s="53"/>
      <x:c r="G33" s="54"/>
      <x:c r="H33" s="54"/>
      <x:c r="I33" s="54"/>
      <x:c r="J33" s="54"/>
      <x:c r="K33" s="54"/>
      <x:c r="L33" s="54"/>
      <x:c r="M33" s="72"/>
      <x:c r="N33" s="65"/>
      <x:c r="O33" s="66"/>
      <x:c r="Q33" s="57" t="s">
        <x:v>6</x:v>
      </x:c>
      <x:c r="R33" s="58"/>
      <x:c r="S33" s="59">
        <x:f>R33-D33</x:f>
        <x:v>0</x:v>
      </x:c>
    </x:row>
    <x:row r="34" spans="1:19" s="43" customFormat="1" ht="23.25" customHeight="1">
      <x:c r="A34" s="124" t="s">
        <x:v>57</x:v>
      </x:c>
      <x:c r="B34" s="78" t="s">
        <x:v>83</x:v>
      </x:c>
      <x:c r="C34" s="98">
        <x:f>SUM(C35:C43)</x:f>
        <x:v>38900</x:v>
      </x:c>
      <x:c r="D34" s="71">
        <x:f>SUM(D35:D43)</x:f>
        <x:v>0</x:v>
      </x:c>
      <x:c r="E34" s="68">
        <x:f>SUM(E35:E43)</x:f>
        <x:v>0</x:v>
      </x:c>
      <x:c r="F34" s="69">
        <x:f>SUM(F35:F43)</x:f>
        <x:v>0</x:v>
      </x:c>
      <x:c r="G34" s="69">
        <x:f>SUM(G35:G43)</x:f>
        <x:v>0</x:v>
      </x:c>
      <x:c r="H34" s="69">
        <x:f>SUM(H35:H43)</x:f>
        <x:v>0</x:v>
      </x:c>
      <x:c r="I34" s="69">
        <x:f>SUM(I35:I43)</x:f>
        <x:v>0</x:v>
      </x:c>
      <x:c r="J34" s="69">
        <x:f>SUM(J35:J43)</x:f>
        <x:v>0</x:v>
      </x:c>
      <x:c r="K34" s="69">
        <x:f>SUM(K35:K43)</x:f>
        <x:v>0</x:v>
      </x:c>
      <x:c r="L34" s="69">
        <x:f>SUM(L35:L43)</x:f>
        <x:v>0</x:v>
      </x:c>
      <x:c r="M34" s="70">
        <x:f>SUM(M35:M43)</x:f>
        <x:v>0</x:v>
      </x:c>
      <x:c r="N34" s="68">
        <x:f>SUM(N35:N43)</x:f>
        <x:v>0</x:v>
      </x:c>
      <x:c r="O34" s="71">
        <x:f>SUM(O35:O43)</x:f>
        <x:v>0</x:v>
      </x:c>
      <x:c r="Q34" s="49" t="s">
        <x:v>83</x:v>
      </x:c>
      <x:c r="R34" s="45"/>
      <x:c r="S34" s="50">
        <x:f>R34-D34</x:f>
        <x:v>0</x:v>
      </x:c>
    </x:row>
    <x:row r="35" spans="1:19" ht="23.25" customHeight="1">
      <x:c r="A35" s="125"/>
      <x:c r="B35" s="51" t="s">
        <x:v>16</x:v>
      </x:c>
      <x:c r="C35" s="102">
        <x:v>7400</x:v>
      </x:c>
      <x:c r="D35" s="52"/>
      <x:c r="E35" s="52"/>
      <x:c r="F35" s="53"/>
      <x:c r="G35" s="80"/>
      <x:c r="H35" s="80"/>
      <x:c r="I35" s="81"/>
      <x:c r="J35" s="81"/>
      <x:c r="K35" s="80"/>
      <x:c r="L35" s="81"/>
      <x:c r="M35" s="82"/>
      <x:c r="N35" s="83"/>
      <x:c r="O35" s="79"/>
      <x:c r="Q35" s="57" t="s">
        <x:v>16</x:v>
      </x:c>
      <x:c r="R35" s="58"/>
      <x:c r="S35" s="59">
        <x:f>R35-D35</x:f>
        <x:v>0</x:v>
      </x:c>
    </x:row>
    <x:row r="36" spans="1:19" ht="24" customHeight="1">
      <x:c r="A36" s="125"/>
      <x:c r="B36" s="51" t="s">
        <x:v>23</x:v>
      </x:c>
      <x:c r="C36" s="102">
        <x:v>2300</x:v>
      </x:c>
      <x:c r="D36" s="52"/>
      <x:c r="E36" s="52"/>
      <x:c r="F36" s="53"/>
      <x:c r="G36" s="80"/>
      <x:c r="H36" s="80"/>
      <x:c r="I36" s="81"/>
      <x:c r="J36" s="80"/>
      <x:c r="K36" s="80"/>
      <x:c r="L36" s="80"/>
      <x:c r="M36" s="82"/>
      <x:c r="N36" s="83"/>
      <x:c r="O36" s="79"/>
      <x:c r="Q36" s="57" t="s">
        <x:v>23</x:v>
      </x:c>
      <x:c r="R36" s="58"/>
      <x:c r="S36" s="59">
        <x:f>R36-D36</x:f>
        <x:v>0</x:v>
      </x:c>
    </x:row>
    <x:row r="37" spans="1:19" ht="23.25" customHeight="1">
      <x:c r="A37" s="125"/>
      <x:c r="B37" s="51" t="s">
        <x:v>0</x:v>
      </x:c>
      <x:c r="C37" s="102">
        <x:v>2100</x:v>
      </x:c>
      <x:c r="D37" s="52"/>
      <x:c r="E37" s="52"/>
      <x:c r="F37" s="53"/>
      <x:c r="G37" s="80"/>
      <x:c r="H37" s="80"/>
      <x:c r="I37" s="81"/>
      <x:c r="J37" s="80"/>
      <x:c r="K37" s="80"/>
      <x:c r="L37" s="81"/>
      <x:c r="M37" s="82"/>
      <x:c r="N37" s="83"/>
      <x:c r="O37" s="79"/>
      <x:c r="Q37" s="57" t="s">
        <x:v>0</x:v>
      </x:c>
      <x:c r="R37" s="58"/>
      <x:c r="S37" s="59">
        <x:f>R37-D37</x:f>
        <x:v>0</x:v>
      </x:c>
    </x:row>
    <x:row r="38" spans="1:19" ht="23.25" customHeight="1">
      <x:c r="A38" s="125"/>
      <x:c r="B38" s="51" t="s">
        <x:v>22</x:v>
      </x:c>
      <x:c r="C38" s="102">
        <x:v>700</x:v>
      </x:c>
      <x:c r="D38" s="52"/>
      <x:c r="E38" s="52"/>
      <x:c r="F38" s="53"/>
      <x:c r="G38" s="80"/>
      <x:c r="H38" s="80"/>
      <x:c r="I38" s="81"/>
      <x:c r="J38" s="80"/>
      <x:c r="K38" s="80"/>
      <x:c r="L38" s="80"/>
      <x:c r="M38" s="82"/>
      <x:c r="N38" s="83"/>
      <x:c r="O38" s="79"/>
      <x:c r="Q38" s="57" t="s">
        <x:v>22</x:v>
      </x:c>
      <x:c r="R38" s="58"/>
      <x:c r="S38" s="59">
        <x:f>R38-D38</x:f>
        <x:v>0</x:v>
      </x:c>
    </x:row>
    <x:row r="39" spans="1:19" ht="23.25" customHeight="1">
      <x:c r="A39" s="125"/>
      <x:c r="B39" s="51" t="s">
        <x:v>2</x:v>
      </x:c>
      <x:c r="C39" s="102">
        <x:v>17000</x:v>
      </x:c>
      <x:c r="D39" s="52"/>
      <x:c r="E39" s="52"/>
      <x:c r="F39" s="84"/>
      <x:c r="G39" s="80"/>
      <x:c r="H39" s="80"/>
      <x:c r="I39" s="81"/>
      <x:c r="J39" s="80"/>
      <x:c r="K39" s="80"/>
      <x:c r="L39" s="80"/>
      <x:c r="M39" s="82"/>
      <x:c r="N39" s="83"/>
      <x:c r="O39" s="79"/>
      <x:c r="Q39" s="57" t="s">
        <x:v>2</x:v>
      </x:c>
      <x:c r="R39" s="58"/>
      <x:c r="S39" s="59">
        <x:f>R39-D39</x:f>
        <x:v>0</x:v>
      </x:c>
    </x:row>
    <x:row r="40" spans="1:19" ht="23.25" customHeight="1">
      <x:c r="A40" s="125"/>
      <x:c r="B40" s="51" t="s">
        <x:v>9</x:v>
      </x:c>
      <x:c r="C40" s="102">
        <x:v>4500</x:v>
      </x:c>
      <x:c r="D40" s="52"/>
      <x:c r="E40" s="52"/>
      <x:c r="F40" s="84"/>
      <x:c r="G40" s="80"/>
      <x:c r="H40" s="80"/>
      <x:c r="I40" s="81"/>
      <x:c r="J40" s="80"/>
      <x:c r="K40" s="80"/>
      <x:c r="L40" s="80"/>
      <x:c r="M40" s="82"/>
      <x:c r="N40" s="83"/>
      <x:c r="O40" s="79"/>
      <x:c r="Q40" s="57" t="s">
        <x:v>9</x:v>
      </x:c>
      <x:c r="R40" s="58"/>
      <x:c r="S40" s="59">
        <x:f>R40-D40</x:f>
        <x:v>0</x:v>
      </x:c>
    </x:row>
    <x:row r="41" spans="1:19" ht="23.25" customHeight="1">
      <x:c r="A41" s="125"/>
      <x:c r="B41" s="51" t="s">
        <x:v>3</x:v>
      </x:c>
      <x:c r="C41" s="102">
        <x:v>2300</x:v>
      </x:c>
      <x:c r="D41" s="52"/>
      <x:c r="E41" s="52"/>
      <x:c r="F41" s="84"/>
      <x:c r="G41" s="80"/>
      <x:c r="H41" s="80"/>
      <x:c r="I41" s="81"/>
      <x:c r="J41" s="80"/>
      <x:c r="K41" s="80"/>
      <x:c r="L41" s="80"/>
      <x:c r="M41" s="82"/>
      <x:c r="N41" s="83"/>
      <x:c r="O41" s="79"/>
      <x:c r="Q41" s="57" t="s">
        <x:v>3</x:v>
      </x:c>
      <x:c r="R41" s="58"/>
      <x:c r="S41" s="59">
        <x:f>R41-D41</x:f>
        <x:v>0</x:v>
      </x:c>
    </x:row>
    <x:row r="42" spans="1:19" ht="23.25" customHeight="1">
      <x:c r="A42" s="125"/>
      <x:c r="B42" s="51" t="s">
        <x:v>1</x:v>
      </x:c>
      <x:c r="C42" s="102">
        <x:v>2500</x:v>
      </x:c>
      <x:c r="D42" s="52"/>
      <x:c r="E42" s="52"/>
      <x:c r="F42" s="84"/>
      <x:c r="G42" s="80"/>
      <x:c r="H42" s="80"/>
      <x:c r="I42" s="81"/>
      <x:c r="J42" s="80"/>
      <x:c r="K42" s="80"/>
      <x:c r="L42" s="80"/>
      <x:c r="M42" s="82"/>
      <x:c r="N42" s="83"/>
      <x:c r="O42" s="79"/>
      <x:c r="Q42" s="57" t="s">
        <x:v>1</x:v>
      </x:c>
      <x:c r="R42" s="58"/>
      <x:c r="S42" s="59">
        <x:f>R42-D42</x:f>
        <x:v>0</x:v>
      </x:c>
    </x:row>
    <x:row r="43" spans="1:19" ht="23.25" customHeight="1">
      <x:c r="A43" s="126"/>
      <x:c r="B43" s="64" t="s">
        <x:v>57</x:v>
      </x:c>
      <x:c r="C43" s="103">
        <x:v>100</x:v>
      </x:c>
      <x:c r="D43" s="85"/>
      <x:c r="E43" s="52"/>
      <x:c r="F43" s="86"/>
      <x:c r="G43" s="87"/>
      <x:c r="H43" s="87"/>
      <x:c r="I43" s="87"/>
      <x:c r="J43" s="87"/>
      <x:c r="K43" s="87"/>
      <x:c r="L43" s="87"/>
      <x:c r="M43" s="88"/>
      <x:c r="N43" s="89"/>
      <x:c r="O43" s="85"/>
      <x:c r="Q43" s="90" t="s">
        <x:v>57</x:v>
      </x:c>
      <x:c r="R43" s="91"/>
      <x:c r="S43" s="92">
        <x:f>R43-D43</x:f>
        <x:v>0</x:v>
      </x:c>
    </x:row>
    <x:row r="45" spans="1:7" ht="19.25">
      <x:c r="A45" s="106" t="s">
        <x:v>55</x:v>
      </x:c>
      <x:c r="B45" s="106" t="s">
        <x:v>43</x:v>
      </x:c>
      <x:c r="C45" s="106" t="s">
        <x:v>42</x:v>
      </x:c>
      <x:c r="D45" s="107" t="s">
        <x:v>27</x:v>
      </x:c>
      <x:c r="E45" s="107" t="s">
        <x:v>29</x:v>
      </x:c>
      <x:c r="F45" s="107" t="s">
        <x:v>50</x:v>
      </x:c>
      <x:c r="G45" s="107" t="s">
        <x:v>26</x:v>
      </x:c>
    </x:row>
    <x:row r="46" spans="1:7" ht="18" customHeight="1">
      <x:c r="A46" s="105" t="s">
        <x:v>39</x:v>
      </x:c>
      <x:c r="B46" s="105">
        <x:v>37263</x:v>
      </x:c>
      <x:c r="C46" s="106">
        <x:v>28662</x:v>
      </x:c>
      <x:c r="D46" s="108">
        <x:v>28037</x:v>
      </x:c>
      <x:c r="E46" s="110">
        <x:v>29809</x:v>
      </x:c>
      <x:c r="F46" s="110">
        <x:v>28754</x:v>
      </x:c>
      <x:c r="G46" s="110">
        <x:v>61884</x:v>
      </x:c>
    </x:row>
    <x:row r="47" spans="1:7" ht="19.25">
      <x:c r="A47" s="109" t="s">
        <x:v>28</x:v>
      </x:c>
      <x:c r="B47" s="106">
        <x:v>91813</x:v>
      </x:c>
      <x:c r="C47" s="106">
        <x:v>64978</x:v>
      </x:c>
      <x:c r="D47" s="108">
        <x:v>66066</x:v>
      </x:c>
      <x:c r="E47" s="110">
        <x:v>74097</x:v>
      </x:c>
      <x:c r="F47" s="110">
        <x:v>65492</x:v>
      </x:c>
      <x:c r="G47" s="110">
        <x:f>128199+81</x:f>
        <x:v>128280</x:v>
      </x:c>
    </x:row>
    <x:row r="48" spans="1:7" ht="20.25" customHeight="1">
      <x:c r="A48" s="105" t="s">
        <x:v>85</x:v>
      </x:c>
      <x:c r="B48" s="105">
        <x:v>78510</x:v>
      </x:c>
      <x:c r="C48" s="106">
        <x:v>62890</x:v>
      </x:c>
      <x:c r="D48" s="108">
        <x:v>71900</x:v>
      </x:c>
      <x:c r="E48" s="110">
        <x:v>72010</x:v>
      </x:c>
      <x:c r="F48" s="110">
        <x:v>58356</x:v>
      </x:c>
      <x:c r="G48" s="110">
        <x:v>128220</x:v>
      </x:c>
    </x:row>
    <x:row r="49" spans="1:7" ht="19.25">
      <x:c r="A49" s="109"/>
      <x:c r="B49" s="106"/>
      <x:c r="C49" s="106"/>
      <x:c r="D49" s="108"/>
      <x:c r="E49" s="110"/>
      <x:c r="F49" s="110"/>
      <x:c r="G49" s="110"/>
    </x:row>
  </x:sheetData>
  <x:mergeCells count="17">
    <x:mergeCell ref="A13:B13"/>
    <x:mergeCell ref="A34:A43"/>
    <x:mergeCell ref="Q10:S11"/>
    <x:mergeCell ref="N10:O10"/>
    <x:mergeCell ref="D11:D12"/>
    <x:mergeCell ref="E11:M11"/>
    <x:mergeCell ref="N11:N12"/>
    <x:mergeCell ref="O11:O12"/>
    <x:mergeCell ref="Q12:Q13"/>
    <x:mergeCell ref="A1:M1"/>
    <x:mergeCell ref="B3:B4"/>
    <x:mergeCell ref="D3:G3"/>
    <x:mergeCell ref="A10:A12"/>
    <x:mergeCell ref="B10:B12"/>
    <x:mergeCell ref="D10:M10"/>
    <x:mergeCell ref="C10:C12"/>
    <x:mergeCell ref="A28:A33"/>
  </x:mergeCells>
  <x:conditionalFormatting sqref="S15:S27 S29:S33 S35:S43">
    <x:cfRule type="cellIs" dxfId="0" priority="2" stopIfTrue="1" operator="greaterThan">
      <x:formula>500</x:formula>
    </x:cfRule>
    <x:cfRule type="cellIs" dxfId="1" priority="1" stopIfTrue="1" operator="lessThan">
      <x:formula>-500</x:formula>
    </x:cfRule>
  </x:conditionalFormatting>
  <x:printOptions horizontalCentered="1" verticalCentered="0" headings="0" gridLines="0" gridLinesSet="1"/>
  <x:pageMargins left="0.27541667222976685" right="0.27541667222976685" top="0.19666667282581329" bottom="0.19666667282581329" header="0.15722222626209259" footer="0.15722222626209259"/>
  <x:pageSetup paperSize="9" scale="63" firstPageNumber="1" fitToWidth="1" fitToHeight="1" orientation="portrait" usePrinterDefaults="1" blackAndWhite="0" draft="0" useFirstPageNumber="0" horizontalDpi="600" verticalDpi="60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>
    <x:pageSetUpPr autoPageBreaks="1" fitToPage="1"/>
  </x:sheetPr>
  <x:dimension ref="A1:S49"/>
  <x:sheetViews>
    <x:sheetView topLeftCell="A1" zoomScale="77" zoomScaleNormal="77" workbookViewId="0">
      <x:pane xSplit="3" ySplit="14" topLeftCell="D30" activePane="bottomRight" state="frozen"/>
      <x:selection pane="bottomRight" activeCell="E35" activeCellId="0" sqref="E35:E35"/>
    </x:sheetView>
  </x:sheetViews>
  <x:sheetFormatPr defaultColWidth="9.00390625" defaultRowHeight="13.35"/>
  <x:cols>
    <x:col min="1" max="1" width="16.625" style="33" customWidth="1"/>
    <x:col min="2" max="2" width="11.875" style="33" customWidth="1"/>
    <x:col min="3" max="3" width="14.125" style="33" customWidth="1"/>
    <x:col min="4" max="4" width="13" style="33" customWidth="1"/>
    <x:col min="5" max="5" width="11.625" style="33" bestFit="1" customWidth="1"/>
    <x:col min="6" max="6" width="11.875" style="33" bestFit="1" customWidth="1"/>
    <x:col min="7" max="9" width="9.25" style="33" customWidth="1"/>
    <x:col min="10" max="10" width="10.375" style="33" customWidth="1"/>
    <x:col min="11" max="13" width="9.25" style="33" customWidth="1"/>
    <x:col min="14" max="15" width="13" style="33" hidden="1" customWidth="1"/>
    <x:col min="16" max="16" width="9" style="33"/>
    <x:col min="17" max="17" width="9" style="93"/>
    <x:col min="18" max="18" width="9.19140625" style="33" bestFit="1" customWidth="1"/>
    <x:col min="19" max="16384" width="9" style="33"/>
  </x:cols>
  <x:sheetData>
    <x:row r="1" spans="1:17" s="1" customFormat="1" ht="57.75" customHeight="1">
      <x:c r="A1" s="143" t="s">
        <x:v>68</x:v>
      </x:c>
      <x:c r="B1" s="143"/>
      <x:c r="C1" s="143"/>
      <x:c r="D1" s="143"/>
      <x:c r="E1" s="143"/>
      <x:c r="F1" s="143"/>
      <x:c r="G1" s="143"/>
      <x:c r="H1" s="143"/>
      <x:c r="I1" s="143"/>
      <x:c r="J1" s="143"/>
      <x:c r="K1" s="143"/>
      <x:c r="L1" s="143"/>
      <x:c r="M1" s="143"/>
      <x:c r="Q1" s="2"/>
    </x:row>
    <x:row r="2" spans="1:17" s="1" customFormat="1" ht="19.5" customHeight="1">
      <x:c r="A2" s="3"/>
      <x:c r="B2" s="3"/>
      <x:c r="C2" s="3"/>
      <x:c r="Q2" s="2"/>
    </x:row>
    <x:row r="3" spans="2:17" s="4" customFormat="1" ht="23.25" customHeight="1">
      <x:c r="B3" s="144" t="s">
        <x:v>58</x:v>
      </x:c>
      <x:c r="C3" s="5" t="s">
        <x:v>79</x:v>
      </x:c>
      <x:c r="D3" s="146" t="s">
        <x:v>75</x:v>
      </x:c>
      <x:c r="E3" s="146"/>
      <x:c r="F3" s="146"/>
      <x:c r="G3" s="147"/>
      <x:c r="Q3" s="6"/>
    </x:row>
    <x:row r="4" spans="2:17" s="4" customFormat="1" ht="24" customHeight="1">
      <x:c r="B4" s="145"/>
      <x:c r="C4" s="7" t="s">
        <x:v>53</x:v>
      </x:c>
      <x:c r="D4" s="8" t="s">
        <x:v>53</x:v>
      </x:c>
      <x:c r="E4" s="9" t="s">
        <x:v>36</x:v>
      </x:c>
      <x:c r="F4" s="9" t="s">
        <x:v>33</x:v>
      </x:c>
      <x:c r="G4" s="10" t="s">
        <x:v>35</x:v>
      </x:c>
      <x:c r="Q4" s="6"/>
    </x:row>
    <x:row r="5" spans="2:17" s="4" customFormat="1" ht="24" customHeight="1">
      <x:c r="B5" s="11" t="s">
        <x:v>8</x:v>
      </x:c>
      <x:c r="C5" s="12">
        <x:f>SUM(C6:C8)</x:f>
        <x:v>139671</x:v>
      </x:c>
      <x:c r="D5" s="13">
        <x:f>SUM(D6:D8)</x:f>
        <x:v>92694</x:v>
      </x:c>
      <x:c r="E5" s="14">
        <x:f>SUM(E6:E8)</x:f>
        <x:v>89</x:v>
      </x:c>
      <x:c r="F5" s="14">
        <x:f>SUM(F6:F8)</x:f>
        <x:v>644</x:v>
      </x:c>
      <x:c r="G5" s="15">
        <x:f>D5/F5</x:f>
        <x:v>143.93478260869566</x:v>
      </x:c>
      <x:c r="Q5" s="6"/>
    </x:row>
    <x:row r="6" spans="2:17" s="16" customFormat="1" ht="23.25" customHeight="1">
      <x:c r="B6" s="17" t="s">
        <x:v>56</x:v>
      </x:c>
      <x:c r="C6" s="18">
        <x:f>C14</x:f>
        <x:v>70381</x:v>
      </x:c>
      <x:c r="D6" s="19">
        <x:f>D14</x:f>
        <x:v>66094</x:v>
      </x:c>
      <x:c r="E6" s="20">
        <x:f>E14</x:f>
        <x:v>65</x:v>
      </x:c>
      <x:c r="F6" s="21">
        <x:f>F14*25+G14*18+H14*11+I14*8+J14*5+K14*4.5+L14*2.5+M14*1.4</x:f>
        <x:v>523.5</x:v>
      </x:c>
      <x:c r="G6" s="22">
        <x:f>D6/F6</x:f>
        <x:v>126.25405921680994</x:v>
      </x:c>
      <x:c r="H6" s="23"/>
      <x:c r="Q6" s="24"/>
    </x:row>
    <x:row r="7" spans="2:17" s="16" customFormat="1" ht="23.25" customHeight="1">
      <x:c r="B7" s="17" t="s">
        <x:v>54</x:v>
      </x:c>
      <x:c r="C7" s="18">
        <x:f>C28</x:f>
        <x:v>24400</x:v>
      </x:c>
      <x:c r="D7" s="19">
        <x:f>D28</x:f>
        <x:v>26600</x:v>
      </x:c>
      <x:c r="E7" s="20">
        <x:f>E28</x:f>
        <x:v>24</x:v>
      </x:c>
      <x:c r="F7" s="21">
        <x:f>F28*25+G28*18+H28*11+I28*8+J28*5+K28*4.5+L28*2.5+M28*1.4</x:f>
        <x:v>120.5</x:v>
      </x:c>
      <x:c r="G7" s="22">
        <x:f>D7/F7</x:f>
        <x:v>220.74688796680499</x:v>
      </x:c>
      <x:c r="H7" s="23"/>
      <x:c r="Q7" s="24"/>
    </x:row>
    <x:row r="8" spans="2:17" s="4" customFormat="1" ht="23.25" customHeight="1">
      <x:c r="B8" s="25" t="s">
        <x:v>57</x:v>
      </x:c>
      <x:c r="C8" s="26">
        <x:f>C34</x:f>
        <x:v>44890</x:v>
      </x:c>
      <x:c r="D8" s="27">
        <x:f>D34</x:f>
        <x:v>0</x:v>
      </x:c>
      <x:c r="E8" s="28">
        <x:f>E34</x:f>
        <x:v>0</x:v>
      </x:c>
      <x:c r="F8" s="29">
        <x:f>F34*25+G34*18+H34*11+I34*8+J34*5+K34*4.5+L34*2.5+M34*1.4</x:f>
        <x:v>0</x:v>
      </x:c>
      <x:c r="G8" s="30" t="e">
        <x:f>D8/F8</x:f>
        <x:v>#DIV/0!</x:v>
      </x:c>
      <x:c r="Q8" s="6"/>
    </x:row>
    <x:row r="9" spans="1:17" s="1" customFormat="1" ht="15" customHeight="1">
      <x:c r="A9" s="31"/>
      <x:c r="B9" s="4"/>
      <x:c r="C9" s="4"/>
      <x:c r="D9" s="4"/>
      <x:c r="E9" s="4"/>
      <x:c r="F9" s="4"/>
      <x:c r="G9" s="4"/>
      <x:c r="H9" s="4"/>
      <x:c r="I9" s="4"/>
      <x:c r="J9" s="4"/>
      <x:c r="K9" s="4"/>
      <x:c r="L9" s="4"/>
      <x:c r="N9" s="4"/>
      <x:c r="O9" s="4"/>
      <x:c r="Q9" s="2"/>
    </x:row>
    <x:row r="10" spans="1:19" s="32" customFormat="1" ht="32.25" customHeight="1">
      <x:c r="A10" s="148" t="s">
        <x:v>80</x:v>
      </x:c>
      <x:c r="B10" s="151" t="s">
        <x:v>82</x:v>
      </x:c>
      <x:c r="C10" s="156" t="s">
        <x:v>73</x:v>
      </x:c>
      <x:c r="D10" s="134" t="s">
        <x:v>60</x:v>
      </x:c>
      <x:c r="E10" s="154"/>
      <x:c r="F10" s="154"/>
      <x:c r="G10" s="154"/>
      <x:c r="H10" s="154"/>
      <x:c r="I10" s="154"/>
      <x:c r="J10" s="154"/>
      <x:c r="K10" s="154"/>
      <x:c r="L10" s="154"/>
      <x:c r="M10" s="155"/>
      <x:c r="N10" s="133" t="s">
        <x:v>47</x:v>
      </x:c>
      <x:c r="O10" s="134"/>
      <x:c r="Q10" s="127" t="s">
        <x:v>38</x:v>
      </x:c>
      <x:c r="R10" s="128"/>
      <x:c r="S10" s="129"/>
    </x:row>
    <x:row r="11" spans="1:19" ht="22.5" customHeight="1">
      <x:c r="A11" s="149"/>
      <x:c r="B11" s="152"/>
      <x:c r="C11" s="157"/>
      <x:c r="D11" s="135" t="s">
        <x:v>53</x:v>
      </x:c>
      <x:c r="E11" s="137" t="s">
        <x:v>45</x:v>
      </x:c>
      <x:c r="F11" s="137"/>
      <x:c r="G11" s="137"/>
      <x:c r="H11" s="137"/>
      <x:c r="I11" s="137"/>
      <x:c r="J11" s="137"/>
      <x:c r="K11" s="137"/>
      <x:c r="L11" s="137"/>
      <x:c r="M11" s="138"/>
      <x:c r="N11" s="139" t="s">
        <x:v>40</x:v>
      </x:c>
      <x:c r="O11" s="139" t="s">
        <x:v>37</x:v>
      </x:c>
      <x:c r="Q11" s="130"/>
      <x:c r="R11" s="131"/>
      <x:c r="S11" s="132"/>
    </x:row>
    <x:row r="12" spans="1:19" ht="23.25" customHeight="1">
      <x:c r="A12" s="150"/>
      <x:c r="B12" s="153"/>
      <x:c r="C12" s="158"/>
      <x:c r="D12" s="136"/>
      <x:c r="E12" s="34" t="s">
        <x:v>59</x:v>
      </x:c>
      <x:c r="F12" s="34" t="s">
        <x:v>74</x:v>
      </x:c>
      <x:c r="G12" s="35" t="s">
        <x:v>81</x:v>
      </x:c>
      <x:c r="H12" s="35" t="s">
        <x:v>77</x:v>
      </x:c>
      <x:c r="I12" s="36" t="s">
        <x:v>76</x:v>
      </x:c>
      <x:c r="J12" s="36" t="s">
        <x:v>78</x:v>
      </x:c>
      <x:c r="K12" s="36" t="s">
        <x:v>46</x:v>
      </x:c>
      <x:c r="L12" s="36" t="s">
        <x:v>31</x:v>
      </x:c>
      <x:c r="M12" s="37" t="s">
        <x:v>32</x:v>
      </x:c>
      <x:c r="N12" s="140"/>
      <x:c r="O12" s="140"/>
      <x:c r="Q12" s="141" t="s">
        <x:v>52</x:v>
      </x:c>
      <x:c r="R12" s="100" t="s">
        <x:v>84</x:v>
      </x:c>
      <x:c r="S12" s="101" t="s">
        <x:v>34</x:v>
      </x:c>
    </x:row>
    <x:row r="13" spans="1:19" s="43" customFormat="1" ht="23.25" customHeight="1">
      <x:c r="A13" s="122" t="s">
        <x:v>52</x:v>
      </x:c>
      <x:c r="B13" s="123"/>
      <x:c r="C13" s="94">
        <x:f>C14+C28+C34</x:f>
        <x:v>139671</x:v>
      </x:c>
      <x:c r="D13" s="42">
        <x:f>D14+D28+D34</x:f>
        <x:v>92694</x:v>
      </x:c>
      <x:c r="E13" s="38">
        <x:f>E14+E28+E34</x:f>
        <x:v>89</x:v>
      </x:c>
      <x:c r="F13" s="40">
        <x:f>F14+F28+F34</x:f>
        <x:v>6</x:v>
      </x:c>
      <x:c r="G13" s="40">
        <x:f>G14+G28+G34</x:f>
        <x:v>4</x:v>
      </x:c>
      <x:c r="H13" s="40">
        <x:f>H14+H28+H34</x:f>
        <x:v>6</x:v>
      </x:c>
      <x:c r="I13" s="40">
        <x:f>I14+I28+I34</x:f>
        <x:v>10</x:v>
      </x:c>
      <x:c r="J13" s="40">
        <x:f>J14+J28+J34</x:f>
        <x:v>41</x:v>
      </x:c>
      <x:c r="K13" s="40">
        <x:f>K14+K28+K34</x:f>
        <x:v>8</x:v>
      </x:c>
      <x:c r="L13" s="40">
        <x:f>L14+L28+L34</x:f>
        <x:v>14</x:v>
      </x:c>
      <x:c r="M13" s="41">
        <x:f>M14+M28+M34</x:f>
        <x:v>0</x:v>
      </x:c>
      <x:c r="N13" s="38">
        <x:f>N14+N28+N34</x:f>
        <x:v>0</x:v>
      </x:c>
      <x:c r="O13" s="42">
        <x:f>O14+O28+O34</x:f>
        <x:v>0</x:v>
      </x:c>
      <x:c r="Q13" s="142"/>
      <x:c r="R13" s="38">
        <x:f>R14+R28+R34</x:f>
        <x:v>0</x:v>
      </x:c>
      <x:c r="S13" s="39">
        <x:f>R13-D13</x:f>
        <x:v>-92694</x:v>
      </x:c>
    </x:row>
    <x:row r="14" spans="1:19" ht="23.25" customHeight="1">
      <x:c r="A14" s="112" t="s">
        <x:v>56</x:v>
      </x:c>
      <x:c r="B14" s="44" t="s">
        <x:v>83</x:v>
      </x:c>
      <x:c r="C14" s="95">
        <x:f>SUM(C15:C27)</x:f>
        <x:v>70381</x:v>
      </x:c>
      <x:c r="D14" s="48">
        <x:f>SUM(D15:D27)</x:f>
        <x:v>66094</x:v>
      </x:c>
      <x:c r="E14" s="45">
        <x:f>SUM(E15:E27)</x:f>
        <x:v>65</x:v>
      </x:c>
      <x:c r="F14" s="46">
        <x:f>SUM(F15:F27)</x:f>
        <x:v>6</x:v>
      </x:c>
      <x:c r="G14" s="46">
        <x:f>SUM(G15:G27)</x:f>
        <x:v>4</x:v>
      </x:c>
      <x:c r="H14" s="46">
        <x:f>SUM(H15:H27)</x:f>
        <x:v>5</x:v>
      </x:c>
      <x:c r="I14" s="46">
        <x:f>SUM(I15:I27)</x:f>
        <x:v>9</x:v>
      </x:c>
      <x:c r="J14" s="46">
        <x:f>SUM(J15:J27)</x:f>
        <x:v>24</x:v>
      </x:c>
      <x:c r="K14" s="46">
        <x:f>SUM(K15:K27)</x:f>
        <x:v>6</x:v>
      </x:c>
      <x:c r="L14" s="46">
        <x:f>SUM(L15:L27)</x:f>
        <x:v>11</x:v>
      </x:c>
      <x:c r="M14" s="47">
        <x:f>SUM(M15:M27)</x:f>
        <x:v>0</x:v>
      </x:c>
      <x:c r="N14" s="45">
        <x:f>SUM(N15:N27)</x:f>
        <x:v>0</x:v>
      </x:c>
      <x:c r="O14" s="48">
        <x:f>SUM(O15:O27)</x:f>
        <x:v>0</x:v>
      </x:c>
      <x:c r="Q14" s="49" t="s">
        <x:v>83</x:v>
      </x:c>
      <x:c r="R14" s="115">
        <x:f>SUM(R15:R27)</x:f>
        <x:v>0</x:v>
      </x:c>
      <x:c r="S14" s="50">
        <x:f>R14-D14</x:f>
        <x:v>-66094</x:v>
      </x:c>
    </x:row>
    <x:row r="15" spans="1:19" ht="23.25" customHeight="1">
      <x:c r="A15" s="113"/>
      <x:c r="B15" s="51" t="s">
        <x:v>56</x:v>
      </x:c>
      <x:c r="C15" s="96">
        <x:v>14000</x:v>
      </x:c>
      <x:c r="D15" s="52">
        <x:v>10500</x:v>
      </x:c>
      <x:c r="E15" s="52">
        <x:f>SUM(F15:M15)</x:f>
        <x:v>12</x:v>
      </x:c>
      <x:c r="F15" s="53">
        <x:v>1</x:v>
      </x:c>
      <x:c r="G15" s="54">
        <x:v>1</x:v>
      </x:c>
      <x:c r="H15" s="54">
        <x:v>1</x:v>
      </x:c>
      <x:c r="I15" s="51">
        <x:v>2</x:v>
      </x:c>
      <x:c r="J15" s="51">
        <x:v>5</x:v>
      </x:c>
      <x:c r="K15" s="51">
        <x:v>1</x:v>
      </x:c>
      <x:c r="L15" s="54">
        <x:v>1</x:v>
      </x:c>
      <x:c r="M15" s="55"/>
      <x:c r="N15" s="56"/>
      <x:c r="O15" s="52"/>
      <x:c r="Q15" s="57" t="s">
        <x:v>56</x:v>
      </x:c>
      <x:c r="R15" s="58"/>
      <x:c r="S15" s="59">
        <x:f>R15-D15</x:f>
        <x:v>-10500</x:v>
      </x:c>
    </x:row>
    <x:row r="16" spans="1:19" ht="23.25" customHeight="1">
      <x:c r="A16" s="113"/>
      <x:c r="B16" s="51" t="s">
        <x:v>15</x:v>
      </x:c>
      <x:c r="C16" s="96">
        <x:v>9000</x:v>
      </x:c>
      <x:c r="D16" s="52">
        <x:v>8500</x:v>
      </x:c>
      <x:c r="E16" s="52">
        <x:f>SUM(F16:M16)</x:f>
        <x:v>8</x:v>
      </x:c>
      <x:c r="F16" s="53"/>
      <x:c r="G16" s="54"/>
      <x:c r="H16" s="54"/>
      <x:c r="I16" s="51">
        <x:v>5</x:v>
      </x:c>
      <x:c r="J16" s="51"/>
      <x:c r="K16" s="51"/>
      <x:c r="L16" s="54">
        <x:v>3</x:v>
      </x:c>
      <x:c r="M16" s="55"/>
      <x:c r="N16" s="56"/>
      <x:c r="O16" s="52"/>
      <x:c r="Q16" s="57" t="s">
        <x:v>15</x:v>
      </x:c>
      <x:c r="R16" s="58"/>
      <x:c r="S16" s="59">
        <x:f>R16-D16</x:f>
        <x:v>-8500</x:v>
      </x:c>
    </x:row>
    <x:row r="17" spans="1:19" ht="23.25" customHeight="1">
      <x:c r="A17" s="113"/>
      <x:c r="B17" s="51" t="s">
        <x:v>12</x:v>
      </x:c>
      <x:c r="C17" s="96">
        <x:v>2500</x:v>
      </x:c>
      <x:c r="D17" s="52">
        <x:v>2000</x:v>
      </x:c>
      <x:c r="E17" s="52">
        <x:f>SUM(F17:M17)</x:f>
        <x:v>1</x:v>
      </x:c>
      <x:c r="F17" s="53"/>
      <x:c r="G17" s="54"/>
      <x:c r="H17" s="54"/>
      <x:c r="I17" s="51"/>
      <x:c r="J17" s="51">
        <x:v>1</x:v>
      </x:c>
      <x:c r="K17" s="51"/>
      <x:c r="L17" s="54"/>
      <x:c r="M17" s="55"/>
      <x:c r="N17" s="56"/>
      <x:c r="O17" s="52"/>
      <x:c r="Q17" s="57" t="s">
        <x:v>12</x:v>
      </x:c>
      <x:c r="R17" s="58"/>
      <x:c r="S17" s="59">
        <x:f>R17-D17</x:f>
        <x:v>-2000</x:v>
      </x:c>
    </x:row>
    <x:row r="18" spans="1:19" ht="23.25" customHeight="1">
      <x:c r="A18" s="113"/>
      <x:c r="B18" s="51" t="s">
        <x:v>10</x:v>
      </x:c>
      <x:c r="C18" s="96">
        <x:v>11381</x:v>
      </x:c>
      <x:c r="D18" s="52">
        <x:v>10824</x:v>
      </x:c>
      <x:c r="E18" s="52">
        <x:f>SUM(F18:M18)</x:f>
        <x:v>13</x:v>
      </x:c>
      <x:c r="F18" s="53"/>
      <x:c r="G18" s="54"/>
      <x:c r="H18" s="54">
        <x:v>1</x:v>
      </x:c>
      <x:c r="I18" s="51">
        <x:v>1</x:v>
      </x:c>
      <x:c r="J18" s="51">
        <x:v>4</x:v>
      </x:c>
      <x:c r="K18" s="51">
        <x:v>2</x:v>
      </x:c>
      <x:c r="L18" s="54">
        <x:v>5</x:v>
      </x:c>
      <x:c r="M18" s="55"/>
      <x:c r="N18" s="56"/>
      <x:c r="O18" s="52"/>
      <x:c r="Q18" s="57" t="s">
        <x:v>10</x:v>
      </x:c>
      <x:c r="R18" s="58"/>
      <x:c r="S18" s="59">
        <x:f>R18-D18</x:f>
        <x:v>-10824</x:v>
      </x:c>
    </x:row>
    <x:row r="19" spans="1:19" ht="23.25" customHeight="1">
      <x:c r="A19" s="113"/>
      <x:c r="B19" s="51" t="s">
        <x:v>51</x:v>
      </x:c>
      <x:c r="C19" s="96">
        <x:v>2000</x:v>
      </x:c>
      <x:c r="D19" s="52">
        <x:v>1670</x:v>
      </x:c>
      <x:c r="E19" s="52">
        <x:f>SUM(F19:M19)</x:f>
        <x:v>0</x:v>
      </x:c>
      <x:c r="F19" s="53"/>
      <x:c r="G19" s="54"/>
      <x:c r="H19" s="54"/>
      <x:c r="I19" s="51"/>
      <x:c r="J19" s="51"/>
      <x:c r="K19" s="51"/>
      <x:c r="L19" s="54"/>
      <x:c r="M19" s="55"/>
      <x:c r="N19" s="56"/>
      <x:c r="O19" s="52"/>
      <x:c r="Q19" s="57" t="s">
        <x:v>51</x:v>
      </x:c>
      <x:c r="R19" s="58"/>
      <x:c r="S19" s="59">
        <x:f>R19-D19</x:f>
        <x:v>-1670</x:v>
      </x:c>
    </x:row>
    <x:row r="20" spans="1:19" ht="23.25" customHeight="1">
      <x:c r="A20" s="113"/>
      <x:c r="B20" s="51" t="s">
        <x:v>14</x:v>
      </x:c>
      <x:c r="C20" s="96">
        <x:v>1000</x:v>
      </x:c>
      <x:c r="D20" s="52">
        <x:v>1000</x:v>
      </x:c>
      <x:c r="E20" s="52">
        <x:f>SUM(F20:M20)</x:f>
        <x:v>2</x:v>
      </x:c>
      <x:c r="F20" s="53"/>
      <x:c r="G20" s="54"/>
      <x:c r="H20" s="54"/>
      <x:c r="I20" s="51"/>
      <x:c r="J20" s="51"/>
      <x:c r="K20" s="51">
        <x:v>2</x:v>
      </x:c>
      <x:c r="L20" s="54"/>
      <x:c r="M20" s="55"/>
      <x:c r="N20" s="56"/>
      <x:c r="O20" s="52"/>
      <x:c r="Q20" s="57" t="s">
        <x:v>14</x:v>
      </x:c>
      <x:c r="R20" s="58"/>
      <x:c r="S20" s="59">
        <x:f>R20-D20</x:f>
        <x:v>-1000</x:v>
      </x:c>
    </x:row>
    <x:row r="21" spans="1:19" ht="23.25" customHeight="1">
      <x:c r="A21" s="113"/>
      <x:c r="B21" s="51" t="s">
        <x:v>4</x:v>
      </x:c>
      <x:c r="C21" s="96">
        <x:v>1100</x:v>
      </x:c>
      <x:c r="D21" s="52">
        <x:v>1350</x:v>
      </x:c>
      <x:c r="E21" s="52">
        <x:f>SUM(F21:M21)</x:f>
        <x:v>3</x:v>
      </x:c>
      <x:c r="F21" s="53"/>
      <x:c r="G21" s="54"/>
      <x:c r="H21" s="54"/>
      <x:c r="I21" s="51"/>
      <x:c r="J21" s="51">
        <x:v>2</x:v>
      </x:c>
      <x:c r="K21" s="51">
        <x:v>1</x:v>
      </x:c>
      <x:c r="L21" s="54"/>
      <x:c r="M21" s="55"/>
      <x:c r="N21" s="56"/>
      <x:c r="O21" s="52"/>
      <x:c r="Q21" s="57" t="s">
        <x:v>4</x:v>
      </x:c>
      <x:c r="R21" s="58"/>
      <x:c r="S21" s="59">
        <x:f>R21-D21</x:f>
        <x:v>-1350</x:v>
      </x:c>
    </x:row>
    <x:row r="22" spans="1:19" ht="23.25" customHeight="1">
      <x:c r="A22" s="113"/>
      <x:c r="B22" s="51" t="s">
        <x:v>17</x:v>
      </x:c>
      <x:c r="C22" s="96">
        <x:v>12000</x:v>
      </x:c>
      <x:c r="D22" s="52">
        <x:v>12000</x:v>
      </x:c>
      <x:c r="E22" s="52">
        <x:f>SUM(F22:M22)</x:f>
        <x:v>9</x:v>
      </x:c>
      <x:c r="F22" s="53">
        <x:v>5</x:v>
      </x:c>
      <x:c r="G22" s="54"/>
      <x:c r="H22" s="54"/>
      <x:c r="I22" s="51"/>
      <x:c r="J22" s="51">
        <x:v>3</x:v>
      </x:c>
      <x:c r="K22" s="51"/>
      <x:c r="L22" s="54">
        <x:v>1</x:v>
      </x:c>
      <x:c r="M22" s="55"/>
      <x:c r="N22" s="56"/>
      <x:c r="O22" s="52"/>
      <x:c r="Q22" s="57" t="s">
        <x:v>17</x:v>
      </x:c>
      <x:c r="R22" s="58"/>
      <x:c r="S22" s="59">
        <x:f>R22-D22</x:f>
        <x:v>-12000</x:v>
      </x:c>
    </x:row>
    <x:row r="23" spans="1:19" ht="23.25" customHeight="1">
      <x:c r="A23" s="113"/>
      <x:c r="B23" s="51" t="s">
        <x:v>11</x:v>
      </x:c>
      <x:c r="C23" s="96">
        <x:v>2500</x:v>
      </x:c>
      <x:c r="D23" s="52">
        <x:v>3000</x:v>
      </x:c>
      <x:c r="E23" s="52">
        <x:f>SUM(F23:M23)</x:f>
        <x:v>5</x:v>
      </x:c>
      <x:c r="F23" s="53"/>
      <x:c r="G23" s="54"/>
      <x:c r="H23" s="54"/>
      <x:c r="I23" s="51"/>
      <x:c r="J23" s="51">
        <x:v>5</x:v>
      </x:c>
      <x:c r="K23" s="51"/>
      <x:c r="L23" s="54"/>
      <x:c r="M23" s="55"/>
      <x:c r="N23" s="56"/>
      <x:c r="O23" s="52"/>
      <x:c r="Q23" s="57" t="s">
        <x:v>11</x:v>
      </x:c>
      <x:c r="R23" s="58"/>
      <x:c r="S23" s="59">
        <x:f>R23-D23</x:f>
        <x:v>-3000</x:v>
      </x:c>
    </x:row>
    <x:row r="24" spans="1:19" ht="23.25" customHeight="1">
      <x:c r="A24" s="113"/>
      <x:c r="B24" s="51" t="s">
        <x:v>20</x:v>
      </x:c>
      <x:c r="C24" s="96">
        <x:v>10000</x:v>
      </x:c>
      <x:c r="D24" s="52">
        <x:v>10000</x:v>
      </x:c>
      <x:c r="E24" s="52">
        <x:f>SUM(F24:M24)</x:f>
        <x:v>5</x:v>
      </x:c>
      <x:c r="F24" s="53"/>
      <x:c r="G24" s="54">
        <x:v>3</x:v>
      </x:c>
      <x:c r="H24" s="54">
        <x:v>1</x:v>
      </x:c>
      <x:c r="I24" s="51"/>
      <x:c r="J24" s="51"/>
      <x:c r="K24" s="51"/>
      <x:c r="L24" s="54">
        <x:v>1</x:v>
      </x:c>
      <x:c r="M24" s="55"/>
      <x:c r="N24" s="56"/>
      <x:c r="O24" s="52"/>
      <x:c r="Q24" s="57" t="s">
        <x:v>20</x:v>
      </x:c>
      <x:c r="R24" s="58"/>
      <x:c r="S24" s="59">
        <x:f>R24-D24</x:f>
        <x:v>-10000</x:v>
      </x:c>
    </x:row>
    <x:row r="25" spans="1:19" ht="23.25" customHeight="1">
      <x:c r="A25" s="113"/>
      <x:c r="B25" s="51" t="s">
        <x:v>21</x:v>
      </x:c>
      <x:c r="C25" s="96">
        <x:v>1400</x:v>
      </x:c>
      <x:c r="D25" s="52">
        <x:v>1400</x:v>
      </x:c>
      <x:c r="E25" s="52">
        <x:f>SUM(F25:M25)</x:f>
        <x:v>3</x:v>
      </x:c>
      <x:c r="F25" s="53"/>
      <x:c r="G25" s="54"/>
      <x:c r="H25" s="54"/>
      <x:c r="I25" s="51">
        <x:v>1</x:v>
      </x:c>
      <x:c r="J25" s="51">
        <x:v>2</x:v>
      </x:c>
      <x:c r="K25" s="51"/>
      <x:c r="L25" s="54"/>
      <x:c r="M25" s="55"/>
      <x:c r="N25" s="56"/>
      <x:c r="O25" s="52"/>
      <x:c r="Q25" s="57" t="s">
        <x:v>21</x:v>
      </x:c>
      <x:c r="R25" s="58"/>
      <x:c r="S25" s="59">
        <x:f>R25-D25</x:f>
        <x:v>-1400</x:v>
      </x:c>
    </x:row>
    <x:row r="26" spans="1:19" s="33" customFormat="1" ht="23.25" customHeight="1">
      <x:c r="A26" s="113"/>
      <x:c r="B26" s="51" t="s">
        <x:v>24</x:v>
      </x:c>
      <x:c r="C26" s="96">
        <x:v>1500</x:v>
      </x:c>
      <x:c r="D26" s="52">
        <x:v>1850</x:v>
      </x:c>
      <x:c r="E26" s="52">
        <x:f>SUM(F26:M26)</x:f>
        <x:v>1</x:v>
      </x:c>
      <x:c r="F26" s="53"/>
      <x:c r="G26" s="54"/>
      <x:c r="H26" s="54"/>
      <x:c r="I26" s="51"/>
      <x:c r="J26" s="51">
        <x:v>1</x:v>
      </x:c>
      <x:c r="K26" s="51"/>
      <x:c r="L26" s="54"/>
      <x:c r="M26" s="55"/>
      <x:c r="N26" s="65"/>
      <x:c r="O26" s="66"/>
      <x:c r="Q26" s="57" t="s">
        <x:v>24</x:v>
      </x:c>
      <x:c r="R26" s="58"/>
      <x:c r="S26" s="59">
        <x:f>R26-D26</x:f>
        <x:v>-1850</x:v>
      </x:c>
    </x:row>
    <x:row r="27" spans="1:19" ht="23.25" customHeight="1">
      <x:c r="A27" s="114"/>
      <x:c r="B27" s="60" t="s">
        <x:v>13</x:v>
      </x:c>
      <x:c r="C27" s="97">
        <x:v>2000</x:v>
      </x:c>
      <x:c r="D27" s="66">
        <x:v>2000</x:v>
      </x:c>
      <x:c r="E27" s="52">
        <x:f>SUM(F27:M27)</x:f>
        <x:v>3</x:v>
      </x:c>
      <x:c r="F27" s="73"/>
      <x:c r="G27" s="74"/>
      <x:c r="H27" s="74">
        <x:v>2</x:v>
      </x:c>
      <x:c r="I27" s="60"/>
      <x:c r="J27" s="60">
        <x:v>1</x:v>
      </x:c>
      <x:c r="K27" s="60"/>
      <x:c r="L27" s="74"/>
      <x:c r="M27" s="111"/>
      <x:c r="N27" s="66"/>
      <x:c r="O27" s="66"/>
      <x:c r="Q27" s="57" t="s">
        <x:v>13</x:v>
      </x:c>
      <x:c r="R27" s="58"/>
      <x:c r="S27" s="59">
        <x:f>R27-D27</x:f>
        <x:v>-2000</x:v>
      </x:c>
    </x:row>
    <x:row r="28" spans="1:19" ht="23.25" customHeight="1">
      <x:c r="A28" s="159" t="s">
        <x:v>54</x:v>
      </x:c>
      <x:c r="B28" s="67" t="s">
        <x:v>83</x:v>
      </x:c>
      <x:c r="C28" s="98">
        <x:f>SUM(C29:C33)</x:f>
        <x:v>24400</x:v>
      </x:c>
      <x:c r="D28" s="71">
        <x:f>SUM(D29:D33)</x:f>
        <x:v>26600</x:v>
      </x:c>
      <x:c r="E28" s="68">
        <x:f>SUM(E29:E33)</x:f>
        <x:v>24</x:v>
      </x:c>
      <x:c r="F28" s="69">
        <x:f>SUM(F29:F33)</x:f>
        <x:v>0</x:v>
      </x:c>
      <x:c r="G28" s="69">
        <x:f>SUM(G29:G33)</x:f>
        <x:v>0</x:v>
      </x:c>
      <x:c r="H28" s="69">
        <x:f>SUM(H29:H33)</x:f>
        <x:v>1</x:v>
      </x:c>
      <x:c r="I28" s="69">
        <x:f>SUM(I29:I33)</x:f>
        <x:v>1</x:v>
      </x:c>
      <x:c r="J28" s="69">
        <x:f>SUM(J29:J33)</x:f>
        <x:v>17</x:v>
      </x:c>
      <x:c r="K28" s="69">
        <x:f>SUM(K29:K33)</x:f>
        <x:v>2</x:v>
      </x:c>
      <x:c r="L28" s="69">
        <x:f>SUM(L29:L33)</x:f>
        <x:v>3</x:v>
      </x:c>
      <x:c r="M28" s="70">
        <x:f>SUM(M29:M33)</x:f>
        <x:v>0</x:v>
      </x:c>
      <x:c r="N28" s="68">
        <x:f>SUM(N29:N33)</x:f>
        <x:v>0</x:v>
      </x:c>
      <x:c r="O28" s="71">
        <x:f>SUM(O29:O33)</x:f>
        <x:v>0</x:v>
      </x:c>
      <x:c r="Q28" s="49" t="s">
        <x:v>83</x:v>
      </x:c>
      <x:c r="R28" s="45"/>
      <x:c r="S28" s="50">
        <x:f>R28-D28</x:f>
        <x:v>-26600</x:v>
      </x:c>
    </x:row>
    <x:row r="29" spans="1:19" ht="23.25" customHeight="1">
      <x:c r="A29" s="159"/>
      <x:c r="B29" s="51" t="s">
        <x:v>19</x:v>
      </x:c>
      <x:c r="C29" s="96">
        <x:v>13000</x:v>
      </x:c>
      <x:c r="D29" s="52">
        <x:v>15500</x:v>
      </x:c>
      <x:c r="E29" s="52">
        <x:f>SUM(F29:M29)</x:f>
        <x:v>13</x:v>
      </x:c>
      <x:c r="F29" s="53"/>
      <x:c r="G29" s="54"/>
      <x:c r="H29" s="54"/>
      <x:c r="I29" s="54"/>
      <x:c r="J29" s="51">
        <x:v>13</x:v>
      </x:c>
      <x:c r="K29" s="51"/>
      <x:c r="L29" s="51"/>
      <x:c r="M29" s="72"/>
      <x:c r="N29" s="56"/>
      <x:c r="O29" s="52"/>
      <x:c r="Q29" s="57" t="s">
        <x:v>19</x:v>
      </x:c>
      <x:c r="R29" s="58"/>
      <x:c r="S29" s="59">
        <x:f>R29-D29</x:f>
        <x:v>-15500</x:v>
      </x:c>
    </x:row>
    <x:row r="30" spans="1:19" ht="23.25" customHeight="1">
      <x:c r="A30" s="159"/>
      <x:c r="B30" s="51" t="s">
        <x:v>18</x:v>
      </x:c>
      <x:c r="C30" s="96">
        <x:v>5000</x:v>
      </x:c>
      <x:c r="D30" s="52">
        <x:v>5000</x:v>
      </x:c>
      <x:c r="E30" s="52">
        <x:f>SUM(F30:M30)</x:f>
        <x:v>6</x:v>
      </x:c>
      <x:c r="F30" s="53"/>
      <x:c r="G30" s="54"/>
      <x:c r="H30" s="54"/>
      <x:c r="I30" s="54"/>
      <x:c r="J30" s="51">
        <x:v>2</x:v>
      </x:c>
      <x:c r="K30" s="51">
        <x:v>1</x:v>
      </x:c>
      <x:c r="L30" s="51">
        <x:v>3</x:v>
      </x:c>
      <x:c r="M30" s="72"/>
      <x:c r="N30" s="56"/>
      <x:c r="O30" s="52"/>
      <x:c r="Q30" s="57" t="s">
        <x:v>18</x:v>
      </x:c>
      <x:c r="R30" s="58"/>
      <x:c r="S30" s="59">
        <x:f>R30-D30</x:f>
        <x:v>-5000</x:v>
      </x:c>
    </x:row>
    <x:row r="31" spans="1:19" s="43" customFormat="1" ht="23.25" customHeight="1">
      <x:c r="A31" s="159"/>
      <x:c r="B31" s="51" t="s">
        <x:v>7</x:v>
      </x:c>
      <x:c r="C31" s="96">
        <x:v>3000</x:v>
      </x:c>
      <x:c r="D31" s="52">
        <x:v>3000</x:v>
      </x:c>
      <x:c r="E31" s="52">
        <x:f>SUM(F31:M31)</x:f>
        <x:v>2</x:v>
      </x:c>
      <x:c r="F31" s="73"/>
      <x:c r="G31" s="74"/>
      <x:c r="H31" s="74">
        <x:v>1</x:v>
      </x:c>
      <x:c r="I31" s="74"/>
      <x:c r="J31" s="60"/>
      <x:c r="K31" s="60">
        <x:v>1</x:v>
      </x:c>
      <x:c r="L31" s="60"/>
      <x:c r="M31" s="75"/>
      <x:c r="N31" s="77"/>
      <x:c r="O31" s="66"/>
      <x:c r="Q31" s="57" t="s">
        <x:v>7</x:v>
      </x:c>
      <x:c r="R31" s="58"/>
      <x:c r="S31" s="59">
        <x:f>R31-D31</x:f>
        <x:v>-3000</x:v>
      </x:c>
    </x:row>
    <x:row r="32" spans="1:19" s="43" customFormat="1" ht="23.25" customHeight="1">
      <x:c r="A32" s="159"/>
      <x:c r="B32" s="60" t="s">
        <x:v>5</x:v>
      </x:c>
      <x:c r="C32" s="97">
        <x:v>2400</x:v>
      </x:c>
      <x:c r="D32" s="66">
        <x:v>2000</x:v>
      </x:c>
      <x:c r="E32" s="52">
        <x:f>SUM(F32:M32)</x:f>
        <x:v>2</x:v>
      </x:c>
      <x:c r="F32" s="53"/>
      <x:c r="G32" s="54"/>
      <x:c r="H32" s="54"/>
      <x:c r="I32" s="54">
        <x:v>1</x:v>
      </x:c>
      <x:c r="J32" s="54">
        <x:v>1</x:v>
      </x:c>
      <x:c r="K32" s="54"/>
      <x:c r="L32" s="54"/>
      <x:c r="M32" s="72"/>
      <x:c r="N32" s="56"/>
      <x:c r="O32" s="52"/>
      <x:c r="Q32" s="57" t="s">
        <x:v>5</x:v>
      </x:c>
      <x:c r="R32" s="58"/>
      <x:c r="S32" s="59">
        <x:f>R32-D32</x:f>
        <x:v>-2000</x:v>
      </x:c>
    </x:row>
    <x:row r="33" spans="1:19" s="43" customFormat="1" ht="23.25" customHeight="1">
      <x:c r="A33" s="159"/>
      <x:c r="B33" s="51" t="s">
        <x:v>6</x:v>
      </x:c>
      <x:c r="C33" s="99">
        <x:v>1000</x:v>
      </x:c>
      <x:c r="D33" s="61">
        <x:v>1100</x:v>
      </x:c>
      <x:c r="E33" s="52">
        <x:f>SUM(F33:M33)</x:f>
        <x:v>1</x:v>
      </x:c>
      <x:c r="F33" s="62"/>
      <x:c r="G33" s="63"/>
      <x:c r="H33" s="63"/>
      <x:c r="I33" s="63"/>
      <x:c r="J33" s="63">
        <x:v>1</x:v>
      </x:c>
      <x:c r="K33" s="63"/>
      <x:c r="L33" s="63"/>
      <x:c r="M33" s="76"/>
      <x:c r="N33" s="65"/>
      <x:c r="O33" s="66"/>
      <x:c r="Q33" s="57" t="s">
        <x:v>6</x:v>
      </x:c>
      <x:c r="R33" s="58"/>
      <x:c r="S33" s="59">
        <x:f>R33-D33</x:f>
        <x:v>-1100</x:v>
      </x:c>
    </x:row>
    <x:row r="34" spans="1:19" s="43" customFormat="1" ht="23.25" customHeight="1">
      <x:c r="A34" s="124" t="s">
        <x:v>57</x:v>
      </x:c>
      <x:c r="B34" s="78" t="s">
        <x:v>83</x:v>
      </x:c>
      <x:c r="C34" s="98">
        <x:f>SUM(C35:C43)</x:f>
        <x:v>44890</x:v>
      </x:c>
      <x:c r="D34" s="71">
        <x:f>SUM(D35:D43)</x:f>
        <x:v>0</x:v>
      </x:c>
      <x:c r="E34" s="68">
        <x:f>SUM(E35:E43)</x:f>
        <x:v>0</x:v>
      </x:c>
      <x:c r="F34" s="69">
        <x:f>SUM(F35:F43)</x:f>
        <x:v>0</x:v>
      </x:c>
      <x:c r="G34" s="69">
        <x:f>SUM(G35:G43)</x:f>
        <x:v>0</x:v>
      </x:c>
      <x:c r="H34" s="69">
        <x:f>SUM(H35:H43)</x:f>
        <x:v>0</x:v>
      </x:c>
      <x:c r="I34" s="69">
        <x:f>SUM(I35:I43)</x:f>
        <x:v>0</x:v>
      </x:c>
      <x:c r="J34" s="69">
        <x:f>SUM(J35:J43)</x:f>
        <x:v>0</x:v>
      </x:c>
      <x:c r="K34" s="69">
        <x:f>SUM(K35:K43)</x:f>
        <x:v>0</x:v>
      </x:c>
      <x:c r="L34" s="69">
        <x:f>SUM(L35:L43)</x:f>
        <x:v>0</x:v>
      </x:c>
      <x:c r="M34" s="70">
        <x:f>SUM(M35:M43)</x:f>
        <x:v>0</x:v>
      </x:c>
      <x:c r="N34" s="68">
        <x:f>SUM(N35:N43)</x:f>
        <x:v>0</x:v>
      </x:c>
      <x:c r="O34" s="71">
        <x:f>SUM(O35:O43)</x:f>
        <x:v>0</x:v>
      </x:c>
      <x:c r="Q34" s="49" t="s">
        <x:v>83</x:v>
      </x:c>
      <x:c r="R34" s="45"/>
      <x:c r="S34" s="50">
        <x:f>R34-D34</x:f>
        <x:v>0</x:v>
      </x:c>
    </x:row>
    <x:row r="35" spans="1:19" ht="23.25" customHeight="1">
      <x:c r="A35" s="125"/>
      <x:c r="B35" s="51" t="s">
        <x:v>16</x:v>
      </x:c>
      <x:c r="C35" s="102">
        <x:v>7000</x:v>
      </x:c>
      <x:c r="D35" s="52"/>
      <x:c r="E35" s="52"/>
      <x:c r="F35" s="53"/>
      <x:c r="G35" s="80"/>
      <x:c r="H35" s="80"/>
      <x:c r="I35" s="81"/>
      <x:c r="J35" s="81"/>
      <x:c r="K35" s="80"/>
      <x:c r="L35" s="81"/>
      <x:c r="M35" s="82"/>
      <x:c r="N35" s="83"/>
      <x:c r="O35" s="79"/>
      <x:c r="Q35" s="57" t="s">
        <x:v>16</x:v>
      </x:c>
      <x:c r="R35" s="58"/>
      <x:c r="S35" s="59">
        <x:f>R35-D35</x:f>
        <x:v>0</x:v>
      </x:c>
    </x:row>
    <x:row r="36" spans="1:19" ht="24" customHeight="1">
      <x:c r="A36" s="125"/>
      <x:c r="B36" s="51" t="s">
        <x:v>23</x:v>
      </x:c>
      <x:c r="C36" s="102">
        <x:v>1700</x:v>
      </x:c>
      <x:c r="D36" s="52"/>
      <x:c r="E36" s="52"/>
      <x:c r="F36" s="53"/>
      <x:c r="G36" s="80"/>
      <x:c r="H36" s="80"/>
      <x:c r="I36" s="81"/>
      <x:c r="J36" s="80"/>
      <x:c r="K36" s="80"/>
      <x:c r="L36" s="80"/>
      <x:c r="M36" s="82"/>
      <x:c r="N36" s="83"/>
      <x:c r="O36" s="79"/>
      <x:c r="Q36" s="57" t="s">
        <x:v>23</x:v>
      </x:c>
      <x:c r="R36" s="58"/>
      <x:c r="S36" s="59">
        <x:f>R36-D36</x:f>
        <x:v>0</x:v>
      </x:c>
    </x:row>
    <x:row r="37" spans="1:19" ht="23.25" customHeight="1">
      <x:c r="A37" s="125"/>
      <x:c r="B37" s="51" t="s">
        <x:v>0</x:v>
      </x:c>
      <x:c r="C37" s="102">
        <x:v>1850</x:v>
      </x:c>
      <x:c r="D37" s="52"/>
      <x:c r="E37" s="52"/>
      <x:c r="F37" s="53"/>
      <x:c r="G37" s="80"/>
      <x:c r="H37" s="80"/>
      <x:c r="I37" s="81"/>
      <x:c r="J37" s="80"/>
      <x:c r="K37" s="80"/>
      <x:c r="L37" s="81"/>
      <x:c r="M37" s="82"/>
      <x:c r="N37" s="83"/>
      <x:c r="O37" s="79"/>
      <x:c r="Q37" s="57" t="s">
        <x:v>0</x:v>
      </x:c>
      <x:c r="R37" s="58"/>
      <x:c r="S37" s="59">
        <x:f>R37-D37</x:f>
        <x:v>0</x:v>
      </x:c>
    </x:row>
    <x:row r="38" spans="1:19" ht="23.25" customHeight="1">
      <x:c r="A38" s="125"/>
      <x:c r="B38" s="51" t="s">
        <x:v>22</x:v>
      </x:c>
      <x:c r="C38" s="102">
        <x:v>1000</x:v>
      </x:c>
      <x:c r="D38" s="52"/>
      <x:c r="E38" s="52"/>
      <x:c r="F38" s="53"/>
      <x:c r="G38" s="80"/>
      <x:c r="H38" s="80"/>
      <x:c r="I38" s="81"/>
      <x:c r="J38" s="80"/>
      <x:c r="K38" s="80"/>
      <x:c r="L38" s="80"/>
      <x:c r="M38" s="82"/>
      <x:c r="N38" s="83"/>
      <x:c r="O38" s="79"/>
      <x:c r="Q38" s="57" t="s">
        <x:v>22</x:v>
      </x:c>
      <x:c r="R38" s="58"/>
      <x:c r="S38" s="59">
        <x:f>R38-D38</x:f>
        <x:v>0</x:v>
      </x:c>
    </x:row>
    <x:row r="39" spans="1:19" ht="23.25" customHeight="1">
      <x:c r="A39" s="125"/>
      <x:c r="B39" s="51" t="s">
        <x:v>2</x:v>
      </x:c>
      <x:c r="C39" s="102">
        <x:v>26000</x:v>
      </x:c>
      <x:c r="D39" s="52"/>
      <x:c r="E39" s="52"/>
      <x:c r="F39" s="84"/>
      <x:c r="G39" s="80"/>
      <x:c r="H39" s="80"/>
      <x:c r="I39" s="81"/>
      <x:c r="J39" s="80"/>
      <x:c r="K39" s="80"/>
      <x:c r="L39" s="80"/>
      <x:c r="M39" s="82"/>
      <x:c r="N39" s="83"/>
      <x:c r="O39" s="79"/>
      <x:c r="Q39" s="57" t="s">
        <x:v>2</x:v>
      </x:c>
      <x:c r="R39" s="58"/>
      <x:c r="S39" s="59">
        <x:f>R39-D39</x:f>
        <x:v>0</x:v>
      </x:c>
    </x:row>
    <x:row r="40" spans="1:19" ht="23.25" customHeight="1">
      <x:c r="A40" s="125"/>
      <x:c r="B40" s="51" t="s">
        <x:v>9</x:v>
      </x:c>
      <x:c r="C40" s="102">
        <x:v>3000</x:v>
      </x:c>
      <x:c r="D40" s="52"/>
      <x:c r="E40" s="52"/>
      <x:c r="F40" s="84"/>
      <x:c r="G40" s="80"/>
      <x:c r="H40" s="80"/>
      <x:c r="I40" s="81"/>
      <x:c r="J40" s="80"/>
      <x:c r="K40" s="80"/>
      <x:c r="L40" s="80"/>
      <x:c r="M40" s="82"/>
      <x:c r="N40" s="83"/>
      <x:c r="O40" s="79"/>
      <x:c r="Q40" s="57" t="s">
        <x:v>9</x:v>
      </x:c>
      <x:c r="R40" s="58"/>
      <x:c r="S40" s="59">
        <x:f>R40-D40</x:f>
        <x:v>0</x:v>
      </x:c>
    </x:row>
    <x:row r="41" spans="1:19" ht="23.25" customHeight="1">
      <x:c r="A41" s="125"/>
      <x:c r="B41" s="51" t="s">
        <x:v>3</x:v>
      </x:c>
      <x:c r="C41" s="102">
        <x:v>2260</x:v>
      </x:c>
      <x:c r="D41" s="52"/>
      <x:c r="E41" s="52"/>
      <x:c r="F41" s="84"/>
      <x:c r="G41" s="80"/>
      <x:c r="H41" s="80"/>
      <x:c r="I41" s="81"/>
      <x:c r="J41" s="80"/>
      <x:c r="K41" s="80"/>
      <x:c r="L41" s="80"/>
      <x:c r="M41" s="82"/>
      <x:c r="N41" s="83"/>
      <x:c r="O41" s="79"/>
      <x:c r="Q41" s="57" t="s">
        <x:v>3</x:v>
      </x:c>
      <x:c r="R41" s="58"/>
      <x:c r="S41" s="59">
        <x:f>R41-D41</x:f>
        <x:v>0</x:v>
      </x:c>
    </x:row>
    <x:row r="42" spans="1:19" ht="23.25" customHeight="1">
      <x:c r="A42" s="125"/>
      <x:c r="B42" s="51" t="s">
        <x:v>1</x:v>
      </x:c>
      <x:c r="C42" s="102">
        <x:v>2000</x:v>
      </x:c>
      <x:c r="D42" s="52"/>
      <x:c r="E42" s="52"/>
      <x:c r="F42" s="84"/>
      <x:c r="G42" s="80"/>
      <x:c r="H42" s="80"/>
      <x:c r="I42" s="81"/>
      <x:c r="J42" s="80"/>
      <x:c r="K42" s="80"/>
      <x:c r="L42" s="80"/>
      <x:c r="M42" s="82"/>
      <x:c r="N42" s="83"/>
      <x:c r="O42" s="79"/>
      <x:c r="Q42" s="57" t="s">
        <x:v>1</x:v>
      </x:c>
      <x:c r="R42" s="58"/>
      <x:c r="S42" s="59">
        <x:f>R42-D42</x:f>
        <x:v>0</x:v>
      </x:c>
    </x:row>
    <x:row r="43" spans="1:19" ht="23.25" customHeight="1">
      <x:c r="A43" s="126"/>
      <x:c r="B43" s="64" t="s">
        <x:v>57</x:v>
      </x:c>
      <x:c r="C43" s="103">
        <x:v>80</x:v>
      </x:c>
      <x:c r="D43" s="85"/>
      <x:c r="E43" s="52"/>
      <x:c r="F43" s="86"/>
      <x:c r="G43" s="87"/>
      <x:c r="H43" s="87"/>
      <x:c r="I43" s="87"/>
      <x:c r="J43" s="87"/>
      <x:c r="K43" s="87"/>
      <x:c r="L43" s="87"/>
      <x:c r="M43" s="88"/>
      <x:c r="N43" s="89"/>
      <x:c r="O43" s="85"/>
      <x:c r="Q43" s="90" t="s">
        <x:v>57</x:v>
      </x:c>
      <x:c r="R43" s="91"/>
      <x:c r="S43" s="92">
        <x:f>R43-D43</x:f>
        <x:v>0</x:v>
      </x:c>
    </x:row>
    <x:row r="45" spans="1:7" ht="19.25">
      <x:c r="A45" s="106" t="s">
        <x:v>55</x:v>
      </x:c>
      <x:c r="B45" s="106" t="s">
        <x:v>43</x:v>
      </x:c>
      <x:c r="C45" s="106" t="s">
        <x:v>42</x:v>
      </x:c>
      <x:c r="D45" s="107" t="s">
        <x:v>27</x:v>
      </x:c>
      <x:c r="E45" s="107" t="s">
        <x:v>29</x:v>
      </x:c>
      <x:c r="F45" s="107" t="s">
        <x:v>50</x:v>
      </x:c>
      <x:c r="G45" s="107" t="s">
        <x:v>26</x:v>
      </x:c>
    </x:row>
    <x:row r="46" spans="1:7" ht="18" customHeight="1">
      <x:c r="A46" s="105" t="s">
        <x:v>39</x:v>
      </x:c>
      <x:c r="B46" s="105">
        <x:v>37263</x:v>
      </x:c>
      <x:c r="C46" s="106">
        <x:v>28662</x:v>
      </x:c>
      <x:c r="D46" s="108">
        <x:v>28037</x:v>
      </x:c>
      <x:c r="E46" s="110">
        <x:v>29809</x:v>
      </x:c>
      <x:c r="F46" s="110">
        <x:v>28754</x:v>
      </x:c>
      <x:c r="G46" s="110">
        <x:v>61884</x:v>
      </x:c>
    </x:row>
    <x:row r="47" spans="1:7" ht="19.25">
      <x:c r="A47" s="109" t="s">
        <x:v>28</x:v>
      </x:c>
      <x:c r="B47" s="106">
        <x:v>91813</x:v>
      </x:c>
      <x:c r="C47" s="106">
        <x:v>64978</x:v>
      </x:c>
      <x:c r="D47" s="108">
        <x:v>66066</x:v>
      </x:c>
      <x:c r="E47" s="110">
        <x:v>74097</x:v>
      </x:c>
      <x:c r="F47" s="110">
        <x:v>65492</x:v>
      </x:c>
      <x:c r="G47" s="110">
        <x:f>128199+81</x:f>
        <x:v>128280</x:v>
      </x:c>
    </x:row>
    <x:row r="48" spans="1:7" ht="20.25" customHeight="1">
      <x:c r="A48" s="105" t="s">
        <x:v>85</x:v>
      </x:c>
      <x:c r="B48" s="105">
        <x:v>78510</x:v>
      </x:c>
      <x:c r="C48" s="106">
        <x:v>62890</x:v>
      </x:c>
      <x:c r="D48" s="108">
        <x:v>71900</x:v>
      </x:c>
      <x:c r="E48" s="110">
        <x:v>72010</x:v>
      </x:c>
      <x:c r="F48" s="110">
        <x:v>58356</x:v>
      </x:c>
      <x:c r="G48" s="110">
        <x:v>128220</x:v>
      </x:c>
    </x:row>
    <x:row r="49" spans="1:7" ht="19.25">
      <x:c r="A49" s="109"/>
      <x:c r="B49" s="106"/>
      <x:c r="C49" s="106"/>
      <x:c r="D49" s="108"/>
      <x:c r="E49" s="110"/>
      <x:c r="F49" s="110"/>
      <x:c r="G49" s="110"/>
    </x:row>
  </x:sheetData>
  <x:mergeCells count="17">
    <x:mergeCell ref="A13:B13"/>
    <x:mergeCell ref="A34:A43"/>
    <x:mergeCell ref="Q10:S11"/>
    <x:mergeCell ref="N10:O10"/>
    <x:mergeCell ref="D11:D12"/>
    <x:mergeCell ref="E11:M11"/>
    <x:mergeCell ref="N11:N12"/>
    <x:mergeCell ref="O11:O12"/>
    <x:mergeCell ref="Q12:Q13"/>
    <x:mergeCell ref="A1:M1"/>
    <x:mergeCell ref="B3:B4"/>
    <x:mergeCell ref="D3:G3"/>
    <x:mergeCell ref="A10:A12"/>
    <x:mergeCell ref="B10:B12"/>
    <x:mergeCell ref="D10:M10"/>
    <x:mergeCell ref="C10:C12"/>
    <x:mergeCell ref="A28:A33"/>
  </x:mergeCells>
  <x:conditionalFormatting sqref="S15:S27 S29:S33 S35:S43">
    <x:cfRule type="cellIs" dxfId="0" priority="2" stopIfTrue="1" operator="greaterThan">
      <x:formula>500</x:formula>
    </x:cfRule>
    <x:cfRule type="cellIs" dxfId="1" priority="1" stopIfTrue="1" operator="lessThan">
      <x:formula>-500</x:formula>
    </x:cfRule>
  </x:conditionalFormatting>
  <x:printOptions horizontalCentered="1" verticalCentered="0" headings="0" gridLines="0" gridLinesSet="1"/>
  <x:pageMargins left="0.27541667222976685" right="0.27541667222976685" top="0.19666667282581329" bottom="0.19666667282581329" header="0.15722222626209259" footer="0.15722222626209259"/>
  <x:pageSetup paperSize="9" scale="63" firstPageNumber="1" fitToWidth="1" fitToHeight="1" orientation="portrait" usePrinterDefaults="1" blackAndWhite="0" draft="0" useFirstPageNumber="0" horizontalDpi="600" verticalDpi="60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>
    <x:pageSetUpPr autoPageBreaks="1" fitToPage="1"/>
  </x:sheetPr>
  <x:dimension ref="A1:S49"/>
  <x:sheetViews>
    <x:sheetView topLeftCell="A1" zoomScale="77" zoomScaleNormal="77" workbookViewId="0">
      <x:pane xSplit="3" ySplit="14" topLeftCell="D39" activePane="bottomRight" state="frozen"/>
      <x:selection pane="bottomRight" activeCell="F39" activeCellId="0" sqref="F39:F39"/>
    </x:sheetView>
  </x:sheetViews>
  <x:sheetFormatPr defaultColWidth="9.00390625" defaultRowHeight="13.35"/>
  <x:cols>
    <x:col min="1" max="1" width="16.625" style="33" customWidth="1"/>
    <x:col min="2" max="2" width="11.875" style="33" customWidth="1"/>
    <x:col min="3" max="3" width="14.125" style="33" customWidth="1"/>
    <x:col min="4" max="4" width="13" style="33" customWidth="1"/>
    <x:col min="5" max="5" width="11.625" style="33" bestFit="1" customWidth="1"/>
    <x:col min="6" max="6" width="11.875" style="33" bestFit="1" customWidth="1"/>
    <x:col min="7" max="9" width="9.25" style="33" customWidth="1"/>
    <x:col min="10" max="10" width="10.375" style="33" customWidth="1"/>
    <x:col min="11" max="13" width="9.25" style="33" customWidth="1"/>
    <x:col min="14" max="15" width="13" style="33" hidden="1" customWidth="1"/>
    <x:col min="16" max="16" width="9" style="33"/>
    <x:col min="17" max="17" width="9" style="93"/>
    <x:col min="18" max="18" width="9.19140625" style="33" bestFit="1" customWidth="1"/>
    <x:col min="19" max="16384" width="9" style="33"/>
  </x:cols>
  <x:sheetData>
    <x:row r="1" spans="1:17" s="1" customFormat="1" ht="57.75" customHeight="1">
      <x:c r="A1" s="143" t="s">
        <x:v>67</x:v>
      </x:c>
      <x:c r="B1" s="143"/>
      <x:c r="C1" s="143"/>
      <x:c r="D1" s="143"/>
      <x:c r="E1" s="143"/>
      <x:c r="F1" s="143"/>
      <x:c r="G1" s="143"/>
      <x:c r="H1" s="143"/>
      <x:c r="I1" s="143"/>
      <x:c r="J1" s="143"/>
      <x:c r="K1" s="143"/>
      <x:c r="L1" s="143"/>
      <x:c r="M1" s="143"/>
      <x:c r="Q1" s="2"/>
    </x:row>
    <x:row r="2" spans="1:17" s="1" customFormat="1" ht="19.5" customHeight="1">
      <x:c r="A2" s="3"/>
      <x:c r="B2" s="3"/>
      <x:c r="C2" s="3"/>
      <x:c r="Q2" s="2"/>
    </x:row>
    <x:row r="3" spans="2:17" s="4" customFormat="1" ht="23.25" customHeight="1">
      <x:c r="B3" s="144" t="s">
        <x:v>58</x:v>
      </x:c>
      <x:c r="C3" s="5" t="s">
        <x:v>79</x:v>
      </x:c>
      <x:c r="D3" s="146" t="s">
        <x:v>75</x:v>
      </x:c>
      <x:c r="E3" s="146"/>
      <x:c r="F3" s="146"/>
      <x:c r="G3" s="147"/>
      <x:c r="Q3" s="6"/>
    </x:row>
    <x:row r="4" spans="2:17" s="4" customFormat="1" ht="24" customHeight="1">
      <x:c r="B4" s="145"/>
      <x:c r="C4" s="7" t="s">
        <x:v>53</x:v>
      </x:c>
      <x:c r="D4" s="8" t="s">
        <x:v>53</x:v>
      </x:c>
      <x:c r="E4" s="9" t="s">
        <x:v>36</x:v>
      </x:c>
      <x:c r="F4" s="9" t="s">
        <x:v>33</x:v>
      </x:c>
      <x:c r="G4" s="10" t="s">
        <x:v>35</x:v>
      </x:c>
      <x:c r="Q4" s="6"/>
    </x:row>
    <x:row r="5" spans="2:17" s="4" customFormat="1" ht="24" customHeight="1">
      <x:c r="B5" s="11" t="s">
        <x:v>8</x:v>
      </x:c>
      <x:c r="C5" s="12">
        <x:f>SUM(C6:C8)</x:f>
        <x:v>156459</x:v>
      </x:c>
      <x:c r="D5" s="13">
        <x:f>SUM(D6:D8)</x:f>
        <x:v>0</x:v>
      </x:c>
      <x:c r="E5" s="14">
        <x:f>SUM(E6:E8)</x:f>
        <x:v>0</x:v>
      </x:c>
      <x:c r="F5" s="14">
        <x:f>SUM(F6:F8)</x:f>
        <x:v>0</x:v>
      </x:c>
      <x:c r="G5" s="15" t="e">
        <x:f>D5/F5</x:f>
        <x:v>#DIV/0!</x:v>
      </x:c>
      <x:c r="Q5" s="6"/>
    </x:row>
    <x:row r="6" spans="2:17" s="16" customFormat="1" ht="23.25" customHeight="1">
      <x:c r="B6" s="17" t="s">
        <x:v>56</x:v>
      </x:c>
      <x:c r="C6" s="18">
        <x:f>C14</x:f>
        <x:v>84279</x:v>
      </x:c>
      <x:c r="D6" s="19">
        <x:f>D14</x:f>
        <x:v>0</x:v>
      </x:c>
      <x:c r="E6" s="20">
        <x:f>E14</x:f>
        <x:v>0</x:v>
      </x:c>
      <x:c r="F6" s="21">
        <x:f>F14*25+G14*18+H14*11+I14*8+J14*5+K14*4.5+L14*2.5+M14*1.4</x:f>
        <x:v>0</x:v>
      </x:c>
      <x:c r="G6" s="22" t="e">
        <x:f>D6/F6</x:f>
        <x:v>#DIV/0!</x:v>
      </x:c>
      <x:c r="H6" s="23"/>
      <x:c r="Q6" s="24"/>
    </x:row>
    <x:row r="7" spans="2:17" s="16" customFormat="1" ht="23.25" customHeight="1">
      <x:c r="B7" s="17" t="s">
        <x:v>54</x:v>
      </x:c>
      <x:c r="C7" s="18">
        <x:f>C28</x:f>
        <x:v>25600</x:v>
      </x:c>
      <x:c r="D7" s="19">
        <x:f>D28</x:f>
        <x:v>0</x:v>
      </x:c>
      <x:c r="E7" s="20">
        <x:f>E28</x:f>
        <x:v>0</x:v>
      </x:c>
      <x:c r="F7" s="21">
        <x:f>F28*25+G28*18+H28*11+I28*8+J28*5+K28*4.5+L28*2.5+M28*1.4</x:f>
        <x:v>0</x:v>
      </x:c>
      <x:c r="G7" s="22" t="e">
        <x:f>D7/F7</x:f>
        <x:v>#DIV/0!</x:v>
      </x:c>
      <x:c r="H7" s="23"/>
      <x:c r="Q7" s="24"/>
    </x:row>
    <x:row r="8" spans="2:17" s="4" customFormat="1" ht="23.25" customHeight="1">
      <x:c r="B8" s="25" t="s">
        <x:v>57</x:v>
      </x:c>
      <x:c r="C8" s="26">
        <x:f>C34</x:f>
        <x:v>46580</x:v>
      </x:c>
      <x:c r="D8" s="27">
        <x:f>D34</x:f>
        <x:v>0</x:v>
      </x:c>
      <x:c r="E8" s="28">
        <x:f>E34</x:f>
        <x:v>0</x:v>
      </x:c>
      <x:c r="F8" s="29">
        <x:f>F34*25+G34*18+H34*11+I34*8+J34*5+K34*4.5+L34*2.5+M34*1.4</x:f>
        <x:v>0</x:v>
      </x:c>
      <x:c r="G8" s="30" t="e">
        <x:f>D8/F8</x:f>
        <x:v>#DIV/0!</x:v>
      </x:c>
      <x:c r="Q8" s="6"/>
    </x:row>
    <x:row r="9" spans="1:17" s="1" customFormat="1" ht="15" customHeight="1">
      <x:c r="A9" s="31"/>
      <x:c r="B9" s="4"/>
      <x:c r="C9" s="4"/>
      <x:c r="D9" s="4"/>
      <x:c r="E9" s="4"/>
      <x:c r="F9" s="4"/>
      <x:c r="G9" s="4"/>
      <x:c r="H9" s="4"/>
      <x:c r="I9" s="4"/>
      <x:c r="J9" s="4"/>
      <x:c r="K9" s="4"/>
      <x:c r="L9" s="4"/>
      <x:c r="N9" s="4"/>
      <x:c r="O9" s="4"/>
      <x:c r="Q9" s="2"/>
    </x:row>
    <x:row r="10" spans="1:19" s="32" customFormat="1" ht="32.25" customHeight="1">
      <x:c r="A10" s="148" t="s">
        <x:v>80</x:v>
      </x:c>
      <x:c r="B10" s="151" t="s">
        <x:v>82</x:v>
      </x:c>
      <x:c r="C10" s="156" t="s">
        <x:v>73</x:v>
      </x:c>
      <x:c r="D10" s="134" t="s">
        <x:v>60</x:v>
      </x:c>
      <x:c r="E10" s="154"/>
      <x:c r="F10" s="154"/>
      <x:c r="G10" s="154"/>
      <x:c r="H10" s="154"/>
      <x:c r="I10" s="154"/>
      <x:c r="J10" s="154"/>
      <x:c r="K10" s="154"/>
      <x:c r="L10" s="154"/>
      <x:c r="M10" s="155"/>
      <x:c r="N10" s="133" t="s">
        <x:v>47</x:v>
      </x:c>
      <x:c r="O10" s="134"/>
      <x:c r="Q10" s="127" t="s">
        <x:v>38</x:v>
      </x:c>
      <x:c r="R10" s="128"/>
      <x:c r="S10" s="129"/>
    </x:row>
    <x:row r="11" spans="1:19" ht="22.5" customHeight="1">
      <x:c r="A11" s="149"/>
      <x:c r="B11" s="152"/>
      <x:c r="C11" s="157"/>
      <x:c r="D11" s="135" t="s">
        <x:v>53</x:v>
      </x:c>
      <x:c r="E11" s="137" t="s">
        <x:v>45</x:v>
      </x:c>
      <x:c r="F11" s="137"/>
      <x:c r="G11" s="137"/>
      <x:c r="H11" s="137"/>
      <x:c r="I11" s="137"/>
      <x:c r="J11" s="137"/>
      <x:c r="K11" s="137"/>
      <x:c r="L11" s="137"/>
      <x:c r="M11" s="138"/>
      <x:c r="N11" s="139" t="s">
        <x:v>40</x:v>
      </x:c>
      <x:c r="O11" s="139" t="s">
        <x:v>37</x:v>
      </x:c>
      <x:c r="Q11" s="130"/>
      <x:c r="R11" s="131"/>
      <x:c r="S11" s="132"/>
    </x:row>
    <x:row r="12" spans="1:19" ht="23.25" customHeight="1">
      <x:c r="A12" s="150"/>
      <x:c r="B12" s="153"/>
      <x:c r="C12" s="158"/>
      <x:c r="D12" s="136"/>
      <x:c r="E12" s="34" t="s">
        <x:v>59</x:v>
      </x:c>
      <x:c r="F12" s="34" t="s">
        <x:v>74</x:v>
      </x:c>
      <x:c r="G12" s="35" t="s">
        <x:v>81</x:v>
      </x:c>
      <x:c r="H12" s="35" t="s">
        <x:v>77</x:v>
      </x:c>
      <x:c r="I12" s="36" t="s">
        <x:v>76</x:v>
      </x:c>
      <x:c r="J12" s="36" t="s">
        <x:v>78</x:v>
      </x:c>
      <x:c r="K12" s="36" t="s">
        <x:v>46</x:v>
      </x:c>
      <x:c r="L12" s="36" t="s">
        <x:v>31</x:v>
      </x:c>
      <x:c r="M12" s="37" t="s">
        <x:v>32</x:v>
      </x:c>
      <x:c r="N12" s="140"/>
      <x:c r="O12" s="140"/>
      <x:c r="Q12" s="141" t="s">
        <x:v>52</x:v>
      </x:c>
      <x:c r="R12" s="100" t="s">
        <x:v>84</x:v>
      </x:c>
      <x:c r="S12" s="101" t="s">
        <x:v>34</x:v>
      </x:c>
    </x:row>
    <x:row r="13" spans="1:19" s="43" customFormat="1" ht="23.25" customHeight="1">
      <x:c r="A13" s="122" t="s">
        <x:v>52</x:v>
      </x:c>
      <x:c r="B13" s="123"/>
      <x:c r="C13" s="94">
        <x:f>C14+C28+C34</x:f>
        <x:v>156459</x:v>
      </x:c>
      <x:c r="D13" s="42">
        <x:f>D14+D28+D34</x:f>
        <x:v>0</x:v>
      </x:c>
      <x:c r="E13" s="38">
        <x:f>E14+E28+E34</x:f>
        <x:v>0</x:v>
      </x:c>
      <x:c r="F13" s="40">
        <x:f>F14+F28+F34</x:f>
        <x:v>0</x:v>
      </x:c>
      <x:c r="G13" s="40">
        <x:f>G14+G28+G34</x:f>
        <x:v>0</x:v>
      </x:c>
      <x:c r="H13" s="40">
        <x:f>H14+H28+H34</x:f>
        <x:v>0</x:v>
      </x:c>
      <x:c r="I13" s="40">
        <x:f>I14+I28+I34</x:f>
        <x:v>0</x:v>
      </x:c>
      <x:c r="J13" s="40">
        <x:f>J14+J28+J34</x:f>
        <x:v>0</x:v>
      </x:c>
      <x:c r="K13" s="40">
        <x:f>K14+K28+K34</x:f>
        <x:v>0</x:v>
      </x:c>
      <x:c r="L13" s="40">
        <x:f>L14+L28+L34</x:f>
        <x:v>0</x:v>
      </x:c>
      <x:c r="M13" s="41">
        <x:f>M14+M28+M34</x:f>
        <x:v>0</x:v>
      </x:c>
      <x:c r="N13" s="38">
        <x:f>N14+N28+N34</x:f>
        <x:v>0</x:v>
      </x:c>
      <x:c r="O13" s="42">
        <x:f>O14+O28+O34</x:f>
        <x:v>0</x:v>
      </x:c>
      <x:c r="Q13" s="142"/>
      <x:c r="R13" s="38">
        <x:f>R14+R28+R34</x:f>
        <x:v>0</x:v>
      </x:c>
      <x:c r="S13" s="39">
        <x:f>R13-D13</x:f>
        <x:v>0</x:v>
      </x:c>
    </x:row>
    <x:row r="14" spans="1:19" ht="23.25" customHeight="1">
      <x:c r="A14" s="112" t="s">
        <x:v>56</x:v>
      </x:c>
      <x:c r="B14" s="44" t="s">
        <x:v>83</x:v>
      </x:c>
      <x:c r="C14" s="95">
        <x:f>SUM(C15:C27)</x:f>
        <x:v>84279</x:v>
      </x:c>
      <x:c r="D14" s="48">
        <x:f>SUM(D15:D27)</x:f>
        <x:v>0</x:v>
      </x:c>
      <x:c r="E14" s="45">
        <x:f>SUM(E15:E27)</x:f>
        <x:v>0</x:v>
      </x:c>
      <x:c r="F14" s="46">
        <x:f>SUM(F15:F27)</x:f>
        <x:v>0</x:v>
      </x:c>
      <x:c r="G14" s="46">
        <x:f>SUM(G15:G27)</x:f>
        <x:v>0</x:v>
      </x:c>
      <x:c r="H14" s="46">
        <x:f>SUM(H15:H27)</x:f>
        <x:v>0</x:v>
      </x:c>
      <x:c r="I14" s="46">
        <x:f>SUM(I15:I27)</x:f>
        <x:v>0</x:v>
      </x:c>
      <x:c r="J14" s="46">
        <x:f>SUM(J15:J27)</x:f>
        <x:v>0</x:v>
      </x:c>
      <x:c r="K14" s="46">
        <x:f>SUM(K15:K27)</x:f>
        <x:v>0</x:v>
      </x:c>
      <x:c r="L14" s="46">
        <x:f>SUM(L15:L27)</x:f>
        <x:v>0</x:v>
      </x:c>
      <x:c r="M14" s="47">
        <x:f>SUM(M15:M27)</x:f>
        <x:v>0</x:v>
      </x:c>
      <x:c r="N14" s="45">
        <x:f>SUM(N15:N27)</x:f>
        <x:v>0</x:v>
      </x:c>
      <x:c r="O14" s="48">
        <x:f>SUM(O15:O27)</x:f>
        <x:v>0</x:v>
      </x:c>
      <x:c r="Q14" s="49" t="s">
        <x:v>83</x:v>
      </x:c>
      <x:c r="R14" s="115">
        <x:f>SUM(R15:R27)</x:f>
        <x:v>0</x:v>
      </x:c>
      <x:c r="S14" s="50">
        <x:f>R14-D14</x:f>
        <x:v>0</x:v>
      </x:c>
    </x:row>
    <x:row r="15" spans="1:19" ht="23.25" customHeight="1">
      <x:c r="A15" s="113"/>
      <x:c r="B15" s="51" t="s">
        <x:v>56</x:v>
      </x:c>
      <x:c r="C15" s="96">
        <x:v>15000</x:v>
      </x:c>
      <x:c r="D15" s="52"/>
      <x:c r="E15" s="52"/>
      <x:c r="F15" s="53"/>
      <x:c r="G15" s="54"/>
      <x:c r="H15" s="54"/>
      <x:c r="I15" s="51"/>
      <x:c r="J15" s="51"/>
      <x:c r="K15" s="51"/>
      <x:c r="L15" s="54"/>
      <x:c r="M15" s="55"/>
      <x:c r="N15" s="56"/>
      <x:c r="O15" s="52"/>
      <x:c r="Q15" s="57" t="s">
        <x:v>56</x:v>
      </x:c>
      <x:c r="R15" s="58"/>
      <x:c r="S15" s="59">
        <x:f>R15-D15</x:f>
        <x:v>0</x:v>
      </x:c>
    </x:row>
    <x:row r="16" spans="1:19" ht="23.25" customHeight="1">
      <x:c r="A16" s="113"/>
      <x:c r="B16" s="51" t="s">
        <x:v>15</x:v>
      </x:c>
      <x:c r="C16" s="96">
        <x:v>9000</x:v>
      </x:c>
      <x:c r="D16" s="52"/>
      <x:c r="E16" s="52"/>
      <x:c r="F16" s="53"/>
      <x:c r="G16" s="54"/>
      <x:c r="H16" s="54"/>
      <x:c r="I16" s="51"/>
      <x:c r="J16" s="51"/>
      <x:c r="K16" s="51"/>
      <x:c r="L16" s="54"/>
      <x:c r="M16" s="55"/>
      <x:c r="N16" s="56"/>
      <x:c r="O16" s="52"/>
      <x:c r="Q16" s="57" t="s">
        <x:v>15</x:v>
      </x:c>
      <x:c r="R16" s="58"/>
      <x:c r="S16" s="59">
        <x:f>R16-D16</x:f>
        <x:v>0</x:v>
      </x:c>
    </x:row>
    <x:row r="17" spans="1:19" ht="23.25" customHeight="1">
      <x:c r="A17" s="113"/>
      <x:c r="B17" s="51" t="s">
        <x:v>12</x:v>
      </x:c>
      <x:c r="C17" s="96">
        <x:v>2500</x:v>
      </x:c>
      <x:c r="D17" s="52"/>
      <x:c r="E17" s="52"/>
      <x:c r="F17" s="53"/>
      <x:c r="G17" s="54"/>
      <x:c r="H17" s="54"/>
      <x:c r="I17" s="51"/>
      <x:c r="J17" s="51"/>
      <x:c r="K17" s="51"/>
      <x:c r="L17" s="54"/>
      <x:c r="M17" s="55"/>
      <x:c r="N17" s="56"/>
      <x:c r="O17" s="52"/>
      <x:c r="Q17" s="57" t="s">
        <x:v>12</x:v>
      </x:c>
      <x:c r="R17" s="58"/>
      <x:c r="S17" s="59">
        <x:f>R17-D17</x:f>
        <x:v>0</x:v>
      </x:c>
    </x:row>
    <x:row r="18" spans="1:19" ht="23.25" customHeight="1">
      <x:c r="A18" s="113"/>
      <x:c r="B18" s="51" t="s">
        <x:v>10</x:v>
      </x:c>
      <x:c r="C18" s="96">
        <x:v>12579</x:v>
      </x:c>
      <x:c r="D18" s="52"/>
      <x:c r="E18" s="52"/>
      <x:c r="F18" s="53"/>
      <x:c r="G18" s="54"/>
      <x:c r="H18" s="54"/>
      <x:c r="I18" s="51"/>
      <x:c r="J18" s="51"/>
      <x:c r="K18" s="51"/>
      <x:c r="L18" s="54"/>
      <x:c r="M18" s="55"/>
      <x:c r="N18" s="56"/>
      <x:c r="O18" s="52"/>
      <x:c r="Q18" s="57" t="s">
        <x:v>10</x:v>
      </x:c>
      <x:c r="R18" s="58"/>
      <x:c r="S18" s="59">
        <x:f>R18-D18</x:f>
        <x:v>0</x:v>
      </x:c>
    </x:row>
    <x:row r="19" spans="1:19" ht="23.25" customHeight="1">
      <x:c r="A19" s="113"/>
      <x:c r="B19" s="51" t="s">
        <x:v>51</x:v>
      </x:c>
      <x:c r="C19" s="96">
        <x:v>2000</x:v>
      </x:c>
      <x:c r="D19" s="52"/>
      <x:c r="E19" s="52"/>
      <x:c r="F19" s="53"/>
      <x:c r="G19" s="54"/>
      <x:c r="H19" s="54"/>
      <x:c r="I19" s="51"/>
      <x:c r="J19" s="51"/>
      <x:c r="K19" s="51"/>
      <x:c r="L19" s="54"/>
      <x:c r="M19" s="55"/>
      <x:c r="N19" s="56"/>
      <x:c r="O19" s="52"/>
      <x:c r="Q19" s="57" t="s">
        <x:v>51</x:v>
      </x:c>
      <x:c r="R19" s="58"/>
      <x:c r="S19" s="59">
        <x:f>R19-D19</x:f>
        <x:v>0</x:v>
      </x:c>
    </x:row>
    <x:row r="20" spans="1:19" ht="23.25" customHeight="1">
      <x:c r="A20" s="113"/>
      <x:c r="B20" s="51" t="s">
        <x:v>14</x:v>
      </x:c>
      <x:c r="C20" s="96">
        <x:v>1300</x:v>
      </x:c>
      <x:c r="D20" s="52"/>
      <x:c r="E20" s="52"/>
      <x:c r="F20" s="53"/>
      <x:c r="G20" s="54"/>
      <x:c r="H20" s="54"/>
      <x:c r="I20" s="51"/>
      <x:c r="J20" s="51"/>
      <x:c r="K20" s="51"/>
      <x:c r="L20" s="54"/>
      <x:c r="M20" s="55"/>
      <x:c r="N20" s="56"/>
      <x:c r="O20" s="52"/>
      <x:c r="Q20" s="57" t="s">
        <x:v>14</x:v>
      </x:c>
      <x:c r="R20" s="58"/>
      <x:c r="S20" s="59">
        <x:f>R20-D20</x:f>
        <x:v>0</x:v>
      </x:c>
    </x:row>
    <x:row r="21" spans="1:19" ht="23.25" customHeight="1">
      <x:c r="A21" s="113"/>
      <x:c r="B21" s="51" t="s">
        <x:v>4</x:v>
      </x:c>
      <x:c r="C21" s="96">
        <x:v>1100</x:v>
      </x:c>
      <x:c r="D21" s="52"/>
      <x:c r="E21" s="52"/>
      <x:c r="F21" s="53"/>
      <x:c r="G21" s="54"/>
      <x:c r="H21" s="54"/>
      <x:c r="I21" s="51"/>
      <x:c r="J21" s="51"/>
      <x:c r="K21" s="51"/>
      <x:c r="L21" s="54"/>
      <x:c r="M21" s="55"/>
      <x:c r="N21" s="56"/>
      <x:c r="O21" s="52"/>
      <x:c r="Q21" s="57" t="s">
        <x:v>4</x:v>
      </x:c>
      <x:c r="R21" s="58"/>
      <x:c r="S21" s="59">
        <x:f>R21-D21</x:f>
        <x:v>0</x:v>
      </x:c>
    </x:row>
    <x:row r="22" spans="1:19" ht="23.25" customHeight="1">
      <x:c r="A22" s="113"/>
      <x:c r="B22" s="51" t="s">
        <x:v>17</x:v>
      </x:c>
      <x:c r="C22" s="96">
        <x:v>18000</x:v>
      </x:c>
      <x:c r="D22" s="52"/>
      <x:c r="E22" s="52"/>
      <x:c r="F22" s="53"/>
      <x:c r="G22" s="54"/>
      <x:c r="H22" s="54"/>
      <x:c r="I22" s="51"/>
      <x:c r="J22" s="51"/>
      <x:c r="K22" s="51"/>
      <x:c r="L22" s="54"/>
      <x:c r="M22" s="55"/>
      <x:c r="N22" s="56"/>
      <x:c r="O22" s="52"/>
      <x:c r="Q22" s="57" t="s">
        <x:v>17</x:v>
      </x:c>
      <x:c r="R22" s="58"/>
      <x:c r="S22" s="59">
        <x:f>R22-D22</x:f>
        <x:v>0</x:v>
      </x:c>
    </x:row>
    <x:row r="23" spans="1:19" ht="23.25" customHeight="1">
      <x:c r="A23" s="113"/>
      <x:c r="B23" s="51" t="s">
        <x:v>11</x:v>
      </x:c>
      <x:c r="C23" s="96">
        <x:v>2500</x:v>
      </x:c>
      <x:c r="D23" s="52"/>
      <x:c r="E23" s="52"/>
      <x:c r="F23" s="53"/>
      <x:c r="G23" s="54"/>
      <x:c r="H23" s="54"/>
      <x:c r="I23" s="51"/>
      <x:c r="J23" s="51"/>
      <x:c r="K23" s="51"/>
      <x:c r="L23" s="54"/>
      <x:c r="M23" s="55"/>
      <x:c r="N23" s="56"/>
      <x:c r="O23" s="52"/>
      <x:c r="Q23" s="57" t="s">
        <x:v>11</x:v>
      </x:c>
      <x:c r="R23" s="58"/>
      <x:c r="S23" s="59">
        <x:f>R23-D23</x:f>
        <x:v>0</x:v>
      </x:c>
    </x:row>
    <x:row r="24" spans="1:19" ht="23.25" customHeight="1">
      <x:c r="A24" s="113"/>
      <x:c r="B24" s="51" t="s">
        <x:v>20</x:v>
      </x:c>
      <x:c r="C24" s="96">
        <x:v>15000</x:v>
      </x:c>
      <x:c r="D24" s="52"/>
      <x:c r="E24" s="52"/>
      <x:c r="F24" s="53"/>
      <x:c r="G24" s="54"/>
      <x:c r="H24" s="54"/>
      <x:c r="I24" s="51"/>
      <x:c r="J24" s="51"/>
      <x:c r="K24" s="51"/>
      <x:c r="L24" s="54"/>
      <x:c r="M24" s="55"/>
      <x:c r="N24" s="56"/>
      <x:c r="O24" s="52"/>
      <x:c r="Q24" s="57" t="s">
        <x:v>20</x:v>
      </x:c>
      <x:c r="R24" s="58"/>
      <x:c r="S24" s="59">
        <x:f>R24-D24</x:f>
        <x:v>0</x:v>
      </x:c>
    </x:row>
    <x:row r="25" spans="1:19" ht="23.25" customHeight="1">
      <x:c r="A25" s="113"/>
      <x:c r="B25" s="51" t="s">
        <x:v>21</x:v>
      </x:c>
      <x:c r="C25" s="96">
        <x:v>1800</x:v>
      </x:c>
      <x:c r="D25" s="52"/>
      <x:c r="E25" s="52"/>
      <x:c r="F25" s="53"/>
      <x:c r="G25" s="54"/>
      <x:c r="H25" s="54"/>
      <x:c r="I25" s="51"/>
      <x:c r="J25" s="51"/>
      <x:c r="K25" s="51"/>
      <x:c r="L25" s="54"/>
      <x:c r="M25" s="55"/>
      <x:c r="N25" s="56"/>
      <x:c r="O25" s="52"/>
      <x:c r="Q25" s="57" t="s">
        <x:v>21</x:v>
      </x:c>
      <x:c r="R25" s="58"/>
      <x:c r="S25" s="59">
        <x:f>R25-D25</x:f>
        <x:v>0</x:v>
      </x:c>
    </x:row>
    <x:row r="26" spans="1:19" s="33" customFormat="1" ht="23.25" customHeight="1">
      <x:c r="A26" s="113"/>
      <x:c r="B26" s="51" t="s">
        <x:v>24</x:v>
      </x:c>
      <x:c r="C26" s="96">
        <x:v>1000</x:v>
      </x:c>
      <x:c r="D26" s="52"/>
      <x:c r="E26" s="52"/>
      <x:c r="F26" s="53"/>
      <x:c r="G26" s="54"/>
      <x:c r="H26" s="54"/>
      <x:c r="I26" s="51"/>
      <x:c r="J26" s="51"/>
      <x:c r="K26" s="51"/>
      <x:c r="L26" s="54"/>
      <x:c r="M26" s="55"/>
      <x:c r="N26" s="65"/>
      <x:c r="O26" s="66"/>
      <x:c r="Q26" s="57" t="s">
        <x:v>24</x:v>
      </x:c>
      <x:c r="R26" s="58"/>
      <x:c r="S26" s="59">
        <x:f>R26-D26</x:f>
        <x:v>0</x:v>
      </x:c>
    </x:row>
    <x:row r="27" spans="1:19" ht="23.25" customHeight="1">
      <x:c r="A27" s="114"/>
      <x:c r="B27" s="60" t="s">
        <x:v>13</x:v>
      </x:c>
      <x:c r="C27" s="97">
        <x:v>2500</x:v>
      </x:c>
      <x:c r="D27" s="66"/>
      <x:c r="E27" s="52"/>
      <x:c r="F27" s="73"/>
      <x:c r="G27" s="74"/>
      <x:c r="H27" s="74"/>
      <x:c r="I27" s="60"/>
      <x:c r="J27" s="60"/>
      <x:c r="K27" s="60"/>
      <x:c r="L27" s="74"/>
      <x:c r="M27" s="111"/>
      <x:c r="N27" s="66"/>
      <x:c r="O27" s="66"/>
      <x:c r="Q27" s="57" t="s">
        <x:v>13</x:v>
      </x:c>
      <x:c r="R27" s="58"/>
      <x:c r="S27" s="59">
        <x:f>R27-D27</x:f>
        <x:v>0</x:v>
      </x:c>
    </x:row>
    <x:row r="28" spans="1:19" ht="23.25" customHeight="1">
      <x:c r="A28" s="159" t="s">
        <x:v>54</x:v>
      </x:c>
      <x:c r="B28" s="67" t="s">
        <x:v>83</x:v>
      </x:c>
      <x:c r="C28" s="98">
        <x:f>SUM(C29:C33)</x:f>
        <x:v>25600</x:v>
      </x:c>
      <x:c r="D28" s="71">
        <x:f>SUM(D29:D33)</x:f>
        <x:v>0</x:v>
      </x:c>
      <x:c r="E28" s="68">
        <x:f>SUM(E29:E33)</x:f>
        <x:v>0</x:v>
      </x:c>
      <x:c r="F28" s="69">
        <x:f>SUM(F29:F33)</x:f>
        <x:v>0</x:v>
      </x:c>
      <x:c r="G28" s="69">
        <x:f>SUM(G29:G33)</x:f>
        <x:v>0</x:v>
      </x:c>
      <x:c r="H28" s="69">
        <x:f>SUM(H29:H33)</x:f>
        <x:v>0</x:v>
      </x:c>
      <x:c r="I28" s="69">
        <x:f>SUM(I29:I33)</x:f>
        <x:v>0</x:v>
      </x:c>
      <x:c r="J28" s="69">
        <x:f>SUM(J29:J33)</x:f>
        <x:v>0</x:v>
      </x:c>
      <x:c r="K28" s="69">
        <x:f>SUM(K29:K33)</x:f>
        <x:v>0</x:v>
      </x:c>
      <x:c r="L28" s="69">
        <x:f>SUM(L29:L33)</x:f>
        <x:v>0</x:v>
      </x:c>
      <x:c r="M28" s="70">
        <x:f>SUM(M29:M33)</x:f>
        <x:v>0</x:v>
      </x:c>
      <x:c r="N28" s="68">
        <x:f>SUM(N29:N33)</x:f>
        <x:v>0</x:v>
      </x:c>
      <x:c r="O28" s="71">
        <x:f>SUM(O29:O33)</x:f>
        <x:v>0</x:v>
      </x:c>
      <x:c r="Q28" s="49" t="s">
        <x:v>83</x:v>
      </x:c>
      <x:c r="R28" s="45"/>
      <x:c r="S28" s="50">
        <x:f>R28-D28</x:f>
        <x:v>0</x:v>
      </x:c>
    </x:row>
    <x:row r="29" spans="1:19" ht="23.25" customHeight="1">
      <x:c r="A29" s="159"/>
      <x:c r="B29" s="51" t="s">
        <x:v>19</x:v>
      </x:c>
      <x:c r="C29" s="96">
        <x:v>14000</x:v>
      </x:c>
      <x:c r="D29" s="52"/>
      <x:c r="E29" s="52"/>
      <x:c r="F29" s="53"/>
      <x:c r="G29" s="54"/>
      <x:c r="H29" s="54"/>
      <x:c r="I29" s="54"/>
      <x:c r="J29" s="51"/>
      <x:c r="K29" s="51"/>
      <x:c r="L29" s="51"/>
      <x:c r="M29" s="72"/>
      <x:c r="N29" s="56"/>
      <x:c r="O29" s="52"/>
      <x:c r="Q29" s="57" t="s">
        <x:v>19</x:v>
      </x:c>
      <x:c r="R29" s="58"/>
      <x:c r="S29" s="59">
        <x:f>R29-D29</x:f>
        <x:v>0</x:v>
      </x:c>
    </x:row>
    <x:row r="30" spans="1:19" ht="23.25" customHeight="1">
      <x:c r="A30" s="159"/>
      <x:c r="B30" s="51" t="s">
        <x:v>18</x:v>
      </x:c>
      <x:c r="C30" s="96">
        <x:v>5500</x:v>
      </x:c>
      <x:c r="D30" s="52"/>
      <x:c r="E30" s="52"/>
      <x:c r="F30" s="53"/>
      <x:c r="G30" s="54"/>
      <x:c r="H30" s="54"/>
      <x:c r="I30" s="54"/>
      <x:c r="J30" s="51"/>
      <x:c r="K30" s="51"/>
      <x:c r="L30" s="51"/>
      <x:c r="M30" s="72"/>
      <x:c r="N30" s="56"/>
      <x:c r="O30" s="52"/>
      <x:c r="Q30" s="57" t="s">
        <x:v>18</x:v>
      </x:c>
      <x:c r="R30" s="58"/>
      <x:c r="S30" s="59">
        <x:f>R30-D30</x:f>
        <x:v>0</x:v>
      </x:c>
    </x:row>
    <x:row r="31" spans="1:19" s="43" customFormat="1" ht="23.25" customHeight="1">
      <x:c r="A31" s="159"/>
      <x:c r="B31" s="51" t="s">
        <x:v>7</x:v>
      </x:c>
      <x:c r="C31" s="96">
        <x:v>3000</x:v>
      </x:c>
      <x:c r="D31" s="52"/>
      <x:c r="E31" s="52"/>
      <x:c r="F31" s="73"/>
      <x:c r="G31" s="74"/>
      <x:c r="H31" s="74"/>
      <x:c r="I31" s="74"/>
      <x:c r="J31" s="60"/>
      <x:c r="K31" s="60"/>
      <x:c r="L31" s="60"/>
      <x:c r="M31" s="75"/>
      <x:c r="N31" s="77"/>
      <x:c r="O31" s="66"/>
      <x:c r="Q31" s="57" t="s">
        <x:v>7</x:v>
      </x:c>
      <x:c r="R31" s="58"/>
      <x:c r="S31" s="59">
        <x:f>R31-D31</x:f>
        <x:v>0</x:v>
      </x:c>
    </x:row>
    <x:row r="32" spans="1:19" s="43" customFormat="1" ht="23.25" customHeight="1">
      <x:c r="A32" s="159"/>
      <x:c r="B32" s="60" t="s">
        <x:v>5</x:v>
      </x:c>
      <x:c r="C32" s="97">
        <x:v>2100</x:v>
      </x:c>
      <x:c r="D32" s="66"/>
      <x:c r="E32" s="52"/>
      <x:c r="F32" s="53"/>
      <x:c r="G32" s="54"/>
      <x:c r="H32" s="54"/>
      <x:c r="I32" s="54"/>
      <x:c r="J32" s="54"/>
      <x:c r="K32" s="54"/>
      <x:c r="L32" s="54"/>
      <x:c r="M32" s="72"/>
      <x:c r="N32" s="56"/>
      <x:c r="O32" s="52"/>
      <x:c r="Q32" s="57" t="s">
        <x:v>5</x:v>
      </x:c>
      <x:c r="R32" s="58"/>
      <x:c r="S32" s="59">
        <x:f>R32-D32</x:f>
        <x:v>0</x:v>
      </x:c>
    </x:row>
    <x:row r="33" spans="1:19" s="43" customFormat="1" ht="23.25" customHeight="1">
      <x:c r="A33" s="159"/>
      <x:c r="B33" s="51" t="s">
        <x:v>6</x:v>
      </x:c>
      <x:c r="C33" s="99">
        <x:v>1000</x:v>
      </x:c>
      <x:c r="D33" s="61"/>
      <x:c r="E33" s="52"/>
      <x:c r="F33" s="62"/>
      <x:c r="G33" s="63"/>
      <x:c r="H33" s="63"/>
      <x:c r="I33" s="63"/>
      <x:c r="J33" s="63"/>
      <x:c r="K33" s="63"/>
      <x:c r="L33" s="63"/>
      <x:c r="M33" s="76"/>
      <x:c r="N33" s="65"/>
      <x:c r="O33" s="66"/>
      <x:c r="Q33" s="57" t="s">
        <x:v>6</x:v>
      </x:c>
      <x:c r="R33" s="58"/>
      <x:c r="S33" s="59">
        <x:f>R33-D33</x:f>
        <x:v>0</x:v>
      </x:c>
    </x:row>
    <x:row r="34" spans="1:19" s="43" customFormat="1" ht="23.25" customHeight="1">
      <x:c r="A34" s="124" t="s">
        <x:v>57</x:v>
      </x:c>
      <x:c r="B34" s="78" t="s">
        <x:v>83</x:v>
      </x:c>
      <x:c r="C34" s="98">
        <x:f>SUM(C35:C43)</x:f>
        <x:v>46580</x:v>
      </x:c>
      <x:c r="D34" s="71">
        <x:f>SUM(D35:D43)</x:f>
        <x:v>0</x:v>
      </x:c>
      <x:c r="E34" s="68">
        <x:f>SUM(E35:E43)</x:f>
        <x:v>0</x:v>
      </x:c>
      <x:c r="F34" s="69">
        <x:f>SUM(F35:F43)</x:f>
        <x:v>0</x:v>
      </x:c>
      <x:c r="G34" s="69">
        <x:f>SUM(G35:G43)</x:f>
        <x:v>0</x:v>
      </x:c>
      <x:c r="H34" s="69">
        <x:f>SUM(H35:H43)</x:f>
        <x:v>0</x:v>
      </x:c>
      <x:c r="I34" s="69">
        <x:f>SUM(I35:I43)</x:f>
        <x:v>0</x:v>
      </x:c>
      <x:c r="J34" s="69">
        <x:f>SUM(J35:J43)</x:f>
        <x:v>0</x:v>
      </x:c>
      <x:c r="K34" s="69">
        <x:f>SUM(K35:K43)</x:f>
        <x:v>0</x:v>
      </x:c>
      <x:c r="L34" s="69">
        <x:f>SUM(L35:L43)</x:f>
        <x:v>0</x:v>
      </x:c>
      <x:c r="M34" s="70">
        <x:f>SUM(M35:M43)</x:f>
        <x:v>0</x:v>
      </x:c>
      <x:c r="N34" s="68">
        <x:f>SUM(N35:N43)</x:f>
        <x:v>0</x:v>
      </x:c>
      <x:c r="O34" s="71">
        <x:f>SUM(O35:O43)</x:f>
        <x:v>0</x:v>
      </x:c>
      <x:c r="Q34" s="49" t="s">
        <x:v>83</x:v>
      </x:c>
      <x:c r="R34" s="45"/>
      <x:c r="S34" s="50">
        <x:f>R34-D34</x:f>
        <x:v>0</x:v>
      </x:c>
    </x:row>
    <x:row r="35" spans="1:19" ht="23.25" customHeight="1">
      <x:c r="A35" s="125"/>
      <x:c r="B35" s="51" t="s">
        <x:v>16</x:v>
      </x:c>
      <x:c r="C35" s="102">
        <x:v>8000</x:v>
      </x:c>
      <x:c r="D35" s="52"/>
      <x:c r="E35" s="52"/>
      <x:c r="F35" s="53"/>
      <x:c r="G35" s="80"/>
      <x:c r="H35" s="80"/>
      <x:c r="I35" s="81"/>
      <x:c r="J35" s="81"/>
      <x:c r="K35" s="80"/>
      <x:c r="L35" s="81"/>
      <x:c r="M35" s="82"/>
      <x:c r="N35" s="83"/>
      <x:c r="O35" s="79"/>
      <x:c r="Q35" s="57" t="s">
        <x:v>16</x:v>
      </x:c>
      <x:c r="R35" s="58"/>
      <x:c r="S35" s="59">
        <x:f>R35-D35</x:f>
        <x:v>0</x:v>
      </x:c>
    </x:row>
    <x:row r="36" spans="1:19" ht="24" customHeight="1">
      <x:c r="A36" s="125"/>
      <x:c r="B36" s="51" t="s">
        <x:v>23</x:v>
      </x:c>
      <x:c r="C36" s="102">
        <x:v>1900</x:v>
      </x:c>
      <x:c r="D36" s="52"/>
      <x:c r="E36" s="52"/>
      <x:c r="F36" s="53"/>
      <x:c r="G36" s="80"/>
      <x:c r="H36" s="80"/>
      <x:c r="I36" s="81"/>
      <x:c r="J36" s="80"/>
      <x:c r="K36" s="80"/>
      <x:c r="L36" s="80"/>
      <x:c r="M36" s="82"/>
      <x:c r="N36" s="83"/>
      <x:c r="O36" s="79"/>
      <x:c r="Q36" s="57" t="s">
        <x:v>23</x:v>
      </x:c>
      <x:c r="R36" s="58"/>
      <x:c r="S36" s="59">
        <x:f>R36-D36</x:f>
        <x:v>0</x:v>
      </x:c>
    </x:row>
    <x:row r="37" spans="1:19" ht="23.25" customHeight="1">
      <x:c r="A37" s="125"/>
      <x:c r="B37" s="51" t="s">
        <x:v>0</x:v>
      </x:c>
      <x:c r="C37" s="102">
        <x:v>1600</x:v>
      </x:c>
      <x:c r="D37" s="52"/>
      <x:c r="E37" s="52"/>
      <x:c r="F37" s="53"/>
      <x:c r="G37" s="80"/>
      <x:c r="H37" s="80"/>
      <x:c r="I37" s="81"/>
      <x:c r="J37" s="80"/>
      <x:c r="K37" s="80"/>
      <x:c r="L37" s="81"/>
      <x:c r="M37" s="82"/>
      <x:c r="N37" s="83"/>
      <x:c r="O37" s="79"/>
      <x:c r="Q37" s="57" t="s">
        <x:v>0</x:v>
      </x:c>
      <x:c r="R37" s="58"/>
      <x:c r="S37" s="59">
        <x:f>R37-D37</x:f>
        <x:v>0</x:v>
      </x:c>
    </x:row>
    <x:row r="38" spans="1:19" ht="23.25" customHeight="1">
      <x:c r="A38" s="125"/>
      <x:c r="B38" s="51" t="s">
        <x:v>22</x:v>
      </x:c>
      <x:c r="C38" s="102">
        <x:v>700</x:v>
      </x:c>
      <x:c r="D38" s="52"/>
      <x:c r="E38" s="52"/>
      <x:c r="F38" s="53"/>
      <x:c r="G38" s="80"/>
      <x:c r="H38" s="80"/>
      <x:c r="I38" s="81"/>
      <x:c r="J38" s="80"/>
      <x:c r="K38" s="80"/>
      <x:c r="L38" s="80"/>
      <x:c r="M38" s="82"/>
      <x:c r="N38" s="83"/>
      <x:c r="O38" s="79"/>
      <x:c r="Q38" s="57" t="s">
        <x:v>22</x:v>
      </x:c>
      <x:c r="R38" s="58"/>
      <x:c r="S38" s="59">
        <x:f>R38-D38</x:f>
        <x:v>0</x:v>
      </x:c>
    </x:row>
    <x:row r="39" spans="1:19" ht="23.25" customHeight="1">
      <x:c r="A39" s="125"/>
      <x:c r="B39" s="51" t="s">
        <x:v>2</x:v>
      </x:c>
      <x:c r="C39" s="102">
        <x:v>24000</x:v>
      </x:c>
      <x:c r="D39" s="52"/>
      <x:c r="E39" s="52"/>
      <x:c r="F39" s="84"/>
      <x:c r="G39" s="80"/>
      <x:c r="H39" s="80"/>
      <x:c r="I39" s="81"/>
      <x:c r="J39" s="80"/>
      <x:c r="K39" s="80"/>
      <x:c r="L39" s="80"/>
      <x:c r="M39" s="82"/>
      <x:c r="N39" s="83"/>
      <x:c r="O39" s="79"/>
      <x:c r="Q39" s="57" t="s">
        <x:v>2</x:v>
      </x:c>
      <x:c r="R39" s="58"/>
      <x:c r="S39" s="59">
        <x:f>R39-D39</x:f>
        <x:v>0</x:v>
      </x:c>
    </x:row>
    <x:row r="40" spans="1:19" ht="23.25" customHeight="1">
      <x:c r="A40" s="125"/>
      <x:c r="B40" s="51" t="s">
        <x:v>9</x:v>
      </x:c>
      <x:c r="C40" s="102">
        <x:v>6000</x:v>
      </x:c>
      <x:c r="D40" s="52"/>
      <x:c r="E40" s="52"/>
      <x:c r="F40" s="84"/>
      <x:c r="G40" s="80"/>
      <x:c r="H40" s="80"/>
      <x:c r="I40" s="81"/>
      <x:c r="J40" s="80"/>
      <x:c r="K40" s="80"/>
      <x:c r="L40" s="80"/>
      <x:c r="M40" s="82"/>
      <x:c r="N40" s="83"/>
      <x:c r="O40" s="79"/>
      <x:c r="Q40" s="57" t="s">
        <x:v>9</x:v>
      </x:c>
      <x:c r="R40" s="58"/>
      <x:c r="S40" s="59">
        <x:f>R40-D40</x:f>
        <x:v>0</x:v>
      </x:c>
    </x:row>
    <x:row r="41" spans="1:19" ht="23.25" customHeight="1">
      <x:c r="A41" s="125"/>
      <x:c r="B41" s="51" t="s">
        <x:v>3</x:v>
      </x:c>
      <x:c r="C41" s="102">
        <x:v>2800</x:v>
      </x:c>
      <x:c r="D41" s="52"/>
      <x:c r="E41" s="52"/>
      <x:c r="F41" s="84"/>
      <x:c r="G41" s="80"/>
      <x:c r="H41" s="80"/>
      <x:c r="I41" s="81"/>
      <x:c r="J41" s="80"/>
      <x:c r="K41" s="80"/>
      <x:c r="L41" s="80"/>
      <x:c r="M41" s="82"/>
      <x:c r="N41" s="83"/>
      <x:c r="O41" s="79"/>
      <x:c r="Q41" s="57" t="s">
        <x:v>3</x:v>
      </x:c>
      <x:c r="R41" s="58"/>
      <x:c r="S41" s="59">
        <x:f>R41-D41</x:f>
        <x:v>0</x:v>
      </x:c>
    </x:row>
    <x:row r="42" spans="1:19" ht="23.25" customHeight="1">
      <x:c r="A42" s="125"/>
      <x:c r="B42" s="51" t="s">
        <x:v>1</x:v>
      </x:c>
      <x:c r="C42" s="102">
        <x:v>1500</x:v>
      </x:c>
      <x:c r="D42" s="52"/>
      <x:c r="E42" s="52"/>
      <x:c r="F42" s="84"/>
      <x:c r="G42" s="80"/>
      <x:c r="H42" s="80"/>
      <x:c r="I42" s="81"/>
      <x:c r="J42" s="80"/>
      <x:c r="K42" s="80"/>
      <x:c r="L42" s="80"/>
      <x:c r="M42" s="82"/>
      <x:c r="N42" s="83"/>
      <x:c r="O42" s="79"/>
      <x:c r="Q42" s="57" t="s">
        <x:v>1</x:v>
      </x:c>
      <x:c r="R42" s="58"/>
      <x:c r="S42" s="59">
        <x:f>R42-D42</x:f>
        <x:v>0</x:v>
      </x:c>
    </x:row>
    <x:row r="43" spans="1:19" ht="23.25" customHeight="1">
      <x:c r="A43" s="126"/>
      <x:c r="B43" s="64" t="s">
        <x:v>57</x:v>
      </x:c>
      <x:c r="C43" s="103">
        <x:v>80</x:v>
      </x:c>
      <x:c r="D43" s="85"/>
      <x:c r="E43" s="52"/>
      <x:c r="F43" s="86"/>
      <x:c r="G43" s="87"/>
      <x:c r="H43" s="87"/>
      <x:c r="I43" s="87"/>
      <x:c r="J43" s="87"/>
      <x:c r="K43" s="87"/>
      <x:c r="L43" s="87"/>
      <x:c r="M43" s="88"/>
      <x:c r="N43" s="89"/>
      <x:c r="O43" s="85"/>
      <x:c r="Q43" s="90" t="s">
        <x:v>57</x:v>
      </x:c>
      <x:c r="R43" s="91"/>
      <x:c r="S43" s="92">
        <x:f>R43-D43</x:f>
        <x:v>0</x:v>
      </x:c>
    </x:row>
    <x:row r="45" spans="1:7" ht="19.25">
      <x:c r="A45" s="106" t="s">
        <x:v>55</x:v>
      </x:c>
      <x:c r="B45" s="106" t="s">
        <x:v>43</x:v>
      </x:c>
      <x:c r="C45" s="106" t="s">
        <x:v>42</x:v>
      </x:c>
      <x:c r="D45" s="107" t="s">
        <x:v>27</x:v>
      </x:c>
      <x:c r="E45" s="107" t="s">
        <x:v>29</x:v>
      </x:c>
      <x:c r="F45" s="107" t="s">
        <x:v>50</x:v>
      </x:c>
      <x:c r="G45" s="107" t="s">
        <x:v>26</x:v>
      </x:c>
    </x:row>
    <x:row r="46" spans="1:7" ht="18" customHeight="1">
      <x:c r="A46" s="105" t="s">
        <x:v>39</x:v>
      </x:c>
      <x:c r="B46" s="105">
        <x:v>37263</x:v>
      </x:c>
      <x:c r="C46" s="106">
        <x:v>28662</x:v>
      </x:c>
      <x:c r="D46" s="108">
        <x:v>28037</x:v>
      </x:c>
      <x:c r="E46" s="110">
        <x:v>29809</x:v>
      </x:c>
      <x:c r="F46" s="110">
        <x:v>28754</x:v>
      </x:c>
      <x:c r="G46" s="110">
        <x:v>61884</x:v>
      </x:c>
    </x:row>
    <x:row r="47" spans="1:7" ht="19.25">
      <x:c r="A47" s="109" t="s">
        <x:v>28</x:v>
      </x:c>
      <x:c r="B47" s="106">
        <x:v>91813</x:v>
      </x:c>
      <x:c r="C47" s="106">
        <x:v>64978</x:v>
      </x:c>
      <x:c r="D47" s="108">
        <x:v>66066</x:v>
      </x:c>
      <x:c r="E47" s="110">
        <x:v>74097</x:v>
      </x:c>
      <x:c r="F47" s="110">
        <x:v>65492</x:v>
      </x:c>
      <x:c r="G47" s="110">
        <x:f>128199+81</x:f>
        <x:v>128280</x:v>
      </x:c>
    </x:row>
    <x:row r="48" spans="1:7" ht="20.25" customHeight="1">
      <x:c r="A48" s="105" t="s">
        <x:v>85</x:v>
      </x:c>
      <x:c r="B48" s="105">
        <x:v>78510</x:v>
      </x:c>
      <x:c r="C48" s="106">
        <x:v>62890</x:v>
      </x:c>
      <x:c r="D48" s="108">
        <x:v>71900</x:v>
      </x:c>
      <x:c r="E48" s="110">
        <x:v>72010</x:v>
      </x:c>
      <x:c r="F48" s="110">
        <x:v>58356</x:v>
      </x:c>
      <x:c r="G48" s="110">
        <x:v>128220</x:v>
      </x:c>
    </x:row>
    <x:row r="49" spans="1:7" ht="19.25">
      <x:c r="A49" s="109"/>
      <x:c r="B49" s="106"/>
      <x:c r="C49" s="106"/>
      <x:c r="D49" s="108"/>
      <x:c r="E49" s="110"/>
      <x:c r="F49" s="110"/>
      <x:c r="G49" s="110"/>
    </x:row>
  </x:sheetData>
  <x:mergeCells count="17">
    <x:mergeCell ref="A13:B13"/>
    <x:mergeCell ref="A34:A43"/>
    <x:mergeCell ref="Q10:S11"/>
    <x:mergeCell ref="N10:O10"/>
    <x:mergeCell ref="D11:D12"/>
    <x:mergeCell ref="E11:M11"/>
    <x:mergeCell ref="N11:N12"/>
    <x:mergeCell ref="O11:O12"/>
    <x:mergeCell ref="Q12:Q13"/>
    <x:mergeCell ref="A1:M1"/>
    <x:mergeCell ref="B3:B4"/>
    <x:mergeCell ref="D3:G3"/>
    <x:mergeCell ref="A10:A12"/>
    <x:mergeCell ref="B10:B12"/>
    <x:mergeCell ref="D10:M10"/>
    <x:mergeCell ref="C10:C12"/>
    <x:mergeCell ref="A28:A33"/>
  </x:mergeCells>
  <x:conditionalFormatting sqref="S15:S27 S29:S33 S35:S43">
    <x:cfRule type="cellIs" dxfId="0" priority="2" stopIfTrue="1" operator="greaterThan">
      <x:formula>500</x:formula>
    </x:cfRule>
    <x:cfRule type="cellIs" dxfId="1" priority="1" stopIfTrue="1" operator="lessThan">
      <x:formula>-500</x:formula>
    </x:cfRule>
  </x:conditionalFormatting>
  <x:printOptions horizontalCentered="1" verticalCentered="0" headings="0" gridLines="0" gridLinesSet="1"/>
  <x:pageMargins left="0.27541667222976685" right="0.27541667222976685" top="0.19666667282581329" bottom="0.19666667282581329" header="0.15722222626209259" footer="0.15722222626209259"/>
  <x:pageSetup paperSize="9" scale="63" firstPageNumber="1" fitToWidth="1" fitToHeight="1" orientation="portrait" usePrinterDefaults="1" blackAndWhite="0" draft="0" useFirstPageNumber="0" horizontalDpi="600" verticalDpi="600" copies="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>
    <x:pageSetUpPr autoPageBreaks="1" fitToPage="1"/>
  </x:sheetPr>
  <x:dimension ref="A1:S49"/>
  <x:sheetViews>
    <x:sheetView topLeftCell="A1" zoomScale="77" zoomScaleNormal="77" workbookViewId="0">
      <x:pane xSplit="3" ySplit="14" topLeftCell="D18" activePane="bottomRight" state="frozen"/>
      <x:selection pane="bottomRight" activeCell="H6" activeCellId="0" sqref="H6:H6"/>
    </x:sheetView>
  </x:sheetViews>
  <x:sheetFormatPr defaultColWidth="9.00390625" defaultRowHeight="13.35"/>
  <x:cols>
    <x:col min="1" max="1" width="16.625" style="33" customWidth="1"/>
    <x:col min="2" max="2" width="11.875" style="33" customWidth="1"/>
    <x:col min="3" max="3" width="14.125" style="33" customWidth="1"/>
    <x:col min="4" max="4" width="13" style="33" customWidth="1"/>
    <x:col min="5" max="5" width="11.625" style="33" bestFit="1" customWidth="1"/>
    <x:col min="6" max="6" width="11.875" style="33" bestFit="1" customWidth="1"/>
    <x:col min="7" max="7" width="12.875" style="33" customWidth="1"/>
    <x:col min="8" max="11" width="11.125" style="33" customWidth="1"/>
    <x:col min="12" max="13" width="9.25" style="33" customWidth="1"/>
    <x:col min="14" max="15" width="13" style="33" hidden="1" customWidth="1"/>
    <x:col min="16" max="16" width="9" style="33"/>
    <x:col min="17" max="17" width="9" style="93"/>
    <x:col min="18" max="18" width="9.19140625" style="33" bestFit="1" customWidth="1"/>
    <x:col min="19" max="16384" width="9" style="33"/>
  </x:cols>
  <x:sheetData>
    <x:row r="1" spans="1:17" s="1" customFormat="1" ht="57.75" customHeight="1">
      <x:c r="A1" s="143" t="s">
        <x:v>66</x:v>
      </x:c>
      <x:c r="B1" s="143"/>
      <x:c r="C1" s="143"/>
      <x:c r="D1" s="143"/>
      <x:c r="E1" s="143"/>
      <x:c r="F1" s="143"/>
      <x:c r="G1" s="143"/>
      <x:c r="H1" s="143"/>
      <x:c r="I1" s="143"/>
      <x:c r="J1" s="143"/>
      <x:c r="K1" s="143"/>
      <x:c r="L1" s="143"/>
      <x:c r="M1" s="143"/>
      <x:c r="Q1" s="2"/>
    </x:row>
    <x:row r="2" spans="1:17" s="1" customFormat="1" ht="19.5" customHeight="1">
      <x:c r="A2" s="3"/>
      <x:c r="B2" s="3"/>
      <x:c r="C2" s="3"/>
      <x:c r="Q2" s="2"/>
    </x:row>
    <x:row r="3" spans="2:17" s="4" customFormat="1" ht="23.25" customHeight="1">
      <x:c r="B3" s="144" t="s">
        <x:v>58</x:v>
      </x:c>
      <x:c r="C3" s="5" t="s">
        <x:v>79</x:v>
      </x:c>
      <x:c r="D3" s="146" t="s">
        <x:v>75</x:v>
      </x:c>
      <x:c r="E3" s="146"/>
      <x:c r="F3" s="146"/>
      <x:c r="G3" s="147"/>
      <x:c r="Q3" s="6"/>
    </x:row>
    <x:row r="4" spans="2:17" s="4" customFormat="1" ht="24" customHeight="1">
      <x:c r="B4" s="145"/>
      <x:c r="C4" s="7" t="s">
        <x:v>53</x:v>
      </x:c>
      <x:c r="D4" s="8" t="s">
        <x:v>53</x:v>
      </x:c>
      <x:c r="E4" s="9" t="s">
        <x:v>36</x:v>
      </x:c>
      <x:c r="F4" s="9" t="s">
        <x:v>33</x:v>
      </x:c>
      <x:c r="G4" s="10" t="s">
        <x:v>35</x:v>
      </x:c>
      <x:c r="Q4" s="6"/>
    </x:row>
    <x:row r="5" spans="2:17" s="4" customFormat="1" ht="24" customHeight="1">
      <x:c r="B5" s="11" t="s">
        <x:v>8</x:v>
      </x:c>
      <x:c r="C5" s="12">
        <x:f>SUM(C6:C8)</x:f>
        <x:v>152339</x:v>
      </x:c>
      <x:c r="D5" s="13">
        <x:f>SUM(D6:D8)</x:f>
        <x:v>136135</x:v>
      </x:c>
      <x:c r="E5" s="14">
        <x:f>SUM(E6:E8)</x:f>
        <x:v>111</x:v>
      </x:c>
      <x:c r="F5" s="14">
        <x:f>SUM(F6:F8)</x:f>
        <x:v>833</x:v>
      </x:c>
      <x:c r="G5" s="15">
        <x:f>D5/F5</x:f>
        <x:v>163.42737094837935</x:v>
      </x:c>
      <x:c r="Q5" s="6"/>
    </x:row>
    <x:row r="6" spans="2:17" s="16" customFormat="1" ht="23.25" customHeight="1">
      <x:c r="B6" s="17" t="s">
        <x:v>56</x:v>
      </x:c>
      <x:c r="C6" s="18">
        <x:f>C14</x:f>
        <x:v>78789</x:v>
      </x:c>
      <x:c r="D6" s="19">
        <x:f>D14</x:f>
        <x:v>68530</x:v>
      </x:c>
      <x:c r="E6" s="20">
        <x:f>E14</x:f>
        <x:v>59</x:v>
      </x:c>
      <x:c r="F6" s="21">
        <x:f>F14*25+G14*18+H14*11+I14*8+J14*5+K14*4.5+L14*2.5+M14*1.4</x:f>
        <x:v>400.5</x:v>
      </x:c>
      <x:c r="G6" s="22">
        <x:f>D6/F6</x:f>
        <x:v>171.11111111111111</x:v>
      </x:c>
      <x:c r="H6" s="23"/>
      <x:c r="Q6" s="24"/>
    </x:row>
    <x:row r="7" spans="2:17" s="16" customFormat="1" ht="23.25" customHeight="1">
      <x:c r="B7" s="17" t="s">
        <x:v>54</x:v>
      </x:c>
      <x:c r="C7" s="18">
        <x:f>C28</x:f>
        <x:v>23900</x:v>
      </x:c>
      <x:c r="D7" s="19">
        <x:f>D28</x:f>
        <x:v>20600</x:v>
      </x:c>
      <x:c r="E7" s="20">
        <x:f>E28</x:f>
        <x:v>21</x:v>
      </x:c>
      <x:c r="F7" s="21">
        <x:f>F28*25+G28*18+H28*11+I28*8+J28*5+K28*4.5+L28*2.5+M28*1.4</x:f>
        <x:v>105.5</x:v>
      </x:c>
      <x:c r="G7" s="22">
        <x:f>D7/F7</x:f>
        <x:v>195.260663507109</x:v>
      </x:c>
      <x:c r="H7" s="23"/>
      <x:c r="Q7" s="24"/>
    </x:row>
    <x:row r="8" spans="2:17" s="4" customFormat="1" ht="23.25" customHeight="1">
      <x:c r="B8" s="25" t="s">
        <x:v>57</x:v>
      </x:c>
      <x:c r="C8" s="26">
        <x:f>C34</x:f>
        <x:v>49650</x:v>
      </x:c>
      <x:c r="D8" s="27">
        <x:f>D34</x:f>
        <x:v>47005</x:v>
      </x:c>
      <x:c r="E8" s="28">
        <x:f>E34</x:f>
        <x:v>31</x:v>
      </x:c>
      <x:c r="F8" s="29">
        <x:f>F34*25+G34*18+H34*11+I34*8+J34*5+K34*4.5+L34*2.5+M34*1.4</x:f>
        <x:v>327</x:v>
      </x:c>
      <x:c r="G8" s="30">
        <x:f>D8/F8</x:f>
        <x:v>143.74617737003058</x:v>
      </x:c>
      <x:c r="Q8" s="6"/>
    </x:row>
    <x:row r="9" spans="1:17" s="1" customFormat="1" ht="15" customHeight="1">
      <x:c r="A9" s="31"/>
      <x:c r="B9" s="4"/>
      <x:c r="C9" s="4"/>
      <x:c r="D9" s="4"/>
      <x:c r="E9" s="4"/>
      <x:c r="F9" s="4"/>
      <x:c r="G9" s="4"/>
      <x:c r="H9" s="4"/>
      <x:c r="I9" s="4"/>
      <x:c r="J9" s="4"/>
      <x:c r="K9" s="4"/>
      <x:c r="L9" s="4"/>
      <x:c r="N9" s="4"/>
      <x:c r="O9" s="4"/>
      <x:c r="Q9" s="2"/>
    </x:row>
    <x:row r="10" spans="1:19" s="32" customFormat="1" ht="32.25" customHeight="1">
      <x:c r="A10" s="148" t="s">
        <x:v>80</x:v>
      </x:c>
      <x:c r="B10" s="151" t="s">
        <x:v>82</x:v>
      </x:c>
      <x:c r="C10" s="156" t="s">
        <x:v>73</x:v>
      </x:c>
      <x:c r="D10" s="134" t="s">
        <x:v>60</x:v>
      </x:c>
      <x:c r="E10" s="154"/>
      <x:c r="F10" s="154"/>
      <x:c r="G10" s="154"/>
      <x:c r="H10" s="154"/>
      <x:c r="I10" s="154"/>
      <x:c r="J10" s="154"/>
      <x:c r="K10" s="154"/>
      <x:c r="L10" s="154"/>
      <x:c r="M10" s="155"/>
      <x:c r="N10" s="133" t="s">
        <x:v>47</x:v>
      </x:c>
      <x:c r="O10" s="134"/>
      <x:c r="Q10" s="127" t="s">
        <x:v>38</x:v>
      </x:c>
      <x:c r="R10" s="128"/>
      <x:c r="S10" s="129"/>
    </x:row>
    <x:row r="11" spans="1:19" ht="22.5" customHeight="1">
      <x:c r="A11" s="149"/>
      <x:c r="B11" s="152"/>
      <x:c r="C11" s="157"/>
      <x:c r="D11" s="135" t="s">
        <x:v>53</x:v>
      </x:c>
      <x:c r="E11" s="137" t="s">
        <x:v>45</x:v>
      </x:c>
      <x:c r="F11" s="137"/>
      <x:c r="G11" s="137"/>
      <x:c r="H11" s="137"/>
      <x:c r="I11" s="137"/>
      <x:c r="J11" s="137"/>
      <x:c r="K11" s="137"/>
      <x:c r="L11" s="137"/>
      <x:c r="M11" s="138"/>
      <x:c r="N11" s="139" t="s">
        <x:v>40</x:v>
      </x:c>
      <x:c r="O11" s="139" t="s">
        <x:v>37</x:v>
      </x:c>
      <x:c r="Q11" s="130"/>
      <x:c r="R11" s="131"/>
      <x:c r="S11" s="132"/>
    </x:row>
    <x:row r="12" spans="1:19" ht="23.25" customHeight="1">
      <x:c r="A12" s="150"/>
      <x:c r="B12" s="153"/>
      <x:c r="C12" s="158"/>
      <x:c r="D12" s="136"/>
      <x:c r="E12" s="34" t="s">
        <x:v>59</x:v>
      </x:c>
      <x:c r="F12" s="34" t="s">
        <x:v>74</x:v>
      </x:c>
      <x:c r="G12" s="35" t="s">
        <x:v>81</x:v>
      </x:c>
      <x:c r="H12" s="35" t="s">
        <x:v>77</x:v>
      </x:c>
      <x:c r="I12" s="36" t="s">
        <x:v>76</x:v>
      </x:c>
      <x:c r="J12" s="36" t="s">
        <x:v>78</x:v>
      </x:c>
      <x:c r="K12" s="36" t="s">
        <x:v>46</x:v>
      </x:c>
      <x:c r="L12" s="36" t="s">
        <x:v>31</x:v>
      </x:c>
      <x:c r="M12" s="37" t="s">
        <x:v>32</x:v>
      </x:c>
      <x:c r="N12" s="140"/>
      <x:c r="O12" s="140"/>
      <x:c r="Q12" s="141" t="s">
        <x:v>52</x:v>
      </x:c>
      <x:c r="R12" s="100" t="s">
        <x:v>84</x:v>
      </x:c>
      <x:c r="S12" s="101" t="s">
        <x:v>34</x:v>
      </x:c>
    </x:row>
    <x:row r="13" spans="1:19" s="43" customFormat="1" ht="23.25" customHeight="1">
      <x:c r="A13" s="122" t="s">
        <x:v>52</x:v>
      </x:c>
      <x:c r="B13" s="123"/>
      <x:c r="C13" s="94">
        <x:f>C14+C28+C34</x:f>
        <x:v>152339</x:v>
      </x:c>
      <x:c r="D13" s="42">
        <x:f>D14+D28+D34</x:f>
        <x:v>136135</x:v>
      </x:c>
      <x:c r="E13" s="38">
        <x:f>E14+E28+E34</x:f>
        <x:v>111</x:v>
      </x:c>
      <x:c r="F13" s="40">
        <x:f>F14+F28+F34</x:f>
        <x:v>1</x:v>
      </x:c>
      <x:c r="G13" s="40">
        <x:f>G14+G28+G34</x:f>
        <x:v>17</x:v>
      </x:c>
      <x:c r="H13" s="40">
        <x:f>H14+H28+H34</x:f>
        <x:v>5</x:v>
      </x:c>
      <x:c r="I13" s="40">
        <x:f>I14+I28+I34</x:f>
        <x:v>15</x:v>
      </x:c>
      <x:c r="J13" s="40">
        <x:f>J14+J28+J34</x:f>
        <x:v>49</x:v>
      </x:c>
      <x:c r="K13" s="40">
        <x:f>K14+K28+K34</x:f>
        <x:v>11</x:v>
      </x:c>
      <x:c r="L13" s="40">
        <x:f>L14+L28+L34</x:f>
        <x:v>13</x:v>
      </x:c>
      <x:c r="M13" s="41">
        <x:f>M14+M28+M34</x:f>
        <x:v>0</x:v>
      </x:c>
      <x:c r="N13" s="38">
        <x:f>N14+N28+N34</x:f>
        <x:v>0</x:v>
      </x:c>
      <x:c r="O13" s="42">
        <x:f>O14+O28+O34</x:f>
        <x:v>0</x:v>
      </x:c>
      <x:c r="Q13" s="142"/>
      <x:c r="R13" s="38">
        <x:f>R14+R28+R34</x:f>
        <x:v>0</x:v>
      </x:c>
      <x:c r="S13" s="39">
        <x:f>R13-D13</x:f>
        <x:v>-136135</x:v>
      </x:c>
    </x:row>
    <x:row r="14" spans="1:19" ht="23.25" customHeight="1">
      <x:c r="A14" s="112" t="s">
        <x:v>56</x:v>
      </x:c>
      <x:c r="B14" s="44" t="s">
        <x:v>83</x:v>
      </x:c>
      <x:c r="C14" s="95">
        <x:f>SUM(C15:C27)</x:f>
        <x:v>78789</x:v>
      </x:c>
      <x:c r="D14" s="48">
        <x:f>SUM(D15:D27)</x:f>
        <x:v>68530</x:v>
      </x:c>
      <x:c r="E14" s="45">
        <x:f>SUM(E15:E27)</x:f>
        <x:v>59</x:v>
      </x:c>
      <x:c r="F14" s="46">
        <x:f>SUM(F15:F27)</x:f>
        <x:v>1</x:v>
      </x:c>
      <x:c r="G14" s="46">
        <x:f>SUM(G15:G27)</x:f>
        <x:v>4</x:v>
      </x:c>
      <x:c r="H14" s="46">
        <x:f>SUM(H15:H27)</x:f>
        <x:v>5</x:v>
      </x:c>
      <x:c r="I14" s="46">
        <x:f>SUM(I15:I27)</x:f>
        <x:v>10</x:v>
      </x:c>
      <x:c r="J14" s="46">
        <x:f>SUM(J15:J27)</x:f>
        <x:v>22</x:v>
      </x:c>
      <x:c r="K14" s="46">
        <x:f>SUM(K15:K27)</x:f>
        <x:v>8</x:v>
      </x:c>
      <x:c r="L14" s="46">
        <x:f>SUM(L15:L27)</x:f>
        <x:v>9</x:v>
      </x:c>
      <x:c r="M14" s="47">
        <x:f>SUM(M15:M27)</x:f>
        <x:v>0</x:v>
      </x:c>
      <x:c r="N14" s="45">
        <x:f>SUM(N15:N27)</x:f>
        <x:v>0</x:v>
      </x:c>
      <x:c r="O14" s="48">
        <x:f>SUM(O15:O27)</x:f>
        <x:v>0</x:v>
      </x:c>
      <x:c r="Q14" s="49" t="s">
        <x:v>83</x:v>
      </x:c>
      <x:c r="R14" s="115">
        <x:f>SUM(R15:R27)</x:f>
        <x:v>0</x:v>
      </x:c>
      <x:c r="S14" s="50">
        <x:f>R14-D14</x:f>
        <x:v>-68530</x:v>
      </x:c>
    </x:row>
    <x:row r="15" spans="1:19" ht="23.25" customHeight="1">
      <x:c r="A15" s="113"/>
      <x:c r="B15" s="51" t="s">
        <x:v>56</x:v>
      </x:c>
      <x:c r="C15" s="96">
        <x:v>15000</x:v>
      </x:c>
      <x:c r="D15" s="52">
        <x:v>14000</x:v>
      </x:c>
      <x:c r="E15" s="52">
        <x:v>11</x:v>
      </x:c>
      <x:c r="F15" s="53"/>
      <x:c r="G15" s="54"/>
      <x:c r="H15" s="54">
        <x:v>1</x:v>
      </x:c>
      <x:c r="I15" s="51">
        <x:v>1</x:v>
      </x:c>
      <x:c r="J15" s="51">
        <x:v>6</x:v>
      </x:c>
      <x:c r="K15" s="51">
        <x:v>2</x:v>
      </x:c>
      <x:c r="L15" s="54">
        <x:v>1</x:v>
      </x:c>
      <x:c r="M15" s="55"/>
      <x:c r="N15" s="56"/>
      <x:c r="O15" s="52"/>
      <x:c r="Q15" s="57" t="s">
        <x:v>56</x:v>
      </x:c>
      <x:c r="R15" s="58"/>
      <x:c r="S15" s="59">
        <x:f>R15-D15</x:f>
        <x:v>-14000</x:v>
      </x:c>
    </x:row>
    <x:row r="16" spans="1:19" ht="23.25" customHeight="1">
      <x:c r="A16" s="113"/>
      <x:c r="B16" s="51" t="s">
        <x:v>15</x:v>
      </x:c>
      <x:c r="C16" s="96">
        <x:v>8500</x:v>
      </x:c>
      <x:c r="D16" s="52">
        <x:v>11000</x:v>
      </x:c>
      <x:c r="E16" s="52">
        <x:v>8</x:v>
      </x:c>
      <x:c r="F16" s="53"/>
      <x:c r="G16" s="54"/>
      <x:c r="H16" s="54"/>
      <x:c r="I16" s="51">
        <x:v>6</x:v>
      </x:c>
      <x:c r="J16" s="51"/>
      <x:c r="K16" s="51">
        <x:v>1</x:v>
      </x:c>
      <x:c r="L16" s="54">
        <x:v>1</x:v>
      </x:c>
      <x:c r="M16" s="55"/>
      <x:c r="N16" s="56"/>
      <x:c r="O16" s="52"/>
      <x:c r="Q16" s="57" t="s">
        <x:v>15</x:v>
      </x:c>
      <x:c r="R16" s="58"/>
      <x:c r="S16" s="59">
        <x:f>R16-D16</x:f>
        <x:v>-11000</x:v>
      </x:c>
    </x:row>
    <x:row r="17" spans="1:19" ht="23.25" customHeight="1">
      <x:c r="A17" s="113"/>
      <x:c r="B17" s="51" t="s">
        <x:v>12</x:v>
      </x:c>
      <x:c r="C17" s="96">
        <x:v>2300</x:v>
      </x:c>
      <x:c r="D17" s="52">
        <x:v>2200</x:v>
      </x:c>
      <x:c r="E17" s="52">
        <x:v>0</x:v>
      </x:c>
      <x:c r="F17" s="53"/>
      <x:c r="G17" s="54"/>
      <x:c r="H17" s="54"/>
      <x:c r="I17" s="51"/>
      <x:c r="J17" s="51"/>
      <x:c r="K17" s="51"/>
      <x:c r="L17" s="54"/>
      <x:c r="M17" s="55"/>
      <x:c r="N17" s="56"/>
      <x:c r="O17" s="52"/>
      <x:c r="Q17" s="57" t="s">
        <x:v>12</x:v>
      </x:c>
      <x:c r="R17" s="58"/>
      <x:c r="S17" s="59">
        <x:f>R17-D17</x:f>
        <x:v>-2200</x:v>
      </x:c>
    </x:row>
    <x:row r="18" spans="1:19" ht="23.25" customHeight="1">
      <x:c r="A18" s="113"/>
      <x:c r="B18" s="51" t="s">
        <x:v>10</x:v>
      </x:c>
      <x:c r="C18" s="96">
        <x:v>10589</x:v>
      </x:c>
      <x:c r="D18" s="52">
        <x:v>15180</x:v>
      </x:c>
      <x:c r="E18" s="52">
        <x:v>10</x:v>
      </x:c>
      <x:c r="F18" s="53">
        <x:v>1</x:v>
      </x:c>
      <x:c r="G18" s="54"/>
      <x:c r="H18" s="54"/>
      <x:c r="I18" s="51"/>
      <x:c r="J18" s="51">
        <x:v>4</x:v>
      </x:c>
      <x:c r="K18" s="51">
        <x:v>1</x:v>
      </x:c>
      <x:c r="L18" s="54">
        <x:v>4</x:v>
      </x:c>
      <x:c r="M18" s="55"/>
      <x:c r="N18" s="56"/>
      <x:c r="O18" s="52"/>
      <x:c r="Q18" s="57" t="s">
        <x:v>10</x:v>
      </x:c>
      <x:c r="R18" s="58"/>
      <x:c r="S18" s="59">
        <x:f>R18-D18</x:f>
        <x:v>-15180</x:v>
      </x:c>
    </x:row>
    <x:row r="19" spans="1:19" ht="23.25" customHeight="1">
      <x:c r="A19" s="113"/>
      <x:c r="B19" s="51" t="s">
        <x:v>51</x:v>
      </x:c>
      <x:c r="C19" s="96">
        <x:v>2000</x:v>
      </x:c>
      <x:c r="D19" s="52">
        <x:v>2500</x:v>
      </x:c>
      <x:c r="E19" s="52">
        <x:v>1</x:v>
      </x:c>
      <x:c r="F19" s="53"/>
      <x:c r="G19" s="54"/>
      <x:c r="H19" s="54"/>
      <x:c r="I19" s="51"/>
      <x:c r="J19" s="51"/>
      <x:c r="K19" s="51">
        <x:v>1</x:v>
      </x:c>
      <x:c r="L19" s="54"/>
      <x:c r="M19" s="55"/>
      <x:c r="N19" s="56"/>
      <x:c r="O19" s="52"/>
      <x:c r="Q19" s="57" t="s">
        <x:v>51</x:v>
      </x:c>
      <x:c r="R19" s="58"/>
      <x:c r="S19" s="59">
        <x:f>R19-D19</x:f>
        <x:v>-2500</x:v>
      </x:c>
    </x:row>
    <x:row r="20" spans="1:19" ht="23.25" customHeight="1">
      <x:c r="A20" s="113"/>
      <x:c r="B20" s="51" t="s">
        <x:v>14</x:v>
      </x:c>
      <x:c r="C20" s="96">
        <x:v>1000</x:v>
      </x:c>
      <x:c r="D20" s="52">
        <x:v>1200</x:v>
      </x:c>
      <x:c r="E20" s="52">
        <x:v>2</x:v>
      </x:c>
      <x:c r="F20" s="53"/>
      <x:c r="G20" s="54"/>
      <x:c r="H20" s="54"/>
      <x:c r="I20" s="51"/>
      <x:c r="J20" s="51">
        <x:v>2</x:v>
      </x:c>
      <x:c r="K20" s="51"/>
      <x:c r="L20" s="54"/>
      <x:c r="M20" s="55"/>
      <x:c r="N20" s="56"/>
      <x:c r="O20" s="52"/>
      <x:c r="Q20" s="57" t="s">
        <x:v>14</x:v>
      </x:c>
      <x:c r="R20" s="58"/>
      <x:c r="S20" s="59">
        <x:f>R20-D20</x:f>
        <x:v>-1200</x:v>
      </x:c>
    </x:row>
    <x:row r="21" spans="1:19" ht="23.25" customHeight="1">
      <x:c r="A21" s="113"/>
      <x:c r="B21" s="51" t="s">
        <x:v>4</x:v>
      </x:c>
      <x:c r="C21" s="96">
        <x:v>1200</x:v>
      </x:c>
      <x:c r="D21" s="52">
        <x:v>1850</x:v>
      </x:c>
      <x:c r="E21" s="52">
        <x:v>3</x:v>
      </x:c>
      <x:c r="F21" s="53"/>
      <x:c r="G21" s="54"/>
      <x:c r="H21" s="54"/>
      <x:c r="I21" s="51">
        <x:v>1</x:v>
      </x:c>
      <x:c r="J21" s="51"/>
      <x:c r="K21" s="51"/>
      <x:c r="L21" s="54">
        <x:v>2</x:v>
      </x:c>
      <x:c r="M21" s="55"/>
      <x:c r="N21" s="56"/>
      <x:c r="O21" s="52"/>
      <x:c r="Q21" s="57" t="s">
        <x:v>4</x:v>
      </x:c>
      <x:c r="R21" s="58"/>
      <x:c r="S21" s="59">
        <x:f>R21-D21</x:f>
        <x:v>-1850</x:v>
      </x:c>
    </x:row>
    <x:row r="22" spans="1:19" ht="23.25" customHeight="1">
      <x:c r="A22" s="113"/>
      <x:c r="B22" s="51" t="s">
        <x:v>17</x:v>
      </x:c>
      <x:c r="C22" s="96">
        <x:v>18000</x:v>
      </x:c>
      <x:c r="D22" s="52">
        <x:v>7000</x:v>
      </x:c>
      <x:c r="E22" s="52">
        <x:v>10</x:v>
      </x:c>
      <x:c r="F22" s="53"/>
      <x:c r="G22" s="54">
        <x:v>1</x:v>
      </x:c>
      <x:c r="H22" s="54">
        <x:v>1</x:v>
      </x:c>
      <x:c r="I22" s="51">
        <x:v>2</x:v>
      </x:c>
      <x:c r="J22" s="51">
        <x:v>4</x:v>
      </x:c>
      <x:c r="K22" s="51">
        <x:v>2</x:v>
      </x:c>
      <x:c r="L22" s="54"/>
      <x:c r="M22" s="55"/>
      <x:c r="N22" s="56"/>
      <x:c r="O22" s="52"/>
      <x:c r="Q22" s="57" t="s">
        <x:v>17</x:v>
      </x:c>
      <x:c r="R22" s="58"/>
      <x:c r="S22" s="59">
        <x:f>R22-D22</x:f>
        <x:v>-7000</x:v>
      </x:c>
    </x:row>
    <x:row r="23" spans="1:19" ht="23.25" customHeight="1">
      <x:c r="A23" s="113"/>
      <x:c r="B23" s="51" t="s">
        <x:v>11</x:v>
      </x:c>
      <x:c r="C23" s="96">
        <x:v>3000</x:v>
      </x:c>
      <x:c r="D23" s="52">
        <x:v>2500</x:v>
      </x:c>
      <x:c r="E23" s="52">
        <x:v>3</x:v>
      </x:c>
      <x:c r="F23" s="53"/>
      <x:c r="G23" s="54"/>
      <x:c r="H23" s="54"/>
      <x:c r="I23" s="51"/>
      <x:c r="J23" s="51">
        <x:v>3</x:v>
      </x:c>
      <x:c r="K23" s="51"/>
      <x:c r="L23" s="54"/>
      <x:c r="M23" s="55"/>
      <x:c r="N23" s="56"/>
      <x:c r="O23" s="52"/>
      <x:c r="Q23" s="57" t="s">
        <x:v>11</x:v>
      </x:c>
      <x:c r="R23" s="58"/>
      <x:c r="S23" s="59">
        <x:f>R23-D23</x:f>
        <x:v>-2500</x:v>
      </x:c>
    </x:row>
    <x:row r="24" spans="1:19" ht="23.25" customHeight="1">
      <x:c r="A24" s="113"/>
      <x:c r="B24" s="51" t="s">
        <x:v>20</x:v>
      </x:c>
      <x:c r="C24" s="96">
        <x:v>12000</x:v>
      </x:c>
      <x:c r="D24" s="52">
        <x:v>6000</x:v>
      </x:c>
      <x:c r="E24" s="52">
        <x:v>5</x:v>
      </x:c>
      <x:c r="F24" s="53"/>
      <x:c r="G24" s="54">
        <x:v>3</x:v>
      </x:c>
      <x:c r="H24" s="54">
        <x:v>1</x:v>
      </x:c>
      <x:c r="I24" s="51"/>
      <x:c r="J24" s="51">
        <x:v>1</x:v>
      </x:c>
      <x:c r="K24" s="51"/>
      <x:c r="L24" s="54"/>
      <x:c r="M24" s="55"/>
      <x:c r="N24" s="56"/>
      <x:c r="O24" s="52"/>
      <x:c r="Q24" s="57" t="s">
        <x:v>20</x:v>
      </x:c>
      <x:c r="R24" s="58"/>
      <x:c r="S24" s="59">
        <x:f>R24-D24</x:f>
        <x:v>-6000</x:v>
      </x:c>
    </x:row>
    <x:row r="25" spans="1:19" ht="23.25" customHeight="1">
      <x:c r="A25" s="113"/>
      <x:c r="B25" s="51" t="s">
        <x:v>21</x:v>
      </x:c>
      <x:c r="C25" s="96">
        <x:v>1800</x:v>
      </x:c>
      <x:c r="D25" s="52">
        <x:v>1400</x:v>
      </x:c>
      <x:c r="E25" s="52">
        <x:v>3</x:v>
      </x:c>
      <x:c r="F25" s="53"/>
      <x:c r="G25" s="54"/>
      <x:c r="H25" s="54">
        <x:v>1</x:v>
      </x:c>
      <x:c r="I25" s="51"/>
      <x:c r="J25" s="51">
        <x:v>1</x:v>
      </x:c>
      <x:c r="K25" s="51"/>
      <x:c r="L25" s="54">
        <x:v>1</x:v>
      </x:c>
      <x:c r="M25" s="55"/>
      <x:c r="N25" s="56"/>
      <x:c r="O25" s="52"/>
      <x:c r="Q25" s="57" t="s">
        <x:v>21</x:v>
      </x:c>
      <x:c r="R25" s="58"/>
      <x:c r="S25" s="59">
        <x:f>R25-D25</x:f>
        <x:v>-1400</x:v>
      </x:c>
    </x:row>
    <x:row r="26" spans="1:19" s="33" customFormat="1" ht="23.25" customHeight="1">
      <x:c r="A26" s="113"/>
      <x:c r="B26" s="51" t="s">
        <x:v>24</x:v>
      </x:c>
      <x:c r="C26" s="96">
        <x:v>1100</x:v>
      </x:c>
      <x:c r="D26" s="52">
        <x:v>1400</x:v>
      </x:c>
      <x:c r="E26" s="52">
        <x:v>1</x:v>
      </x:c>
      <x:c r="F26" s="53"/>
      <x:c r="G26" s="54"/>
      <x:c r="H26" s="54"/>
      <x:c r="I26" s="51"/>
      <x:c r="J26" s="51">
        <x:v>1</x:v>
      </x:c>
      <x:c r="K26" s="51"/>
      <x:c r="L26" s="54"/>
      <x:c r="M26" s="55"/>
      <x:c r="N26" s="65"/>
      <x:c r="O26" s="66"/>
      <x:c r="Q26" s="57" t="s">
        <x:v>24</x:v>
      </x:c>
      <x:c r="R26" s="58"/>
      <x:c r="S26" s="59">
        <x:f>R26-D26</x:f>
        <x:v>-1400</x:v>
      </x:c>
    </x:row>
    <x:row r="27" spans="1:19" ht="23.25" customHeight="1">
      <x:c r="A27" s="114"/>
      <x:c r="B27" s="60" t="s">
        <x:v>13</x:v>
      </x:c>
      <x:c r="C27" s="97">
        <x:v>2300</x:v>
      </x:c>
      <x:c r="D27" s="66">
        <x:v>2300</x:v>
      </x:c>
      <x:c r="E27" s="52">
        <x:v>2</x:v>
      </x:c>
      <x:c r="F27" s="73"/>
      <x:c r="G27" s="74"/>
      <x:c r="H27" s="74">
        <x:v>1</x:v>
      </x:c>
      <x:c r="I27" s="60"/>
      <x:c r="J27" s="60"/>
      <x:c r="K27" s="60">
        <x:v>1</x:v>
      </x:c>
      <x:c r="L27" s="74"/>
      <x:c r="M27" s="111"/>
      <x:c r="N27" s="66"/>
      <x:c r="O27" s="66"/>
      <x:c r="Q27" s="57" t="s">
        <x:v>13</x:v>
      </x:c>
      <x:c r="R27" s="58"/>
      <x:c r="S27" s="59">
        <x:f>R27-D27</x:f>
        <x:v>-2300</x:v>
      </x:c>
    </x:row>
    <x:row r="28" spans="1:19" ht="23.25" customHeight="1">
      <x:c r="A28" s="159" t="s">
        <x:v>54</x:v>
      </x:c>
      <x:c r="B28" s="67" t="s">
        <x:v>83</x:v>
      </x:c>
      <x:c r="C28" s="98">
        <x:f>SUM(C29:C33)</x:f>
        <x:v>23900</x:v>
      </x:c>
      <x:c r="D28" s="71">
        <x:f>SUM(D29:D33)</x:f>
        <x:v>20600</x:v>
      </x:c>
      <x:c r="E28" s="68">
        <x:f>SUM(E29:E33)</x:f>
        <x:v>21</x:v>
      </x:c>
      <x:c r="F28" s="69">
        <x:f>SUM(F29:F33)</x:f>
        <x:v>0</x:v>
      </x:c>
      <x:c r="G28" s="69">
        <x:f>SUM(G29:G33)</x:f>
        <x:v>0</x:v>
      </x:c>
      <x:c r="H28" s="69">
        <x:f>SUM(H29:H33)</x:f>
        <x:v>0</x:v>
      </x:c>
      <x:c r="I28" s="69">
        <x:f>SUM(I29:I33)</x:f>
        <x:v>1</x:v>
      </x:c>
      <x:c r="J28" s="69">
        <x:f>SUM(J29:J33)</x:f>
        <x:v>19</x:v>
      </x:c>
      <x:c r="K28" s="69">
        <x:f>SUM(K29:K33)</x:f>
        <x:v>0</x:v>
      </x:c>
      <x:c r="L28" s="69">
        <x:f>SUM(L29:L33)</x:f>
        <x:v>1</x:v>
      </x:c>
      <x:c r="M28" s="70">
        <x:f>SUM(M29:M33)</x:f>
        <x:v>0</x:v>
      </x:c>
      <x:c r="N28" s="68">
        <x:f>SUM(N29:N33)</x:f>
        <x:v>0</x:v>
      </x:c>
      <x:c r="O28" s="71">
        <x:f>SUM(O29:O33)</x:f>
        <x:v>0</x:v>
      </x:c>
      <x:c r="Q28" s="49" t="s">
        <x:v>83</x:v>
      </x:c>
      <x:c r="R28" s="45"/>
      <x:c r="S28" s="50">
        <x:f>R28-D28</x:f>
        <x:v>-20600</x:v>
      </x:c>
    </x:row>
    <x:row r="29" spans="1:19" ht="23.25" customHeight="1">
      <x:c r="A29" s="159"/>
      <x:c r="B29" s="51" t="s">
        <x:v>19</x:v>
      </x:c>
      <x:c r="C29" s="96">
        <x:v>14000</x:v>
      </x:c>
      <x:c r="D29" s="52">
        <x:v>9500</x:v>
      </x:c>
      <x:c r="E29" s="52">
        <x:v>12</x:v>
      </x:c>
      <x:c r="F29" s="53"/>
      <x:c r="G29" s="54"/>
      <x:c r="H29" s="54"/>
      <x:c r="I29" s="54"/>
      <x:c r="J29" s="51">
        <x:v>12</x:v>
      </x:c>
      <x:c r="K29" s="51"/>
      <x:c r="L29" s="51"/>
      <x:c r="M29" s="72"/>
      <x:c r="N29" s="56"/>
      <x:c r="O29" s="52"/>
      <x:c r="Q29" s="57" t="s">
        <x:v>19</x:v>
      </x:c>
      <x:c r="R29" s="58"/>
      <x:c r="S29" s="59">
        <x:f>R29-D29</x:f>
        <x:v>-9500</x:v>
      </x:c>
    </x:row>
    <x:row r="30" spans="1:19" ht="23.25" customHeight="1">
      <x:c r="A30" s="159"/>
      <x:c r="B30" s="51" t="s">
        <x:v>18</x:v>
      </x:c>
      <x:c r="C30" s="96">
        <x:v>5000</x:v>
      </x:c>
      <x:c r="D30" s="52">
        <x:v>5500</x:v>
      </x:c>
      <x:c r="E30" s="52">
        <x:v>5</x:v>
      </x:c>
      <x:c r="F30" s="53"/>
      <x:c r="G30" s="54"/>
      <x:c r="H30" s="54"/>
      <x:c r="I30" s="54"/>
      <x:c r="J30" s="51">
        <x:v>4</x:v>
      </x:c>
      <x:c r="K30" s="51"/>
      <x:c r="L30" s="51">
        <x:v>1</x:v>
      </x:c>
      <x:c r="M30" s="72"/>
      <x:c r="N30" s="56"/>
      <x:c r="O30" s="52"/>
      <x:c r="Q30" s="57" t="s">
        <x:v>18</x:v>
      </x:c>
      <x:c r="R30" s="58"/>
      <x:c r="S30" s="59">
        <x:f>R30-D30</x:f>
        <x:v>-5500</x:v>
      </x:c>
    </x:row>
    <x:row r="31" spans="1:19" s="43" customFormat="1" ht="23.25" customHeight="1">
      <x:c r="A31" s="159"/>
      <x:c r="B31" s="51" t="s">
        <x:v>7</x:v>
      </x:c>
      <x:c r="C31" s="96">
        <x:v>2500</x:v>
      </x:c>
      <x:c r="D31" s="52">
        <x:v>2900</x:v>
      </x:c>
      <x:c r="E31" s="52">
        <x:v>1</x:v>
      </x:c>
      <x:c r="F31" s="73"/>
      <x:c r="G31" s="74"/>
      <x:c r="H31" s="74"/>
      <x:c r="I31" s="74">
        <x:v>1</x:v>
      </x:c>
      <x:c r="J31" s="60"/>
      <x:c r="K31" s="60"/>
      <x:c r="L31" s="60"/>
      <x:c r="M31" s="75"/>
      <x:c r="N31" s="77"/>
      <x:c r="O31" s="66"/>
      <x:c r="Q31" s="57" t="s">
        <x:v>7</x:v>
      </x:c>
      <x:c r="R31" s="58"/>
      <x:c r="S31" s="59">
        <x:f>R31-D31</x:f>
        <x:v>-2900</x:v>
      </x:c>
    </x:row>
    <x:row r="32" spans="1:19" s="43" customFormat="1" ht="23.25" customHeight="1">
      <x:c r="A32" s="159"/>
      <x:c r="B32" s="60" t="s">
        <x:v>5</x:v>
      </x:c>
      <x:c r="C32" s="97">
        <x:v>1700</x:v>
      </x:c>
      <x:c r="D32" s="66">
        <x:v>1700</x:v>
      </x:c>
      <x:c r="E32" s="52">
        <x:v>2</x:v>
      </x:c>
      <x:c r="F32" s="53"/>
      <x:c r="G32" s="54"/>
      <x:c r="H32" s="54"/>
      <x:c r="I32" s="54"/>
      <x:c r="J32" s="54">
        <x:v>2</x:v>
      </x:c>
      <x:c r="K32" s="54"/>
      <x:c r="L32" s="54"/>
      <x:c r="M32" s="72"/>
      <x:c r="N32" s="56"/>
      <x:c r="O32" s="52"/>
      <x:c r="Q32" s="57" t="s">
        <x:v>5</x:v>
      </x:c>
      <x:c r="R32" s="58"/>
      <x:c r="S32" s="59">
        <x:f>R32-D32</x:f>
        <x:v>-1700</x:v>
      </x:c>
    </x:row>
    <x:row r="33" spans="1:19" s="43" customFormat="1" ht="23.25" customHeight="1">
      <x:c r="A33" s="159"/>
      <x:c r="B33" s="51" t="s">
        <x:v>6</x:v>
      </x:c>
      <x:c r="C33" s="99">
        <x:v>700</x:v>
      </x:c>
      <x:c r="D33" s="61">
        <x:v>1000</x:v>
      </x:c>
      <x:c r="E33" s="52">
        <x:v>1</x:v>
      </x:c>
      <x:c r="F33" s="62"/>
      <x:c r="G33" s="63"/>
      <x:c r="H33" s="63"/>
      <x:c r="I33" s="63"/>
      <x:c r="J33" s="63">
        <x:v>1</x:v>
      </x:c>
      <x:c r="K33" s="63"/>
      <x:c r="L33" s="63"/>
      <x:c r="M33" s="76"/>
      <x:c r="N33" s="65"/>
      <x:c r="O33" s="66"/>
      <x:c r="Q33" s="57" t="s">
        <x:v>6</x:v>
      </x:c>
      <x:c r="R33" s="58"/>
      <x:c r="S33" s="59">
        <x:f>R33-D33</x:f>
        <x:v>-1000</x:v>
      </x:c>
    </x:row>
    <x:row r="34" spans="1:19" s="43" customFormat="1" ht="23.25" customHeight="1">
      <x:c r="A34" s="124" t="s">
        <x:v>57</x:v>
      </x:c>
      <x:c r="B34" s="78" t="s">
        <x:v>83</x:v>
      </x:c>
      <x:c r="C34" s="98">
        <x:f>SUM(C35:C43)</x:f>
        <x:v>49650</x:v>
      </x:c>
      <x:c r="D34" s="71">
        <x:f>SUM(D35:D43)</x:f>
        <x:v>47005</x:v>
      </x:c>
      <x:c r="E34" s="68">
        <x:f>SUM(E35:E43)</x:f>
        <x:v>31</x:v>
      </x:c>
      <x:c r="F34" s="69">
        <x:f>SUM(F35:F43)</x:f>
        <x:v>0</x:v>
      </x:c>
      <x:c r="G34" s="69">
        <x:f>SUM(G35:G43)</x:f>
        <x:v>13</x:v>
      </x:c>
      <x:c r="H34" s="69">
        <x:f>SUM(H35:H43)</x:f>
        <x:v>0</x:v>
      </x:c>
      <x:c r="I34" s="69">
        <x:f>SUM(I35:I43)</x:f>
        <x:v>4</x:v>
      </x:c>
      <x:c r="J34" s="69">
        <x:f>SUM(J35:J43)</x:f>
        <x:v>8</x:v>
      </x:c>
      <x:c r="K34" s="69">
        <x:f>SUM(K35:K43)</x:f>
        <x:v>3</x:v>
      </x:c>
      <x:c r="L34" s="69">
        <x:f>SUM(L35:L43)</x:f>
        <x:v>3</x:v>
      </x:c>
      <x:c r="M34" s="70">
        <x:f>SUM(M35:M43)</x:f>
        <x:v>0</x:v>
      </x:c>
      <x:c r="N34" s="68">
        <x:f>SUM(N35:N43)</x:f>
        <x:v>0</x:v>
      </x:c>
      <x:c r="O34" s="71">
        <x:f>SUM(O35:O43)</x:f>
        <x:v>0</x:v>
      </x:c>
      <x:c r="Q34" s="49" t="s">
        <x:v>83</x:v>
      </x:c>
      <x:c r="R34" s="45"/>
      <x:c r="S34" s="50">
        <x:f>R34-D34</x:f>
        <x:v>-47005</x:v>
      </x:c>
    </x:row>
    <x:row r="35" spans="1:19" ht="23.25" customHeight="1">
      <x:c r="A35" s="125"/>
      <x:c r="B35" s="51" t="s">
        <x:v>16</x:v>
      </x:c>
      <x:c r="C35" s="102">
        <x:v>8400</x:v>
      </x:c>
      <x:c r="D35" s="52">
        <x:v>8500</x:v>
      </x:c>
      <x:c r="E35" s="52">
        <x:v>8</x:v>
      </x:c>
      <x:c r="F35" s="53"/>
      <x:c r="G35" s="80"/>
      <x:c r="H35" s="80"/>
      <x:c r="I35" s="81">
        <x:v>2</x:v>
      </x:c>
      <x:c r="J35" s="81">
        <x:v>3</x:v>
      </x:c>
      <x:c r="K35" s="80">
        <x:v>1</x:v>
      </x:c>
      <x:c r="L35" s="81">
        <x:v>2</x:v>
      </x:c>
      <x:c r="M35" s="82"/>
      <x:c r="N35" s="83"/>
      <x:c r="O35" s="79"/>
      <x:c r="Q35" s="57" t="s">
        <x:v>16</x:v>
      </x:c>
      <x:c r="R35" s="58"/>
      <x:c r="S35" s="59">
        <x:f>R35-D35</x:f>
        <x:v>-8500</x:v>
      </x:c>
    </x:row>
    <x:row r="36" spans="1:19" ht="24" customHeight="1">
      <x:c r="A36" s="125"/>
      <x:c r="B36" s="51" t="s">
        <x:v>23</x:v>
      </x:c>
      <x:c r="C36" s="102">
        <x:v>1500</x:v>
      </x:c>
      <x:c r="D36" s="52">
        <x:v>1350</x:v>
      </x:c>
      <x:c r="E36" s="52">
        <x:v>1</x:v>
      </x:c>
      <x:c r="F36" s="53"/>
      <x:c r="G36" s="80"/>
      <x:c r="H36" s="80"/>
      <x:c r="I36" s="81"/>
      <x:c r="J36" s="80">
        <x:v>1</x:v>
      </x:c>
      <x:c r="K36" s="80"/>
      <x:c r="L36" s="80"/>
      <x:c r="M36" s="82"/>
      <x:c r="N36" s="83"/>
      <x:c r="O36" s="79"/>
      <x:c r="Q36" s="57" t="s">
        <x:v>23</x:v>
      </x:c>
      <x:c r="R36" s="58"/>
      <x:c r="S36" s="59">
        <x:f>R36-D36</x:f>
        <x:v>-1350</x:v>
      </x:c>
    </x:row>
    <x:row r="37" spans="1:19" ht="23.25" customHeight="1">
      <x:c r="A37" s="125"/>
      <x:c r="B37" s="51" t="s">
        <x:v>0</x:v>
      </x:c>
      <x:c r="C37" s="102">
        <x:v>1500</x:v>
      </x:c>
      <x:c r="D37" s="52">
        <x:v>1270</x:v>
      </x:c>
      <x:c r="E37" s="52">
        <x:v>1</x:v>
      </x:c>
      <x:c r="F37" s="53"/>
      <x:c r="G37" s="80"/>
      <x:c r="H37" s="80"/>
      <x:c r="I37" s="81"/>
      <x:c r="J37" s="80"/>
      <x:c r="K37" s="80">
        <x:v>1</x:v>
      </x:c>
      <x:c r="L37" s="81"/>
      <x:c r="M37" s="82"/>
      <x:c r="N37" s="83"/>
      <x:c r="O37" s="79"/>
      <x:c r="Q37" s="57" t="s">
        <x:v>0</x:v>
      </x:c>
      <x:c r="R37" s="58"/>
      <x:c r="S37" s="59">
        <x:f>R37-D37</x:f>
        <x:v>-1270</x:v>
      </x:c>
    </x:row>
    <x:row r="38" spans="1:19" ht="23.25" customHeight="1">
      <x:c r="A38" s="125"/>
      <x:c r="B38" s="51" t="s">
        <x:v>22</x:v>
      </x:c>
      <x:c r="C38" s="102">
        <x:v>1000</x:v>
      </x:c>
      <x:c r="D38" s="52">
        <x:v>800</x:v>
      </x:c>
      <x:c r="E38" s="52">
        <x:v>0</x:v>
      </x:c>
      <x:c r="F38" s="53"/>
      <x:c r="G38" s="80"/>
      <x:c r="H38" s="80"/>
      <x:c r="I38" s="81"/>
      <x:c r="J38" s="80"/>
      <x:c r="K38" s="80"/>
      <x:c r="L38" s="80"/>
      <x:c r="M38" s="82"/>
      <x:c r="N38" s="83"/>
      <x:c r="O38" s="79"/>
      <x:c r="Q38" s="57" t="s">
        <x:v>22</x:v>
      </x:c>
      <x:c r="R38" s="58"/>
      <x:c r="S38" s="59">
        <x:f>R38-D38</x:f>
        <x:v>-800</x:v>
      </x:c>
    </x:row>
    <x:row r="39" spans="1:19" ht="23.25" customHeight="1">
      <x:c r="A39" s="125"/>
      <x:c r="B39" s="51" t="s">
        <x:v>2</x:v>
      </x:c>
      <x:c r="C39" s="102">
        <x:v>24000</x:v>
      </x:c>
      <x:c r="D39" s="52">
        <x:v>25000</x:v>
      </x:c>
      <x:c r="E39" s="52">
        <x:v>13</x:v>
      </x:c>
      <x:c r="F39" s="84"/>
      <x:c r="G39" s="80">
        <x:v>13</x:v>
      </x:c>
      <x:c r="H39" s="80"/>
      <x:c r="I39" s="81"/>
      <x:c r="J39" s="80"/>
      <x:c r="K39" s="80"/>
      <x:c r="L39" s="80"/>
      <x:c r="M39" s="82"/>
      <x:c r="N39" s="83"/>
      <x:c r="O39" s="79"/>
      <x:c r="Q39" s="57" t="s">
        <x:v>2</x:v>
      </x:c>
      <x:c r="R39" s="58"/>
      <x:c r="S39" s="59">
        <x:f>R39-D39</x:f>
        <x:v>-25000</x:v>
      </x:c>
    </x:row>
    <x:row r="40" spans="1:19" ht="23.25" customHeight="1">
      <x:c r="A40" s="125"/>
      <x:c r="B40" s="51" t="s">
        <x:v>9</x:v>
      </x:c>
      <x:c r="C40" s="102">
        <x:v>6500</x:v>
      </x:c>
      <x:c r="D40" s="52">
        <x:v>4000</x:v>
      </x:c>
      <x:c r="E40" s="52">
        <x:v>3</x:v>
      </x:c>
      <x:c r="F40" s="84"/>
      <x:c r="G40" s="80"/>
      <x:c r="H40" s="80"/>
      <x:c r="I40" s="81"/>
      <x:c r="J40" s="80">
        <x:v>3</x:v>
      </x:c>
      <x:c r="K40" s="80"/>
      <x:c r="L40" s="80"/>
      <x:c r="M40" s="82"/>
      <x:c r="N40" s="83"/>
      <x:c r="O40" s="79"/>
      <x:c r="Q40" s="57" t="s">
        <x:v>9</x:v>
      </x:c>
      <x:c r="R40" s="58"/>
      <x:c r="S40" s="59">
        <x:f>R40-D40</x:f>
        <x:v>-4000</x:v>
      </x:c>
    </x:row>
    <x:row r="41" spans="1:19" ht="23.25" customHeight="1">
      <x:c r="A41" s="125"/>
      <x:c r="B41" s="51" t="s">
        <x:v>3</x:v>
      </x:c>
      <x:c r="C41" s="102">
        <x:v>3150</x:v>
      </x:c>
      <x:c r="D41" s="52">
        <x:v>3600</x:v>
      </x:c>
      <x:c r="E41" s="52">
        <x:v>3</x:v>
      </x:c>
      <x:c r="F41" s="84"/>
      <x:c r="G41" s="80"/>
      <x:c r="H41" s="80"/>
      <x:c r="I41" s="81">
        <x:v>2</x:v>
      </x:c>
      <x:c r="J41" s="80"/>
      <x:c r="K41" s="80"/>
      <x:c r="L41" s="80">
        <x:v>1</x:v>
      </x:c>
      <x:c r="M41" s="82"/>
      <x:c r="N41" s="83"/>
      <x:c r="O41" s="79"/>
      <x:c r="Q41" s="57" t="s">
        <x:v>3</x:v>
      </x:c>
      <x:c r="R41" s="58"/>
      <x:c r="S41" s="59">
        <x:f>R41-D41</x:f>
        <x:v>-3600</x:v>
      </x:c>
    </x:row>
    <x:row r="42" spans="1:19" ht="23.25" customHeight="1">
      <x:c r="A42" s="125"/>
      <x:c r="B42" s="51" t="s">
        <x:v>1</x:v>
      </x:c>
      <x:c r="C42" s="102">
        <x:v>3500</x:v>
      </x:c>
      <x:c r="D42" s="52">
        <x:v>2400</x:v>
      </x:c>
      <x:c r="E42" s="52">
        <x:v>2</x:v>
      </x:c>
      <x:c r="F42" s="84"/>
      <x:c r="G42" s="80"/>
      <x:c r="H42" s="80"/>
      <x:c r="I42" s="81"/>
      <x:c r="J42" s="80">
        <x:v>1</x:v>
      </x:c>
      <x:c r="K42" s="80">
        <x:v>1</x:v>
      </x:c>
      <x:c r="L42" s="80"/>
      <x:c r="M42" s="82"/>
      <x:c r="N42" s="83"/>
      <x:c r="O42" s="79"/>
      <x:c r="Q42" s="57" t="s">
        <x:v>1</x:v>
      </x:c>
      <x:c r="R42" s="58"/>
      <x:c r="S42" s="59">
        <x:f>R42-D42</x:f>
        <x:v>-2400</x:v>
      </x:c>
    </x:row>
    <x:row r="43" spans="1:19" ht="23.25" customHeight="1">
      <x:c r="A43" s="126"/>
      <x:c r="B43" s="64" t="s">
        <x:v>57</x:v>
      </x:c>
      <x:c r="C43" s="103">
        <x:v>100</x:v>
      </x:c>
      <x:c r="D43" s="85">
        <x:v>85</x:v>
      </x:c>
      <x:c r="E43" s="52">
        <x:v>0</x:v>
      </x:c>
      <x:c r="F43" s="86"/>
      <x:c r="G43" s="87"/>
      <x:c r="H43" s="87"/>
      <x:c r="I43" s="87"/>
      <x:c r="J43" s="87"/>
      <x:c r="K43" s="87"/>
      <x:c r="L43" s="87"/>
      <x:c r="M43" s="88"/>
      <x:c r="N43" s="89"/>
      <x:c r="O43" s="85"/>
      <x:c r="Q43" s="90" t="s">
        <x:v>57</x:v>
      </x:c>
      <x:c r="R43" s="91"/>
      <x:c r="S43" s="92">
        <x:f>R43-D43</x:f>
        <x:v>-85</x:v>
      </x:c>
    </x:row>
    <x:row r="45" spans="1:11" ht="19.25">
      <x:c r="A45" s="106" t="s">
        <x:v>55</x:v>
      </x:c>
      <x:c r="B45" s="106" t="s">
        <x:v>43</x:v>
      </x:c>
      <x:c r="C45" s="106" t="s">
        <x:v>42</x:v>
      </x:c>
      <x:c r="D45" s="109" t="s">
        <x:v>27</x:v>
      </x:c>
      <x:c r="E45" s="109" t="s">
        <x:v>29</x:v>
      </x:c>
      <x:c r="F45" s="109" t="s">
        <x:v>50</x:v>
      </x:c>
      <x:c r="G45" s="109" t="s">
        <x:v>48</x:v>
      </x:c>
      <x:c r="H45" s="119" t="s">
        <x:v>25</x:v>
      </x:c>
      <x:c r="I45" s="119" t="s">
        <x:v>44</x:v>
      </x:c>
      <x:c r="J45" s="119" t="s">
        <x:v>49</x:v>
      </x:c>
      <x:c r="K45" s="119" t="s">
        <x:v>41</x:v>
      </x:c>
    </x:row>
    <x:row r="46" spans="1:11" ht="18" customHeight="1">
      <x:c r="A46" s="105" t="s">
        <x:v>39</x:v>
      </x:c>
      <x:c r="B46" s="105">
        <x:v>37263</x:v>
      </x:c>
      <x:c r="C46" s="106">
        <x:v>28662</x:v>
      </x:c>
      <x:c r="D46" s="106">
        <x:v>28037</x:v>
      </x:c>
      <x:c r="E46" s="106">
        <x:v>29809</x:v>
      </x:c>
      <x:c r="F46" s="106">
        <x:v>28754</x:v>
      </x:c>
      <x:c r="G46" s="106">
        <x:v>61884</x:v>
      </x:c>
      <x:c r="H46" s="121">
        <x:v>59672</x:v>
      </x:c>
      <x:c r="I46" s="121">
        <x:v>72564</x:v>
      </x:c>
      <x:c r="J46" s="121">
        <x:v>79689</x:v>
      </x:c>
      <x:c r="K46" s="121"/>
    </x:row>
    <x:row r="47" spans="1:11" ht="19.25">
      <x:c r="A47" s="109" t="s">
        <x:v>28</x:v>
      </x:c>
      <x:c r="B47" s="106">
        <x:v>91813</x:v>
      </x:c>
      <x:c r="C47" s="106">
        <x:v>64978</x:v>
      </x:c>
      <x:c r="D47" s="106">
        <x:v>66066</x:v>
      </x:c>
      <x:c r="E47" s="106">
        <x:v>74097</x:v>
      </x:c>
      <x:c r="F47" s="106">
        <x:v>65492</x:v>
      </x:c>
      <x:c r="G47" s="106">
        <x:f>128199+81</x:f>
        <x:v>128280</x:v>
      </x:c>
      <x:c r="H47" s="121">
        <x:v>117785</x:v>
      </x:c>
      <x:c r="I47" s="121">
        <x:v>140083</x:v>
      </x:c>
      <x:c r="J47" s="121">
        <x:v>155763</x:v>
      </x:c>
      <x:c r="K47" s="121"/>
    </x:row>
    <x:row r="48" spans="1:11" ht="20.25" customHeight="1">
      <x:c r="A48" s="105" t="s">
        <x:v>85</x:v>
      </x:c>
      <x:c r="B48" s="105">
        <x:v>78510</x:v>
      </x:c>
      <x:c r="C48" s="106">
        <x:v>62890</x:v>
      </x:c>
      <x:c r="D48" s="106">
        <x:v>71900</x:v>
      </x:c>
      <x:c r="E48" s="106">
        <x:v>72010</x:v>
      </x:c>
      <x:c r="F48" s="106">
        <x:v>58356</x:v>
      </x:c>
      <x:c r="G48" s="106">
        <x:v>128220</x:v>
      </x:c>
      <x:c r="H48" s="121">
        <x:v>124453</x:v>
      </x:c>
      <x:c r="I48" s="121">
        <x:v>139671</x:v>
      </x:c>
      <x:c r="J48" s="121">
        <x:v>156459</x:v>
      </x:c>
      <x:c r="K48" s="121"/>
    </x:row>
    <x:row r="49" spans="1:11" ht="19.25">
      <x:c r="A49" s="109"/>
      <x:c r="B49" s="120">
        <x:f>B47/B46</x:f>
        <x:v>2.4639186324235838</x:v>
      </x:c>
      <x:c r="C49" s="120">
        <x:f>C47/C46</x:f>
        <x:v>2.2670434721931478</x:v>
      </x:c>
      <x:c r="D49" s="120">
        <x:f>D47/D46</x:f>
        <x:v>2.3563862039447874</x:v>
      </x:c>
      <x:c r="E49" s="120">
        <x:f>E47/E46</x:f>
        <x:v>2.4857257875138381</x:v>
      </x:c>
      <x:c r="F49" s="120">
        <x:f>F47/F46</x:f>
        <x:v>2.2776657160742855</x:v>
      </x:c>
      <x:c r="G49" s="120">
        <x:f>G47/G46</x:f>
        <x:v>2.0729106069420205</x:v>
      </x:c>
      <x:c r="H49" s="120">
        <x:f>H47/H46</x:f>
        <x:v>1.9738738436787773</x:v>
      </x:c>
      <x:c r="I49" s="120">
        <x:f>I47/I46</x:f>
        <x:v>1.9304751667493523</x:v>
      </x:c>
      <x:c r="J49" s="120">
        <x:f>J47/J46</x:f>
        <x:v>1.9546361480254488</x:v>
      </x:c>
      <x:c r="K49" s="120" t="e">
        <x:f>K47/K46</x:f>
        <x:v>#DIV/0!</x:v>
      </x:c>
    </x:row>
  </x:sheetData>
  <x:mergeCells count="17">
    <x:mergeCell ref="A13:B13"/>
    <x:mergeCell ref="A34:A43"/>
    <x:mergeCell ref="Q10:S11"/>
    <x:mergeCell ref="N10:O10"/>
    <x:mergeCell ref="D11:D12"/>
    <x:mergeCell ref="E11:M11"/>
    <x:mergeCell ref="N11:N12"/>
    <x:mergeCell ref="O11:O12"/>
    <x:mergeCell ref="Q12:Q13"/>
    <x:mergeCell ref="A1:M1"/>
    <x:mergeCell ref="B3:B4"/>
    <x:mergeCell ref="D3:G3"/>
    <x:mergeCell ref="A10:A12"/>
    <x:mergeCell ref="B10:B12"/>
    <x:mergeCell ref="D10:M10"/>
    <x:mergeCell ref="C10:C12"/>
    <x:mergeCell ref="A28:A33"/>
  </x:mergeCells>
  <x:conditionalFormatting sqref="S15:S27 S29:S33 S35:S43">
    <x:cfRule type="cellIs" dxfId="0" priority="2" stopIfTrue="1" operator="greaterThan">
      <x:formula>500</x:formula>
    </x:cfRule>
    <x:cfRule type="cellIs" dxfId="1" priority="1" stopIfTrue="1" operator="lessThan">
      <x:formula>-500</x:formula>
    </x:cfRule>
  </x:conditionalFormatting>
  <x:printOptions horizontalCentered="1" verticalCentered="0" headings="0" gridLines="0" gridLinesSet="1"/>
  <x:pageMargins left="0.27541667222976685" right="0.27541667222976685" top="0.19666667282581329" bottom="0.19666667282581329" header="0.15722222626209259" footer="0.15722222626209259"/>
  <x:pageSetup paperSize="9" scale="59" firstPageNumber="1" fitToWidth="1" fitToHeight="1" orientation="portrait" usePrinterDefaults="1" blackAndWhite="0" draft="0" useFirstPageNumber="0" horizontalDpi="600" verticalDpi="600" copies="1"/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>
    <x:pageSetUpPr autoPageBreaks="1" fitToPage="1"/>
  </x:sheetPr>
  <x:dimension ref="A1:S49"/>
  <x:sheetViews>
    <x:sheetView topLeftCell="A1" zoomScale="77" zoomScaleNormal="77" workbookViewId="0">
      <x:pane xSplit="3" ySplit="14" topLeftCell="D15" activePane="bottomRight" state="frozen"/>
      <x:selection pane="bottomRight" activeCell="H3" activeCellId="0" sqref="H3:H3"/>
    </x:sheetView>
  </x:sheetViews>
  <x:sheetFormatPr defaultColWidth="9.00390625" defaultRowHeight="13.35"/>
  <x:cols>
    <x:col min="1" max="1" width="16.625" style="33" customWidth="1"/>
    <x:col min="2" max="2" width="11.875" style="33" customWidth="1"/>
    <x:col min="3" max="3" width="14.125" style="33" customWidth="1"/>
    <x:col min="4" max="4" width="13" style="33" customWidth="1"/>
    <x:col min="5" max="5" width="11.625" style="33" bestFit="1" customWidth="1"/>
    <x:col min="6" max="6" width="11.875" style="33" bestFit="1" customWidth="1"/>
    <x:col min="7" max="7" width="12.875" style="33" customWidth="1"/>
    <x:col min="8" max="11" width="11.125" style="33" customWidth="1"/>
    <x:col min="12" max="13" width="9.25" style="33" customWidth="1"/>
    <x:col min="14" max="15" width="13" style="33" hidden="1" customWidth="1"/>
    <x:col min="16" max="16" width="9" style="33"/>
    <x:col min="17" max="17" width="9" style="93"/>
    <x:col min="18" max="18" width="9.19140625" style="33" bestFit="1" customWidth="1"/>
    <x:col min="19" max="16384" width="9" style="33"/>
  </x:cols>
  <x:sheetData>
    <x:row r="1" spans="1:17" s="1" customFormat="1" ht="57.75" customHeight="1">
      <x:c r="A1" s="143" t="s">
        <x:v>63</x:v>
      </x:c>
      <x:c r="B1" s="143"/>
      <x:c r="C1" s="143"/>
      <x:c r="D1" s="143"/>
      <x:c r="E1" s="143"/>
      <x:c r="F1" s="143"/>
      <x:c r="G1" s="143"/>
      <x:c r="H1" s="143"/>
      <x:c r="I1" s="143"/>
      <x:c r="J1" s="143"/>
      <x:c r="K1" s="143"/>
      <x:c r="L1" s="143"/>
      <x:c r="M1" s="143"/>
      <x:c r="Q1" s="2"/>
    </x:row>
    <x:row r="2" spans="1:17" s="1" customFormat="1" ht="19.5" customHeight="1">
      <x:c r="A2" s="3"/>
      <x:c r="B2" s="3"/>
      <x:c r="C2" s="3"/>
      <x:c r="Q2" s="2"/>
    </x:row>
    <x:row r="3" spans="2:17" s="4" customFormat="1" ht="23.25" customHeight="1">
      <x:c r="B3" s="144" t="s">
        <x:v>58</x:v>
      </x:c>
      <x:c r="C3" s="5" t="s">
        <x:v>79</x:v>
      </x:c>
      <x:c r="D3" s="146" t="s">
        <x:v>75</x:v>
      </x:c>
      <x:c r="E3" s="146"/>
      <x:c r="F3" s="146"/>
      <x:c r="G3" s="147"/>
      <x:c r="Q3" s="6"/>
    </x:row>
    <x:row r="4" spans="2:17" s="4" customFormat="1" ht="24" customHeight="1">
      <x:c r="B4" s="145"/>
      <x:c r="C4" s="7" t="s">
        <x:v>53</x:v>
      </x:c>
      <x:c r="D4" s="8" t="s">
        <x:v>53</x:v>
      </x:c>
      <x:c r="E4" s="9" t="s">
        <x:v>36</x:v>
      </x:c>
      <x:c r="F4" s="9" t="s">
        <x:v>33</x:v>
      </x:c>
      <x:c r="G4" s="10" t="s">
        <x:v>35</x:v>
      </x:c>
      <x:c r="Q4" s="6"/>
    </x:row>
    <x:row r="5" spans="2:17" s="4" customFormat="1" ht="24" customHeight="1">
      <x:c r="B5" s="11" t="s">
        <x:v>8</x:v>
      </x:c>
      <x:c r="C5" s="12">
        <x:f>SUM(C6:C8)</x:f>
        <x:v>184950</x:v>
      </x:c>
      <x:c r="D5" s="13">
        <x:f>SUM(D6:D8)</x:f>
        <x:v>182098</x:v>
      </x:c>
      <x:c r="E5" s="14">
        <x:f>SUM(E6:E8)</x:f>
        <x:v>182</x:v>
      </x:c>
      <x:c r="F5" s="14">
        <x:f>SUM(F6:F8)</x:f>
        <x:v>1520</x:v>
      </x:c>
      <x:c r="G5" s="15">
        <x:f>D5/F5</x:f>
        <x:v>119.80131578947369</x:v>
      </x:c>
      <x:c r="Q5" s="6"/>
    </x:row>
    <x:row r="6" spans="2:17" s="16" customFormat="1" ht="23.25" customHeight="1">
      <x:c r="B6" s="17" t="s">
        <x:v>56</x:v>
      </x:c>
      <x:c r="C6" s="18">
        <x:f>C14</x:f>
        <x:v>106870</x:v>
      </x:c>
      <x:c r="D6" s="19">
        <x:f>D14</x:f>
        <x:v>104748</x:v>
      </x:c>
      <x:c r="E6" s="20">
        <x:f>E14</x:f>
        <x:v>109</x:v>
      </x:c>
      <x:c r="F6" s="21">
        <x:f>F14*25+G14*18+H14*11+I14*8+J14*5+K14*4.5+L14*2.5+M14*1.4</x:f>
        <x:v>1024</x:v>
      </x:c>
      <x:c r="G6" s="22">
        <x:f>D6/F6</x:f>
        <x:v>102.29296875</x:v>
      </x:c>
      <x:c r="H6" s="23"/>
      <x:c r="Q6" s="24"/>
    </x:row>
    <x:row r="7" spans="2:17" s="16" customFormat="1" ht="23.25" customHeight="1">
      <x:c r="B7" s="17" t="s">
        <x:v>54</x:v>
      </x:c>
      <x:c r="C7" s="18">
        <x:f>C28</x:f>
        <x:v>29700</x:v>
      </x:c>
      <x:c r="D7" s="19">
        <x:f>D28</x:f>
        <x:v>29600</x:v>
      </x:c>
      <x:c r="E7" s="20">
        <x:f>E28</x:f>
        <x:v>34</x:v>
      </x:c>
      <x:c r="F7" s="21">
        <x:f>F28*25+G28*18+H28*11+I28*8+J28*5+K28*4.5+L28*2.5+M28*1.4</x:f>
        <x:v>175.5</x:v>
      </x:c>
      <x:c r="G7" s="22">
        <x:f>D7/F7</x:f>
        <x:v>168.66096866096865</x:v>
      </x:c>
      <x:c r="H7" s="23"/>
      <x:c r="Q7" s="24"/>
    </x:row>
    <x:row r="8" spans="2:17" s="4" customFormat="1" ht="23.25" customHeight="1">
      <x:c r="B8" s="25" t="s">
        <x:v>57</x:v>
      </x:c>
      <x:c r="C8" s="26">
        <x:f>C34</x:f>
        <x:v>48380</x:v>
      </x:c>
      <x:c r="D8" s="27">
        <x:f>D34</x:f>
        <x:v>47750</x:v>
      </x:c>
      <x:c r="E8" s="28">
        <x:f>E34</x:f>
        <x:v>39</x:v>
      </x:c>
      <x:c r="F8" s="29">
        <x:f>F34*25+G34*18+H34*11+I34*8+J34*5+K34*4.5+L34*2.5+M34*1.4</x:f>
        <x:v>320.5</x:v>
      </x:c>
      <x:c r="G8" s="30">
        <x:f>D8/F8</x:f>
        <x:v>148.98595943837753</x:v>
      </x:c>
      <x:c r="Q8" s="6"/>
    </x:row>
    <x:row r="9" spans="1:17" s="1" customFormat="1" ht="15" customHeight="1">
      <x:c r="A9" s="31"/>
      <x:c r="B9" s="4"/>
      <x:c r="C9" s="4"/>
      <x:c r="D9" s="4"/>
      <x:c r="E9" s="4"/>
      <x:c r="F9" s="4"/>
      <x:c r="G9" s="4"/>
      <x:c r="H9" s="4"/>
      <x:c r="I9" s="4"/>
      <x:c r="J9" s="4"/>
      <x:c r="K9" s="4"/>
      <x:c r="L9" s="4"/>
      <x:c r="N9" s="4"/>
      <x:c r="O9" s="4"/>
      <x:c r="Q9" s="2"/>
    </x:row>
    <x:row r="10" spans="1:19" s="32" customFormat="1" ht="32.25" customHeight="1">
      <x:c r="A10" s="148" t="s">
        <x:v>80</x:v>
      </x:c>
      <x:c r="B10" s="151" t="s">
        <x:v>82</x:v>
      </x:c>
      <x:c r="C10" s="156" t="s">
        <x:v>73</x:v>
      </x:c>
      <x:c r="D10" s="134" t="s">
        <x:v>60</x:v>
      </x:c>
      <x:c r="E10" s="154"/>
      <x:c r="F10" s="154"/>
      <x:c r="G10" s="154"/>
      <x:c r="H10" s="154"/>
      <x:c r="I10" s="154"/>
      <x:c r="J10" s="154"/>
      <x:c r="K10" s="154"/>
      <x:c r="L10" s="154"/>
      <x:c r="M10" s="155"/>
      <x:c r="N10" s="133" t="s">
        <x:v>47</x:v>
      </x:c>
      <x:c r="O10" s="134"/>
      <x:c r="Q10" s="127" t="s">
        <x:v>38</x:v>
      </x:c>
      <x:c r="R10" s="128"/>
      <x:c r="S10" s="129"/>
    </x:row>
    <x:row r="11" spans="1:19" ht="22.5" customHeight="1">
      <x:c r="A11" s="149"/>
      <x:c r="B11" s="152"/>
      <x:c r="C11" s="157"/>
      <x:c r="D11" s="135" t="s">
        <x:v>53</x:v>
      </x:c>
      <x:c r="E11" s="137" t="s">
        <x:v>45</x:v>
      </x:c>
      <x:c r="F11" s="137"/>
      <x:c r="G11" s="137"/>
      <x:c r="H11" s="137"/>
      <x:c r="I11" s="137"/>
      <x:c r="J11" s="137"/>
      <x:c r="K11" s="137"/>
      <x:c r="L11" s="137"/>
      <x:c r="M11" s="138"/>
      <x:c r="N11" s="139" t="s">
        <x:v>40</x:v>
      </x:c>
      <x:c r="O11" s="139" t="s">
        <x:v>37</x:v>
      </x:c>
      <x:c r="Q11" s="130"/>
      <x:c r="R11" s="131"/>
      <x:c r="S11" s="132"/>
    </x:row>
    <x:row r="12" spans="1:19" ht="23.25" customHeight="1">
      <x:c r="A12" s="150"/>
      <x:c r="B12" s="153"/>
      <x:c r="C12" s="158"/>
      <x:c r="D12" s="136"/>
      <x:c r="E12" s="34" t="s">
        <x:v>59</x:v>
      </x:c>
      <x:c r="F12" s="34" t="s">
        <x:v>74</x:v>
      </x:c>
      <x:c r="G12" s="35" t="s">
        <x:v>81</x:v>
      </x:c>
      <x:c r="H12" s="35" t="s">
        <x:v>77</x:v>
      </x:c>
      <x:c r="I12" s="36" t="s">
        <x:v>76</x:v>
      </x:c>
      <x:c r="J12" s="36" t="s">
        <x:v>78</x:v>
      </x:c>
      <x:c r="K12" s="36" t="s">
        <x:v>46</x:v>
      </x:c>
      <x:c r="L12" s="36" t="s">
        <x:v>31</x:v>
      </x:c>
      <x:c r="M12" s="37" t="s">
        <x:v>32</x:v>
      </x:c>
      <x:c r="N12" s="140"/>
      <x:c r="O12" s="140"/>
      <x:c r="Q12" s="141" t="s">
        <x:v>52</x:v>
      </x:c>
      <x:c r="R12" s="100" t="s">
        <x:v>84</x:v>
      </x:c>
      <x:c r="S12" s="101" t="s">
        <x:v>34</x:v>
      </x:c>
    </x:row>
    <x:row r="13" spans="1:19" s="43" customFormat="1" ht="23.25" customHeight="1">
      <x:c r="A13" s="122" t="s">
        <x:v>52</x:v>
      </x:c>
      <x:c r="B13" s="123"/>
      <x:c r="C13" s="94">
        <x:f>C14+C28+C34</x:f>
        <x:v>184950</x:v>
      </x:c>
      <x:c r="D13" s="42">
        <x:f>D14+D28+D34</x:f>
        <x:v>182098</x:v>
      </x:c>
      <x:c r="E13" s="38">
        <x:f>E14+E28+E34</x:f>
        <x:v>182</x:v>
      </x:c>
      <x:c r="F13" s="40">
        <x:f>F14+F28+F34</x:f>
        <x:v>14</x:v>
      </x:c>
      <x:c r="G13" s="40">
        <x:f>G14+G28+G34</x:f>
        <x:v>18</x:v>
      </x:c>
      <x:c r="H13" s="40">
        <x:f>H14+H28+H34</x:f>
        <x:v>12</x:v>
      </x:c>
      <x:c r="I13" s="40">
        <x:f>I14+I28+I34</x:f>
        <x:v>29</x:v>
      </x:c>
      <x:c r="J13" s="40">
        <x:f>J14+J28+J34</x:f>
        <x:v>71</x:v>
      </x:c>
      <x:c r="K13" s="40">
        <x:f>K14+K28+K34</x:f>
        <x:v>16</x:v>
      </x:c>
      <x:c r="L13" s="40">
        <x:f>L14+L28+L34</x:f>
        <x:v>22</x:v>
      </x:c>
      <x:c r="M13" s="41">
        <x:f>M14+M28+M34</x:f>
        <x:v>0</x:v>
      </x:c>
      <x:c r="N13" s="38">
        <x:f>N14+N28+N34</x:f>
        <x:v>0</x:v>
      </x:c>
      <x:c r="O13" s="42">
        <x:f>O14+O28+O34</x:f>
        <x:v>0</x:v>
      </x:c>
      <x:c r="Q13" s="142"/>
      <x:c r="R13" s="38">
        <x:f>R14+R28+R34</x:f>
        <x:v>0</x:v>
      </x:c>
      <x:c r="S13" s="39">
        <x:f>R13-D13</x:f>
        <x:v>-182098</x:v>
      </x:c>
    </x:row>
    <x:row r="14" spans="1:19" ht="23.25" customHeight="1">
      <x:c r="A14" s="112" t="s">
        <x:v>56</x:v>
      </x:c>
      <x:c r="B14" s="44" t="s">
        <x:v>83</x:v>
      </x:c>
      <x:c r="C14" s="95">
        <x:f>SUM(C15:C27)</x:f>
        <x:v>106870</x:v>
      </x:c>
      <x:c r="D14" s="48">
        <x:f>SUM(D15:D27)</x:f>
        <x:v>104748</x:v>
      </x:c>
      <x:c r="E14" s="45">
        <x:f>SUM(E15:E27)</x:f>
        <x:v>109</x:v>
      </x:c>
      <x:c r="F14" s="46">
        <x:f>SUM(F15:F27)</x:f>
        <x:v>14</x:v>
      </x:c>
      <x:c r="G14" s="46">
        <x:f>SUM(G15:G27)</x:f>
        <x:v>10</x:v>
      </x:c>
      <x:c r="H14" s="46">
        <x:f>SUM(H15:H27)</x:f>
        <x:v>9</x:v>
      </x:c>
      <x:c r="I14" s="46">
        <x:f>SUM(I15:I27)</x:f>
        <x:v>20</x:v>
      </x:c>
      <x:c r="J14" s="46">
        <x:f>SUM(J15:J27)</x:f>
        <x:v>30</x:v>
      </x:c>
      <x:c r="K14" s="46">
        <x:f>SUM(K15:K27)</x:f>
        <x:v>10</x:v>
      </x:c>
      <x:c r="L14" s="46">
        <x:f>SUM(L15:L27)</x:f>
        <x:v>16</x:v>
      </x:c>
      <x:c r="M14" s="47">
        <x:f>SUM(M15:M27)</x:f>
        <x:v>0</x:v>
      </x:c>
      <x:c r="N14" s="45">
        <x:f>SUM(N15:N27)</x:f>
        <x:v>0</x:v>
      </x:c>
      <x:c r="O14" s="48">
        <x:f>SUM(O15:O27)</x:f>
        <x:v>0</x:v>
      </x:c>
      <x:c r="Q14" s="49" t="s">
        <x:v>83</x:v>
      </x:c>
      <x:c r="R14" s="115">
        <x:f>SUM(R15:R27)</x:f>
        <x:v>0</x:v>
      </x:c>
      <x:c r="S14" s="50">
        <x:f>R14-D14</x:f>
        <x:v>-104748</x:v>
      </x:c>
    </x:row>
    <x:row r="15" spans="1:19" ht="23.25" customHeight="1">
      <x:c r="A15" s="113"/>
      <x:c r="B15" s="51" t="s">
        <x:v>56</x:v>
      </x:c>
      <x:c r="C15" s="96">
        <x:v>20000</x:v>
      </x:c>
      <x:c r="D15" s="52">
        <x:v>17000</x:v>
      </x:c>
      <x:c r="E15" s="52">
        <x:v>21</x:v>
      </x:c>
      <x:c r="F15" s="53">
        <x:v>4</x:v>
      </x:c>
      <x:c r="G15" s="54">
        <x:v>4</x:v>
      </x:c>
      <x:c r="H15" s="54">
        <x:v>2</x:v>
      </x:c>
      <x:c r="I15" s="51">
        <x:v>3</x:v>
      </x:c>
      <x:c r="J15" s="51">
        <x:v>6</x:v>
      </x:c>
      <x:c r="K15" s="51">
        <x:v>1</x:v>
      </x:c>
      <x:c r="L15" s="54">
        <x:v>1</x:v>
      </x:c>
      <x:c r="M15" s="55"/>
      <x:c r="N15" s="56"/>
      <x:c r="O15" s="52"/>
      <x:c r="Q15" s="57" t="s">
        <x:v>56</x:v>
      </x:c>
      <x:c r="R15" s="58"/>
      <x:c r="S15" s="59">
        <x:f>R15-D15</x:f>
        <x:v>-17000</x:v>
      </x:c>
    </x:row>
    <x:row r="16" spans="1:19" ht="23.25" customHeight="1">
      <x:c r="A16" s="113"/>
      <x:c r="B16" s="51" t="s">
        <x:v>15</x:v>
      </x:c>
      <x:c r="C16" s="96">
        <x:v>9000</x:v>
      </x:c>
      <x:c r="D16" s="52">
        <x:v>12500</x:v>
      </x:c>
      <x:c r="E16" s="52">
        <x:v>13</x:v>
      </x:c>
      <x:c r="F16" s="53"/>
      <x:c r="G16" s="54"/>
      <x:c r="H16" s="54"/>
      <x:c r="I16" s="51">
        <x:v>8</x:v>
      </x:c>
      <x:c r="J16" s="51">
        <x:v>1</x:v>
      </x:c>
      <x:c r="K16" s="51"/>
      <x:c r="L16" s="54">
        <x:v>4</x:v>
      </x:c>
      <x:c r="M16" s="55"/>
      <x:c r="N16" s="56"/>
      <x:c r="O16" s="52"/>
      <x:c r="Q16" s="57" t="s">
        <x:v>15</x:v>
      </x:c>
      <x:c r="R16" s="58"/>
      <x:c r="S16" s="59">
        <x:f>R16-D16</x:f>
        <x:v>-12500</x:v>
      </x:c>
    </x:row>
    <x:row r="17" spans="1:19" ht="23.25" customHeight="1">
      <x:c r="A17" s="113"/>
      <x:c r="B17" s="51" t="s">
        <x:v>12</x:v>
      </x:c>
      <x:c r="C17" s="96">
        <x:v>3000</x:v>
      </x:c>
      <x:c r="D17" s="52">
        <x:v>3200</x:v>
      </x:c>
      <x:c r="E17" s="52">
        <x:v>5</x:v>
      </x:c>
      <x:c r="F17" s="53"/>
      <x:c r="G17" s="54"/>
      <x:c r="H17" s="54"/>
      <x:c r="I17" s="51"/>
      <x:c r="J17" s="51">
        <x:v>3</x:v>
      </x:c>
      <x:c r="K17" s="51">
        <x:v>1</x:v>
      </x:c>
      <x:c r="L17" s="54">
        <x:v>1</x:v>
      </x:c>
      <x:c r="M17" s="55"/>
      <x:c r="N17" s="56"/>
      <x:c r="O17" s="52"/>
      <x:c r="Q17" s="57" t="s">
        <x:v>12</x:v>
      </x:c>
      <x:c r="R17" s="58"/>
      <x:c r="S17" s="59">
        <x:f>R17-D17</x:f>
        <x:v>-3200</x:v>
      </x:c>
    </x:row>
    <x:row r="18" spans="1:19" ht="23.25" customHeight="1">
      <x:c r="A18" s="113"/>
      <x:c r="B18" s="51" t="s">
        <x:v>10</x:v>
      </x:c>
      <x:c r="C18" s="96">
        <x:v>16670</x:v>
      </x:c>
      <x:c r="D18" s="52">
        <x:v>14698</x:v>
      </x:c>
      <x:c r="E18" s="52">
        <x:v>18</x:v>
      </x:c>
      <x:c r="F18" s="53">
        <x:v>3</x:v>
      </x:c>
      <x:c r="G18" s="54"/>
      <x:c r="H18" s="54">
        <x:v>2</x:v>
      </x:c>
      <x:c r="I18" s="51"/>
      <x:c r="J18" s="51">
        <x:v>6</x:v>
      </x:c>
      <x:c r="K18" s="51">
        <x:v>3</x:v>
      </x:c>
      <x:c r="L18" s="54">
        <x:v>4</x:v>
      </x:c>
      <x:c r="M18" s="55"/>
      <x:c r="N18" s="56"/>
      <x:c r="O18" s="52"/>
      <x:c r="Q18" s="57" t="s">
        <x:v>10</x:v>
      </x:c>
      <x:c r="R18" s="58"/>
      <x:c r="S18" s="59">
        <x:f>R18-D18</x:f>
        <x:v>-14698</x:v>
      </x:c>
    </x:row>
    <x:row r="19" spans="1:19" ht="23.25" customHeight="1">
      <x:c r="A19" s="113"/>
      <x:c r="B19" s="51" t="s">
        <x:v>51</x:v>
      </x:c>
      <x:c r="C19" s="96">
        <x:v>2300</x:v>
      </x:c>
      <x:c r="D19" s="52">
        <x:v>2200</x:v>
      </x:c>
      <x:c r="E19" s="52">
        <x:v>2</x:v>
      </x:c>
      <x:c r="F19" s="53"/>
      <x:c r="G19" s="54"/>
      <x:c r="H19" s="54"/>
      <x:c r="I19" s="51"/>
      <x:c r="J19" s="51"/>
      <x:c r="K19" s="51">
        <x:v>1</x:v>
      </x:c>
      <x:c r="L19" s="54">
        <x:v>1</x:v>
      </x:c>
      <x:c r="M19" s="55"/>
      <x:c r="N19" s="56"/>
      <x:c r="O19" s="52"/>
      <x:c r="Q19" s="57" t="s">
        <x:v>51</x:v>
      </x:c>
      <x:c r="R19" s="58"/>
      <x:c r="S19" s="59">
        <x:f>R19-D19</x:f>
        <x:v>-2200</x:v>
      </x:c>
    </x:row>
    <x:row r="20" spans="1:19" ht="23.25" customHeight="1">
      <x:c r="A20" s="113"/>
      <x:c r="B20" s="51" t="s">
        <x:v>14</x:v>
      </x:c>
      <x:c r="C20" s="96">
        <x:v>2000</x:v>
      </x:c>
      <x:c r="D20" s="52">
        <x:v>2000</x:v>
      </x:c>
      <x:c r="E20" s="52">
        <x:v>6</x:v>
      </x:c>
      <x:c r="F20" s="53"/>
      <x:c r="G20" s="54"/>
      <x:c r="H20" s="54"/>
      <x:c r="I20" s="51">
        <x:v>3</x:v>
      </x:c>
      <x:c r="J20" s="51">
        <x:v>1</x:v>
      </x:c>
      <x:c r="K20" s="51">
        <x:v>2</x:v>
      </x:c>
      <x:c r="L20" s="54"/>
      <x:c r="M20" s="55"/>
      <x:c r="N20" s="56"/>
      <x:c r="O20" s="52"/>
      <x:c r="Q20" s="57" t="s">
        <x:v>14</x:v>
      </x:c>
      <x:c r="R20" s="58"/>
      <x:c r="S20" s="59">
        <x:f>R20-D20</x:f>
        <x:v>-2000</x:v>
      </x:c>
    </x:row>
    <x:row r="21" spans="1:19" ht="23.25" customHeight="1">
      <x:c r="A21" s="113"/>
      <x:c r="B21" s="51" t="s">
        <x:v>4</x:v>
      </x:c>
      <x:c r="C21" s="96">
        <x:v>1800</x:v>
      </x:c>
      <x:c r="D21" s="52">
        <x:v>1600</x:v>
      </x:c>
      <x:c r="E21" s="52">
        <x:v>3</x:v>
      </x:c>
      <x:c r="F21" s="53"/>
      <x:c r="G21" s="54"/>
      <x:c r="H21" s="54"/>
      <x:c r="I21" s="51"/>
      <x:c r="J21" s="51">
        <x:v>1</x:v>
      </x:c>
      <x:c r="K21" s="51"/>
      <x:c r="L21" s="54">
        <x:v>2</x:v>
      </x:c>
      <x:c r="M21" s="55"/>
      <x:c r="N21" s="56"/>
      <x:c r="O21" s="52"/>
      <x:c r="Q21" s="57" t="s">
        <x:v>4</x:v>
      </x:c>
      <x:c r="R21" s="58"/>
      <x:c r="S21" s="59">
        <x:f>R21-D21</x:f>
        <x:v>-1600</x:v>
      </x:c>
    </x:row>
    <x:row r="22" spans="1:19" ht="23.25" customHeight="1">
      <x:c r="A22" s="113"/>
      <x:c r="B22" s="51" t="s">
        <x:v>17</x:v>
      </x:c>
      <x:c r="C22" s="96">
        <x:v>25000</x:v>
      </x:c>
      <x:c r="D22" s="52">
        <x:v>22000</x:v>
      </x:c>
      <x:c r="E22" s="52">
        <x:v>12</x:v>
      </x:c>
      <x:c r="F22" s="53">
        <x:v>6</x:v>
      </x:c>
      <x:c r="G22" s="54">
        <x:v>3</x:v>
      </x:c>
      <x:c r="H22" s="54"/>
      <x:c r="I22" s="51"/>
      <x:c r="J22" s="51">
        <x:v>2</x:v>
      </x:c>
      <x:c r="K22" s="51"/>
      <x:c r="L22" s="54">
        <x:v>1</x:v>
      </x:c>
      <x:c r="M22" s="55"/>
      <x:c r="N22" s="56"/>
      <x:c r="O22" s="52"/>
      <x:c r="Q22" s="57" t="s">
        <x:v>17</x:v>
      </x:c>
      <x:c r="R22" s="58"/>
      <x:c r="S22" s="59">
        <x:f>R22-D22</x:f>
        <x:v>-22000</x:v>
      </x:c>
    </x:row>
    <x:row r="23" spans="1:19" ht="23.25" customHeight="1">
      <x:c r="A23" s="113"/>
      <x:c r="B23" s="51" t="s">
        <x:v>11</x:v>
      </x:c>
      <x:c r="C23" s="96">
        <x:v>4000</x:v>
      </x:c>
      <x:c r="D23" s="52">
        <x:v>6000</x:v>
      </x:c>
      <x:c r="E23" s="52">
        <x:v>8</x:v>
      </x:c>
      <x:c r="F23" s="53"/>
      <x:c r="G23" s="54"/>
      <x:c r="H23" s="54"/>
      <x:c r="I23" s="51">
        <x:v>3</x:v>
      </x:c>
      <x:c r="J23" s="51">
        <x:v>5</x:v>
      </x:c>
      <x:c r="K23" s="51"/>
      <x:c r="L23" s="54"/>
      <x:c r="M23" s="55"/>
      <x:c r="N23" s="56"/>
      <x:c r="O23" s="52"/>
      <x:c r="Q23" s="57" t="s">
        <x:v>11</x:v>
      </x:c>
      <x:c r="R23" s="58"/>
      <x:c r="S23" s="59">
        <x:f>R23-D23</x:f>
        <x:v>-6000</x:v>
      </x:c>
    </x:row>
    <x:row r="24" spans="1:19" ht="23.25" customHeight="1">
      <x:c r="A24" s="113"/>
      <x:c r="B24" s="51" t="s">
        <x:v>20</x:v>
      </x:c>
      <x:c r="C24" s="96">
        <x:v>15000</x:v>
      </x:c>
      <x:c r="D24" s="52">
        <x:v>15000</x:v>
      </x:c>
      <x:c r="E24" s="52">
        <x:v>8</x:v>
      </x:c>
      <x:c r="F24" s="53">
        <x:v>1</x:v>
      </x:c>
      <x:c r="G24" s="54">
        <x:v>3</x:v>
      </x:c>
      <x:c r="H24" s="54">
        <x:v>3</x:v>
      </x:c>
      <x:c r="I24" s="51">
        <x:v>1</x:v>
      </x:c>
      <x:c r="J24" s="51"/>
      <x:c r="K24" s="51"/>
      <x:c r="L24" s="54"/>
      <x:c r="M24" s="55"/>
      <x:c r="N24" s="56"/>
      <x:c r="O24" s="52"/>
      <x:c r="Q24" s="57" t="s">
        <x:v>20</x:v>
      </x:c>
      <x:c r="R24" s="58"/>
      <x:c r="S24" s="59">
        <x:f>R24-D24</x:f>
        <x:v>-15000</x:v>
      </x:c>
    </x:row>
    <x:row r="25" spans="1:19" ht="23.25" customHeight="1">
      <x:c r="A25" s="113"/>
      <x:c r="B25" s="51" t="s">
        <x:v>21</x:v>
      </x:c>
      <x:c r="C25" s="96">
        <x:v>2300</x:v>
      </x:c>
      <x:c r="D25" s="52">
        <x:v>2200</x:v>
      </x:c>
      <x:c r="E25" s="52">
        <x:v>6</x:v>
      </x:c>
      <x:c r="F25" s="53"/>
      <x:c r="G25" s="54"/>
      <x:c r="H25" s="54"/>
      <x:c r="I25" s="51">
        <x:v>1</x:v>
      </x:c>
      <x:c r="J25" s="51">
        <x:v>2</x:v>
      </x:c>
      <x:c r="K25" s="51">
        <x:v>1</x:v>
      </x:c>
      <x:c r="L25" s="54">
        <x:v>2</x:v>
      </x:c>
      <x:c r="M25" s="55"/>
      <x:c r="N25" s="56"/>
      <x:c r="O25" s="52"/>
      <x:c r="Q25" s="57" t="s">
        <x:v>21</x:v>
      </x:c>
      <x:c r="R25" s="58"/>
      <x:c r="S25" s="59">
        <x:f>R25-D25</x:f>
        <x:v>-2200</x:v>
      </x:c>
    </x:row>
    <x:row r="26" spans="1:19" s="33" customFormat="1" ht="23.25" customHeight="1">
      <x:c r="A26" s="113"/>
      <x:c r="B26" s="51" t="s">
        <x:v>24</x:v>
      </x:c>
      <x:c r="C26" s="96">
        <x:v>1800</x:v>
      </x:c>
      <x:c r="D26" s="52">
        <x:v>1850</x:v>
      </x:c>
      <x:c r="E26" s="52">
        <x:v>2</x:v>
      </x:c>
      <x:c r="F26" s="53"/>
      <x:c r="G26" s="54"/>
      <x:c r="H26" s="54"/>
      <x:c r="I26" s="51"/>
      <x:c r="J26" s="51">
        <x:v>1</x:v>
      </x:c>
      <x:c r="K26" s="51">
        <x:v>1</x:v>
      </x:c>
      <x:c r="L26" s="54"/>
      <x:c r="M26" s="55"/>
      <x:c r="N26" s="65"/>
      <x:c r="O26" s="66"/>
      <x:c r="Q26" s="57" t="s">
        <x:v>24</x:v>
      </x:c>
      <x:c r="R26" s="58"/>
      <x:c r="S26" s="59">
        <x:f>R26-D26</x:f>
        <x:v>-1850</x:v>
      </x:c>
    </x:row>
    <x:row r="27" spans="1:19" ht="23.25" customHeight="1">
      <x:c r="A27" s="114"/>
      <x:c r="B27" s="60" t="s">
        <x:v>13</x:v>
      </x:c>
      <x:c r="C27" s="97">
        <x:v>4000</x:v>
      </x:c>
      <x:c r="D27" s="66">
        <x:v>4500</x:v>
      </x:c>
      <x:c r="E27" s="52">
        <x:v>5</x:v>
      </x:c>
      <x:c r="F27" s="73"/>
      <x:c r="G27" s="74"/>
      <x:c r="H27" s="74">
        <x:v>2</x:v>
      </x:c>
      <x:c r="I27" s="60">
        <x:v>1</x:v>
      </x:c>
      <x:c r="J27" s="60">
        <x:v>2</x:v>
      </x:c>
      <x:c r="K27" s="60"/>
      <x:c r="L27" s="74"/>
      <x:c r="M27" s="111"/>
      <x:c r="N27" s="66"/>
      <x:c r="O27" s="66"/>
      <x:c r="Q27" s="57" t="s">
        <x:v>13</x:v>
      </x:c>
      <x:c r="R27" s="58"/>
      <x:c r="S27" s="59">
        <x:f>R27-D27</x:f>
        <x:v>-4500</x:v>
      </x:c>
    </x:row>
    <x:row r="28" spans="1:19" ht="23.25" customHeight="1">
      <x:c r="A28" s="159" t="s">
        <x:v>54</x:v>
      </x:c>
      <x:c r="B28" s="67" t="s">
        <x:v>83</x:v>
      </x:c>
      <x:c r="C28" s="98">
        <x:f>SUM(C29:C33)</x:f>
        <x:v>29700</x:v>
      </x:c>
      <x:c r="D28" s="71">
        <x:f>SUM(D29:D33)</x:f>
        <x:v>29600</x:v>
      </x:c>
      <x:c r="E28" s="68">
        <x:f>SUM(E29:E33)</x:f>
        <x:v>34</x:v>
      </x:c>
      <x:c r="F28" s="69">
        <x:f>SUM(F29:F33)</x:f>
        <x:v>0</x:v>
      </x:c>
      <x:c r="G28" s="69">
        <x:f>SUM(G29:G33)</x:f>
        <x:v>0</x:v>
      </x:c>
      <x:c r="H28" s="69">
        <x:f>SUM(H29:H33)</x:f>
        <x:v>1</x:v>
      </x:c>
      <x:c r="I28" s="69">
        <x:f>SUM(I29:I33)</x:f>
        <x:v>2</x:v>
      </x:c>
      <x:c r="J28" s="69">
        <x:f>SUM(J29:J33)</x:f>
        <x:v>26</x:v>
      </x:c>
      <x:c r="K28" s="69">
        <x:f>SUM(K29:K33)</x:f>
        <x:v>3</x:v>
      </x:c>
      <x:c r="L28" s="69">
        <x:f>SUM(L29:L33)</x:f>
        <x:v>2</x:v>
      </x:c>
      <x:c r="M28" s="70">
        <x:f>SUM(M29:M33)</x:f>
        <x:v>0</x:v>
      </x:c>
      <x:c r="N28" s="68">
        <x:f>SUM(N29:N33)</x:f>
        <x:v>0</x:v>
      </x:c>
      <x:c r="O28" s="71">
        <x:f>SUM(O29:O33)</x:f>
        <x:v>0</x:v>
      </x:c>
      <x:c r="Q28" s="49" t="s">
        <x:v>83</x:v>
      </x:c>
      <x:c r="R28" s="45"/>
      <x:c r="S28" s="50">
        <x:f>R28-D28</x:f>
        <x:v>-29600</x:v>
      </x:c>
    </x:row>
    <x:row r="29" spans="1:19" ht="23.25" customHeight="1">
      <x:c r="A29" s="159"/>
      <x:c r="B29" s="51" t="s">
        <x:v>19</x:v>
      </x:c>
      <x:c r="C29" s="96">
        <x:v>16000</x:v>
      </x:c>
      <x:c r="D29" s="52">
        <x:v>13000</x:v>
      </x:c>
      <x:c r="E29" s="52">
        <x:f>SUM(F29:M29)</x:f>
        <x:v>18</x:v>
      </x:c>
      <x:c r="F29" s="53"/>
      <x:c r="G29" s="54"/>
      <x:c r="H29" s="54"/>
      <x:c r="I29" s="54"/>
      <x:c r="J29" s="51">
        <x:v>18</x:v>
      </x:c>
      <x:c r="K29" s="51"/>
      <x:c r="L29" s="51"/>
      <x:c r="M29" s="72"/>
      <x:c r="N29" s="56"/>
      <x:c r="O29" s="52"/>
      <x:c r="Q29" s="57" t="s">
        <x:v>19</x:v>
      </x:c>
      <x:c r="R29" s="58"/>
      <x:c r="S29" s="59">
        <x:f>R29-D29</x:f>
        <x:v>-13000</x:v>
      </x:c>
    </x:row>
    <x:row r="30" spans="1:19" ht="23.25" customHeight="1">
      <x:c r="A30" s="159"/>
      <x:c r="B30" s="51" t="s">
        <x:v>18</x:v>
      </x:c>
      <x:c r="C30" s="96">
        <x:v>6000</x:v>
      </x:c>
      <x:c r="D30" s="52">
        <x:v>8000</x:v>
      </x:c>
      <x:c r="E30" s="52">
        <x:f>SUM(F30:M30)</x:f>
        <x:v>6</x:v>
      </x:c>
      <x:c r="F30" s="53"/>
      <x:c r="G30" s="54"/>
      <x:c r="H30" s="54"/>
      <x:c r="I30" s="54"/>
      <x:c r="J30" s="51">
        <x:v>4</x:v>
      </x:c>
      <x:c r="K30" s="51"/>
      <x:c r="L30" s="51">
        <x:v>2</x:v>
      </x:c>
      <x:c r="M30" s="72"/>
      <x:c r="N30" s="56"/>
      <x:c r="O30" s="52"/>
      <x:c r="Q30" s="57" t="s">
        <x:v>18</x:v>
      </x:c>
      <x:c r="R30" s="58"/>
      <x:c r="S30" s="59">
        <x:f>R30-D30</x:f>
        <x:v>-8000</x:v>
      </x:c>
    </x:row>
    <x:row r="31" spans="1:19" s="43" customFormat="1" ht="23.25" customHeight="1">
      <x:c r="A31" s="159"/>
      <x:c r="B31" s="51" t="s">
        <x:v>7</x:v>
      </x:c>
      <x:c r="C31" s="96">
        <x:v>3800</x:v>
      </x:c>
      <x:c r="D31" s="52">
        <x:v>3900</x:v>
      </x:c>
      <x:c r="E31" s="52">
        <x:f>SUM(F31:M31)</x:f>
        <x:v>4</x:v>
      </x:c>
      <x:c r="F31" s="73"/>
      <x:c r="G31" s="74"/>
      <x:c r="H31" s="74"/>
      <x:c r="I31" s="74">
        <x:v>1</x:v>
      </x:c>
      <x:c r="J31" s="60">
        <x:v>2</x:v>
      </x:c>
      <x:c r="K31" s="60">
        <x:v>1</x:v>
      </x:c>
      <x:c r="L31" s="60"/>
      <x:c r="M31" s="75"/>
      <x:c r="N31" s="77"/>
      <x:c r="O31" s="66"/>
      <x:c r="Q31" s="57" t="s">
        <x:v>7</x:v>
      </x:c>
      <x:c r="R31" s="58"/>
      <x:c r="S31" s="59">
        <x:f>R31-D31</x:f>
        <x:v>-3900</x:v>
      </x:c>
    </x:row>
    <x:row r="32" spans="1:19" s="43" customFormat="1" ht="23.25" customHeight="1">
      <x:c r="A32" s="159"/>
      <x:c r="B32" s="60" t="s">
        <x:v>5</x:v>
      </x:c>
      <x:c r="C32" s="96">
        <x:v>2100</x:v>
      </x:c>
      <x:c r="D32" s="66">
        <x:v>2200</x:v>
      </x:c>
      <x:c r="E32" s="52">
        <x:f>SUM(F32:M32)</x:f>
        <x:v>3</x:v>
      </x:c>
      <x:c r="F32" s="53"/>
      <x:c r="G32" s="54"/>
      <x:c r="H32" s="54"/>
      <x:c r="I32" s="54">
        <x:v>1</x:v>
      </x:c>
      <x:c r="J32" s="54">
        <x:v>1</x:v>
      </x:c>
      <x:c r="K32" s="54">
        <x:v>1</x:v>
      </x:c>
      <x:c r="L32" s="54"/>
      <x:c r="M32" s="72"/>
      <x:c r="N32" s="56"/>
      <x:c r="O32" s="52"/>
      <x:c r="Q32" s="57" t="s">
        <x:v>5</x:v>
      </x:c>
      <x:c r="R32" s="58"/>
      <x:c r="S32" s="59">
        <x:f>R32-D32</x:f>
        <x:v>-2200</x:v>
      </x:c>
    </x:row>
    <x:row r="33" spans="1:19" s="43" customFormat="1" ht="23.25" customHeight="1">
      <x:c r="A33" s="159"/>
      <x:c r="B33" s="51" t="s">
        <x:v>6</x:v>
      </x:c>
      <x:c r="C33" s="99">
        <x:v>1800</x:v>
      </x:c>
      <x:c r="D33" s="61">
        <x:v>2500</x:v>
      </x:c>
      <x:c r="E33" s="52">
        <x:f>SUM(F33:M33)</x:f>
        <x:v>3</x:v>
      </x:c>
      <x:c r="F33" s="62"/>
      <x:c r="G33" s="63"/>
      <x:c r="H33" s="63">
        <x:v>1</x:v>
      </x:c>
      <x:c r="I33" s="63"/>
      <x:c r="J33" s="63">
        <x:v>1</x:v>
      </x:c>
      <x:c r="K33" s="63">
        <x:v>1</x:v>
      </x:c>
      <x:c r="L33" s="63"/>
      <x:c r="M33" s="76"/>
      <x:c r="N33" s="65"/>
      <x:c r="O33" s="66"/>
      <x:c r="Q33" s="57" t="s">
        <x:v>6</x:v>
      </x:c>
      <x:c r="R33" s="58"/>
      <x:c r="S33" s="59">
        <x:f>R33-D33</x:f>
        <x:v>-2500</x:v>
      </x:c>
    </x:row>
    <x:row r="34" spans="1:19" s="43" customFormat="1" ht="23.25" customHeight="1">
      <x:c r="A34" s="124" t="s">
        <x:v>57</x:v>
      </x:c>
      <x:c r="B34" s="78" t="s">
        <x:v>83</x:v>
      </x:c>
      <x:c r="C34" s="98">
        <x:f>SUM(C35:C43)</x:f>
        <x:v>48380</x:v>
      </x:c>
      <x:c r="D34" s="71">
        <x:f>SUM(D35:D43)</x:f>
        <x:v>47750</x:v>
      </x:c>
      <x:c r="E34" s="68">
        <x:f>SUM(E35:E43)</x:f>
        <x:v>39</x:v>
      </x:c>
      <x:c r="F34" s="69">
        <x:f>SUM(F35:F43)</x:f>
        <x:v>0</x:v>
      </x:c>
      <x:c r="G34" s="69">
        <x:f>SUM(G35:G43)</x:f>
        <x:v>8</x:v>
      </x:c>
      <x:c r="H34" s="69">
        <x:f>SUM(H35:H43)</x:f>
        <x:v>2</x:v>
      </x:c>
      <x:c r="I34" s="69">
        <x:f>SUM(I35:I43)</x:f>
        <x:v>7</x:v>
      </x:c>
      <x:c r="J34" s="69">
        <x:f>SUM(J35:J43)</x:f>
        <x:v>15</x:v>
      </x:c>
      <x:c r="K34" s="69">
        <x:f>SUM(K35:K43)</x:f>
        <x:v>3</x:v>
      </x:c>
      <x:c r="L34" s="69">
        <x:f>SUM(L35:L43)</x:f>
        <x:v>4</x:v>
      </x:c>
      <x:c r="M34" s="70">
        <x:f>SUM(M35:M43)</x:f>
        <x:v>0</x:v>
      </x:c>
      <x:c r="N34" s="68">
        <x:f>SUM(N35:N43)</x:f>
        <x:v>0</x:v>
      </x:c>
      <x:c r="O34" s="71">
        <x:f>SUM(O35:O43)</x:f>
        <x:v>0</x:v>
      </x:c>
      <x:c r="Q34" s="49" t="s">
        <x:v>83</x:v>
      </x:c>
      <x:c r="R34" s="45"/>
      <x:c r="S34" s="50">
        <x:f>R34-D34</x:f>
        <x:v>-47750</x:v>
      </x:c>
    </x:row>
    <x:row r="35" spans="1:19" ht="23.25" customHeight="1">
      <x:c r="A35" s="125"/>
      <x:c r="B35" s="51" t="s">
        <x:v>16</x:v>
      </x:c>
      <x:c r="C35" s="102">
        <x:v>13000</x:v>
      </x:c>
      <x:c r="D35" s="52">
        <x:v>11000</x:v>
      </x:c>
      <x:c r="E35" s="52">
        <x:v>12</x:v>
      </x:c>
      <x:c r="F35" s="53"/>
      <x:c r="G35" s="80"/>
      <x:c r="H35" s="80"/>
      <x:c r="I35" s="81">
        <x:v>3</x:v>
      </x:c>
      <x:c r="J35" s="81">
        <x:v>4</x:v>
      </x:c>
      <x:c r="K35" s="80">
        <x:v>2</x:v>
      </x:c>
      <x:c r="L35" s="81">
        <x:v>3</x:v>
      </x:c>
      <x:c r="M35" s="82"/>
      <x:c r="N35" s="83"/>
      <x:c r="O35" s="79"/>
      <x:c r="Q35" s="57" t="s">
        <x:v>16</x:v>
      </x:c>
      <x:c r="R35" s="58"/>
      <x:c r="S35" s="59">
        <x:f>R35-D35</x:f>
        <x:v>-11000</x:v>
      </x:c>
    </x:row>
    <x:row r="36" spans="1:19" ht="24" customHeight="1">
      <x:c r="A36" s="125"/>
      <x:c r="B36" s="51" t="s">
        <x:v>23</x:v>
      </x:c>
      <x:c r="C36" s="102">
        <x:v>2000</x:v>
      </x:c>
      <x:c r="D36" s="52">
        <x:v>2000</x:v>
      </x:c>
      <x:c r="E36" s="52">
        <x:v>1</x:v>
      </x:c>
      <x:c r="F36" s="53"/>
      <x:c r="G36" s="80"/>
      <x:c r="H36" s="80"/>
      <x:c r="I36" s="81">
        <x:v>1</x:v>
      </x:c>
      <x:c r="J36" s="80"/>
      <x:c r="K36" s="80"/>
      <x:c r="L36" s="80"/>
      <x:c r="M36" s="82"/>
      <x:c r="N36" s="83"/>
      <x:c r="O36" s="79"/>
      <x:c r="Q36" s="57" t="s">
        <x:v>23</x:v>
      </x:c>
      <x:c r="R36" s="58"/>
      <x:c r="S36" s="59">
        <x:f>R36-D36</x:f>
        <x:v>-2000</x:v>
      </x:c>
    </x:row>
    <x:row r="37" spans="1:19" ht="23.25" customHeight="1">
      <x:c r="A37" s="125"/>
      <x:c r="B37" s="51" t="s">
        <x:v>0</x:v>
      </x:c>
      <x:c r="C37" s="102">
        <x:v>2300</x:v>
      </x:c>
      <x:c r="D37" s="52">
        <x:v>2300</x:v>
      </x:c>
      <x:c r="E37" s="52">
        <x:v>1</x:v>
      </x:c>
      <x:c r="F37" s="53"/>
      <x:c r="G37" s="80"/>
      <x:c r="H37" s="80"/>
      <x:c r="I37" s="81"/>
      <x:c r="J37" s="80"/>
      <x:c r="K37" s="80">
        <x:v>1</x:v>
      </x:c>
      <x:c r="L37" s="81"/>
      <x:c r="M37" s="82"/>
      <x:c r="N37" s="83"/>
      <x:c r="O37" s="79"/>
      <x:c r="Q37" s="57" t="s">
        <x:v>0</x:v>
      </x:c>
      <x:c r="R37" s="58"/>
      <x:c r="S37" s="59">
        <x:f>R37-D37</x:f>
        <x:v>-2300</x:v>
      </x:c>
    </x:row>
    <x:row r="38" spans="1:19" ht="23.25" customHeight="1">
      <x:c r="A38" s="125"/>
      <x:c r="B38" s="51" t="s">
        <x:v>22</x:v>
      </x:c>
      <x:c r="C38" s="102">
        <x:v>2500</x:v>
      </x:c>
      <x:c r="D38" s="52">
        <x:v>2500</x:v>
      </x:c>
      <x:c r="E38" s="52">
        <x:v>3</x:v>
      </x:c>
      <x:c r="F38" s="53"/>
      <x:c r="G38" s="80"/>
      <x:c r="H38" s="80"/>
      <x:c r="I38" s="81">
        <x:v>1</x:v>
      </x:c>
      <x:c r="J38" s="80">
        <x:v>2</x:v>
      </x:c>
      <x:c r="K38" s="80"/>
      <x:c r="L38" s="80"/>
      <x:c r="M38" s="82"/>
      <x:c r="N38" s="83"/>
      <x:c r="O38" s="79"/>
      <x:c r="Q38" s="57" t="s">
        <x:v>22</x:v>
      </x:c>
      <x:c r="R38" s="58"/>
      <x:c r="S38" s="59">
        <x:f>R38-D38</x:f>
        <x:v>-2500</x:v>
      </x:c>
    </x:row>
    <x:row r="39" spans="1:19" ht="23.25" customHeight="1">
      <x:c r="A39" s="125"/>
      <x:c r="B39" s="51" t="s">
        <x:v>2</x:v>
      </x:c>
      <x:c r="C39" s="102">
        <x:v>12000</x:v>
      </x:c>
      <x:c r="D39" s="52">
        <x:v>15000</x:v>
      </x:c>
      <x:c r="E39" s="52">
        <x:v>8</x:v>
      </x:c>
      <x:c r="F39" s="84"/>
      <x:c r="G39" s="80">
        <x:v>8</x:v>
      </x:c>
      <x:c r="H39" s="80"/>
      <x:c r="I39" s="81"/>
      <x:c r="J39" s="80"/>
      <x:c r="K39" s="80"/>
      <x:c r="L39" s="80"/>
      <x:c r="M39" s="82"/>
      <x:c r="N39" s="83"/>
      <x:c r="O39" s="79"/>
      <x:c r="Q39" s="57" t="s">
        <x:v>2</x:v>
      </x:c>
      <x:c r="R39" s="58"/>
      <x:c r="S39" s="59">
        <x:f>R39-D39</x:f>
        <x:v>-15000</x:v>
      </x:c>
    </x:row>
    <x:row r="40" spans="1:19" ht="23.25" customHeight="1">
      <x:c r="A40" s="125"/>
      <x:c r="B40" s="51" t="s">
        <x:v>9</x:v>
      </x:c>
      <x:c r="C40" s="102">
        <x:v>9000</x:v>
      </x:c>
      <x:c r="D40" s="52">
        <x:v>7600</x:v>
      </x:c>
      <x:c r="E40" s="52">
        <x:v>8</x:v>
      </x:c>
      <x:c r="F40" s="84"/>
      <x:c r="G40" s="80"/>
      <x:c r="H40" s="80"/>
      <x:c r="I40" s="81"/>
      <x:c r="J40" s="80">
        <x:v>8</x:v>
      </x:c>
      <x:c r="K40" s="80"/>
      <x:c r="L40" s="80"/>
      <x:c r="M40" s="82"/>
      <x:c r="N40" s="83"/>
      <x:c r="O40" s="79"/>
      <x:c r="Q40" s="57" t="s">
        <x:v>9</x:v>
      </x:c>
      <x:c r="R40" s="58"/>
      <x:c r="S40" s="59">
        <x:f>R40-D40</x:f>
        <x:v>-7600</x:v>
      </x:c>
    </x:row>
    <x:row r="41" spans="1:19" ht="23.25" customHeight="1">
      <x:c r="A41" s="125"/>
      <x:c r="B41" s="51" t="s">
        <x:v>3</x:v>
      </x:c>
      <x:c r="C41" s="102">
        <x:v>3500</x:v>
      </x:c>
      <x:c r="D41" s="52">
        <x:v>3800</x:v>
      </x:c>
      <x:c r="E41" s="52">
        <x:v>4</x:v>
      </x:c>
      <x:c r="F41" s="84"/>
      <x:c r="G41" s="80"/>
      <x:c r="H41" s="80">
        <x:v>2</x:v>
      </x:c>
      <x:c r="I41" s="81">
        <x:v>1</x:v>
      </x:c>
      <x:c r="J41" s="80"/>
      <x:c r="K41" s="80"/>
      <x:c r="L41" s="80">
        <x:v>1</x:v>
      </x:c>
      <x:c r="M41" s="82"/>
      <x:c r="N41" s="83"/>
      <x:c r="O41" s="79"/>
      <x:c r="Q41" s="57" t="s">
        <x:v>3</x:v>
      </x:c>
      <x:c r="R41" s="58"/>
      <x:c r="S41" s="59">
        <x:f>R41-D41</x:f>
        <x:v>-3800</x:v>
      </x:c>
    </x:row>
    <x:row r="42" spans="1:19" ht="23.25" customHeight="1">
      <x:c r="A42" s="125"/>
      <x:c r="B42" s="51" t="s">
        <x:v>1</x:v>
      </x:c>
      <x:c r="C42" s="102">
        <x:v>4000</x:v>
      </x:c>
      <x:c r="D42" s="52">
        <x:v>3400</x:v>
      </x:c>
      <x:c r="E42" s="52">
        <x:v>2</x:v>
      </x:c>
      <x:c r="F42" s="84"/>
      <x:c r="G42" s="80"/>
      <x:c r="H42" s="80"/>
      <x:c r="I42" s="81">
        <x:v>1</x:v>
      </x:c>
      <x:c r="J42" s="80">
        <x:v>1</x:v>
      </x:c>
      <x:c r="K42" s="80"/>
      <x:c r="L42" s="80"/>
      <x:c r="M42" s="82"/>
      <x:c r="N42" s="83"/>
      <x:c r="O42" s="79"/>
      <x:c r="Q42" s="57" t="s">
        <x:v>1</x:v>
      </x:c>
      <x:c r="R42" s="58"/>
      <x:c r="S42" s="59">
        <x:f>R42-D42</x:f>
        <x:v>-3400</x:v>
      </x:c>
    </x:row>
    <x:row r="43" spans="1:19" ht="23.25" customHeight="1">
      <x:c r="A43" s="126"/>
      <x:c r="B43" s="64" t="s">
        <x:v>57</x:v>
      </x:c>
      <x:c r="C43" s="103">
        <x:v>80</x:v>
      </x:c>
      <x:c r="D43" s="85">
        <x:v>150</x:v>
      </x:c>
      <x:c r="E43" s="52">
        <x:v>0</x:v>
      </x:c>
      <x:c r="F43" s="86"/>
      <x:c r="G43" s="87"/>
      <x:c r="H43" s="87"/>
      <x:c r="I43" s="87"/>
      <x:c r="J43" s="87"/>
      <x:c r="K43" s="87"/>
      <x:c r="L43" s="87"/>
      <x:c r="M43" s="88"/>
      <x:c r="N43" s="89"/>
      <x:c r="O43" s="85"/>
      <x:c r="Q43" s="90" t="s">
        <x:v>57</x:v>
      </x:c>
      <x:c r="R43" s="91"/>
      <x:c r="S43" s="92">
        <x:f>R43-D43</x:f>
        <x:v>-150</x:v>
      </x:c>
    </x:row>
    <x:row r="45" spans="1:11" ht="19.25">
      <x:c r="A45" s="106" t="s">
        <x:v>55</x:v>
      </x:c>
      <x:c r="B45" s="106" t="s">
        <x:v>43</x:v>
      </x:c>
      <x:c r="C45" s="106" t="s">
        <x:v>42</x:v>
      </x:c>
      <x:c r="D45" s="109" t="s">
        <x:v>27</x:v>
      </x:c>
      <x:c r="E45" s="109" t="s">
        <x:v>29</x:v>
      </x:c>
      <x:c r="F45" s="109" t="s">
        <x:v>50</x:v>
      </x:c>
      <x:c r="G45" s="109" t="s">
        <x:v>48</x:v>
      </x:c>
      <x:c r="H45" s="119" t="s">
        <x:v>25</x:v>
      </x:c>
      <x:c r="I45" s="119" t="s">
        <x:v>44</x:v>
      </x:c>
      <x:c r="J45" s="119" t="s">
        <x:v>49</x:v>
      </x:c>
      <x:c r="K45" s="119" t="s">
        <x:v>41</x:v>
      </x:c>
    </x:row>
    <x:row r="46" spans="1:11" ht="18" customHeight="1">
      <x:c r="A46" s="105" t="s">
        <x:v>39</x:v>
      </x:c>
      <x:c r="B46" s="105">
        <x:v>37263</x:v>
      </x:c>
      <x:c r="C46" s="106">
        <x:v>28662</x:v>
      </x:c>
      <x:c r="D46" s="106">
        <x:v>28037</x:v>
      </x:c>
      <x:c r="E46" s="106">
        <x:v>29809</x:v>
      </x:c>
      <x:c r="F46" s="106">
        <x:v>28754</x:v>
      </x:c>
      <x:c r="G46" s="106">
        <x:v>61884</x:v>
      </x:c>
      <x:c r="H46" s="121">
        <x:v>59672</x:v>
      </x:c>
      <x:c r="I46" s="121">
        <x:v>72564</x:v>
      </x:c>
      <x:c r="J46" s="121">
        <x:v>79689</x:v>
      </x:c>
      <x:c r="K46" s="121"/>
    </x:row>
    <x:row r="47" spans="1:11" ht="19.25">
      <x:c r="A47" s="109" t="s">
        <x:v>28</x:v>
      </x:c>
      <x:c r="B47" s="106">
        <x:v>91813</x:v>
      </x:c>
      <x:c r="C47" s="106">
        <x:v>64978</x:v>
      </x:c>
      <x:c r="D47" s="106">
        <x:v>66066</x:v>
      </x:c>
      <x:c r="E47" s="106">
        <x:v>74097</x:v>
      </x:c>
      <x:c r="F47" s="106">
        <x:v>65492</x:v>
      </x:c>
      <x:c r="G47" s="106">
        <x:f>128199+81</x:f>
        <x:v>128280</x:v>
      </x:c>
      <x:c r="H47" s="121">
        <x:v>117785</x:v>
      </x:c>
      <x:c r="I47" s="121">
        <x:v>140083</x:v>
      </x:c>
      <x:c r="J47" s="121">
        <x:v>155763</x:v>
      </x:c>
      <x:c r="K47" s="121"/>
    </x:row>
    <x:row r="48" spans="1:11" ht="20.25" customHeight="1">
      <x:c r="A48" s="105" t="s">
        <x:v>85</x:v>
      </x:c>
      <x:c r="B48" s="105">
        <x:v>78510</x:v>
      </x:c>
      <x:c r="C48" s="106">
        <x:v>62890</x:v>
      </x:c>
      <x:c r="D48" s="106">
        <x:v>71900</x:v>
      </x:c>
      <x:c r="E48" s="106">
        <x:v>72010</x:v>
      </x:c>
      <x:c r="F48" s="106">
        <x:v>58356</x:v>
      </x:c>
      <x:c r="G48" s="106">
        <x:v>128220</x:v>
      </x:c>
      <x:c r="H48" s="121">
        <x:v>124453</x:v>
      </x:c>
      <x:c r="I48" s="121">
        <x:v>139671</x:v>
      </x:c>
      <x:c r="J48" s="121">
        <x:v>156459</x:v>
      </x:c>
      <x:c r="K48" s="121"/>
    </x:row>
    <x:row r="49" spans="1:11" ht="19.25">
      <x:c r="A49" s="109"/>
      <x:c r="B49" s="120">
        <x:f>B47/B46</x:f>
        <x:v>2.4639186324235838</x:v>
      </x:c>
      <x:c r="C49" s="120">
        <x:f>C47/C46</x:f>
        <x:v>2.2670434721931478</x:v>
      </x:c>
      <x:c r="D49" s="120">
        <x:f>D47/D46</x:f>
        <x:v>2.3563862039447874</x:v>
      </x:c>
      <x:c r="E49" s="120">
        <x:f>E47/E46</x:f>
        <x:v>2.4857257875138381</x:v>
      </x:c>
      <x:c r="F49" s="120">
        <x:f>F47/F46</x:f>
        <x:v>2.2776657160742855</x:v>
      </x:c>
      <x:c r="G49" s="120">
        <x:f>G47/G46</x:f>
        <x:v>2.0729106069420205</x:v>
      </x:c>
      <x:c r="H49" s="120">
        <x:f>H47/H46</x:f>
        <x:v>1.9738738436787773</x:v>
      </x:c>
      <x:c r="I49" s="120">
        <x:f>I47/I46</x:f>
        <x:v>1.9304751667493523</x:v>
      </x:c>
      <x:c r="J49" s="120">
        <x:f>J47/J46</x:f>
        <x:v>1.9546361480254488</x:v>
      </x:c>
      <x:c r="K49" s="120" t="e">
        <x:f>K47/K46</x:f>
        <x:v>#DIV/0!</x:v>
      </x:c>
    </x:row>
  </x:sheetData>
  <x:mergeCells count="17">
    <x:mergeCell ref="A13:B13"/>
    <x:mergeCell ref="A34:A43"/>
    <x:mergeCell ref="Q10:S11"/>
    <x:mergeCell ref="N10:O10"/>
    <x:mergeCell ref="D11:D12"/>
    <x:mergeCell ref="E11:M11"/>
    <x:mergeCell ref="N11:N12"/>
    <x:mergeCell ref="O11:O12"/>
    <x:mergeCell ref="Q12:Q13"/>
    <x:mergeCell ref="A1:M1"/>
    <x:mergeCell ref="B3:B4"/>
    <x:mergeCell ref="D3:G3"/>
    <x:mergeCell ref="A10:A12"/>
    <x:mergeCell ref="B10:B12"/>
    <x:mergeCell ref="D10:M10"/>
    <x:mergeCell ref="C10:C12"/>
    <x:mergeCell ref="A28:A33"/>
  </x:mergeCells>
  <x:conditionalFormatting sqref="S15:S27 S29:S33 S35:S43">
    <x:cfRule type="cellIs" dxfId="0" priority="2" stopIfTrue="1" operator="greaterThan">
      <x:formula>500</x:formula>
    </x:cfRule>
    <x:cfRule type="cellIs" dxfId="1" priority="1" stopIfTrue="1" operator="lessThan">
      <x:formula>-500</x:formula>
    </x:cfRule>
  </x:conditionalFormatting>
  <x:printOptions horizontalCentered="1" verticalCentered="0" headings="0" gridLines="0" gridLinesSet="1"/>
  <x:pageMargins left="0.27541667222976685" right="0.27541667222976685" top="0.19666667282581329" bottom="0.19666667282581329" header="0.15722222626209259" footer="0.15722222626209259"/>
  <x:pageSetup paperSize="9" scale="59" firstPageNumber="1" fitToWidth="1" fitToHeight="1" orientation="portrait" usePrinterDefaults="1" blackAndWhite="0" draft="0" useFirstPageNumber="0" horizontalDpi="600" verticalDpi="600" copies="1"/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>
    <x:pageSetUpPr autoPageBreaks="1" fitToPage="1"/>
  </x:sheetPr>
  <x:dimension ref="A1:S49"/>
  <x:sheetViews>
    <x:sheetView tabSelected="1" topLeftCell="A1" zoomScale="77" zoomScaleNormal="77" workbookViewId="0">
      <x:pane xSplit="3" ySplit="14" topLeftCell="D15" activePane="bottomRight" state="frozen"/>
      <x:selection pane="bottomRight" activeCell="H3" activeCellId="0" sqref="H3:H3"/>
    </x:sheetView>
  </x:sheetViews>
  <x:sheetFormatPr defaultColWidth="9.00390625" defaultRowHeight="13.35"/>
  <x:cols>
    <x:col min="1" max="1" width="16.625" style="33" customWidth="1"/>
    <x:col min="2" max="2" width="11.875" style="33" customWidth="1"/>
    <x:col min="3" max="3" width="14.125" style="33" customWidth="1"/>
    <x:col min="4" max="4" width="13" style="33" customWidth="1"/>
    <x:col min="5" max="5" width="11.625" style="33" bestFit="1" customWidth="1"/>
    <x:col min="6" max="6" width="11.875" style="33" bestFit="1" customWidth="1"/>
    <x:col min="7" max="7" width="12.875" style="33" customWidth="1"/>
    <x:col min="8" max="11" width="11.125" style="33" customWidth="1"/>
    <x:col min="12" max="13" width="9.25" style="33" customWidth="1"/>
    <x:col min="14" max="15" width="13" style="33" hidden="1" customWidth="1"/>
    <x:col min="16" max="16" width="9" style="33"/>
    <x:col min="17" max="17" width="9" style="93"/>
    <x:col min="18" max="18" width="9.19140625" style="33" bestFit="1" customWidth="1"/>
    <x:col min="19" max="16384" width="9" style="33"/>
  </x:cols>
  <x:sheetData>
    <x:row r="1" spans="1:17" s="1" customFormat="1" ht="57.75" customHeight="1">
      <x:c r="A1" s="143" t="s">
        <x:v>61</x:v>
      </x:c>
      <x:c r="B1" s="143"/>
      <x:c r="C1" s="143"/>
      <x:c r="D1" s="143"/>
      <x:c r="E1" s="143"/>
      <x:c r="F1" s="143"/>
      <x:c r="G1" s="143"/>
      <x:c r="H1" s="143"/>
      <x:c r="I1" s="143"/>
      <x:c r="J1" s="143"/>
      <x:c r="K1" s="143"/>
      <x:c r="L1" s="143"/>
      <x:c r="M1" s="143"/>
      <x:c r="Q1" s="2"/>
    </x:row>
    <x:row r="2" spans="1:17" s="1" customFormat="1" ht="19.5" customHeight="1">
      <x:c r="A2" s="3"/>
      <x:c r="B2" s="3"/>
      <x:c r="C2" s="3"/>
      <x:c r="Q2" s="2"/>
    </x:row>
    <x:row r="3" spans="2:17" s="4" customFormat="1" ht="23.25" customHeight="1">
      <x:c r="B3" s="144" t="s">
        <x:v>58</x:v>
      </x:c>
      <x:c r="C3" s="5" t="s">
        <x:v>79</x:v>
      </x:c>
      <x:c r="D3" s="146" t="s">
        <x:v>75</x:v>
      </x:c>
      <x:c r="E3" s="146"/>
      <x:c r="F3" s="146"/>
      <x:c r="G3" s="147"/>
      <x:c r="Q3" s="6"/>
    </x:row>
    <x:row r="4" spans="2:17" s="4" customFormat="1" ht="24" customHeight="1">
      <x:c r="B4" s="145"/>
      <x:c r="C4" s="7" t="s">
        <x:v>53</x:v>
      </x:c>
      <x:c r="D4" s="8" t="s">
        <x:v>53</x:v>
      </x:c>
      <x:c r="E4" s="9" t="s">
        <x:v>36</x:v>
      </x:c>
      <x:c r="F4" s="9" t="s">
        <x:v>33</x:v>
      </x:c>
      <x:c r="G4" s="10" t="s">
        <x:v>35</x:v>
      </x:c>
      <x:c r="Q4" s="6"/>
    </x:row>
    <x:row r="5" spans="2:17" s="4" customFormat="1" ht="24" customHeight="1">
      <x:c r="B5" s="11" t="s">
        <x:v>8</x:v>
      </x:c>
      <x:c r="C5" s="12">
        <x:f>SUM(C6:C8)</x:f>
        <x:v>181760</x:v>
      </x:c>
      <x:c r="D5" s="13">
        <x:f>SUM(D6:D8)</x:f>
        <x:v>0</x:v>
      </x:c>
      <x:c r="E5" s="14">
        <x:f>SUM(E6:E8)</x:f>
        <x:v>0</x:v>
      </x:c>
      <x:c r="F5" s="14">
        <x:f>SUM(F6:F8)</x:f>
        <x:v>0</x:v>
      </x:c>
      <x:c r="G5" s="15" t="e">
        <x:f>D5/F5</x:f>
        <x:v>#DIV/0!</x:v>
      </x:c>
      <x:c r="Q5" s="6"/>
    </x:row>
    <x:row r="6" spans="2:17" s="16" customFormat="1" ht="23.25" customHeight="1">
      <x:c r="B6" s="17" t="s">
        <x:v>56</x:v>
      </x:c>
      <x:c r="C6" s="18">
        <x:f>C14</x:f>
        <x:v>95560</x:v>
      </x:c>
      <x:c r="D6" s="19">
        <x:f>D14</x:f>
        <x:v>0</x:v>
      </x:c>
      <x:c r="E6" s="20">
        <x:f>E14</x:f>
        <x:v>0</x:v>
      </x:c>
      <x:c r="F6" s="21">
        <x:f>F14*25+G14*18+H14*11+I14*8+J14*5+K14*4.5+L14*2.5+M14*1.4</x:f>
        <x:v>0</x:v>
      </x:c>
      <x:c r="G6" s="22" t="e">
        <x:f>D6/F6</x:f>
        <x:v>#DIV/0!</x:v>
      </x:c>
      <x:c r="H6" s="23"/>
      <x:c r="Q6" s="24"/>
    </x:row>
    <x:row r="7" spans="2:17" s="16" customFormat="1" ht="23.25" customHeight="1">
      <x:c r="B7" s="17" t="s">
        <x:v>54</x:v>
      </x:c>
      <x:c r="C7" s="18">
        <x:f>C28</x:f>
        <x:v>30500</x:v>
      </x:c>
      <x:c r="D7" s="19">
        <x:f>D28</x:f>
        <x:v>0</x:v>
      </x:c>
      <x:c r="E7" s="20">
        <x:f>E28</x:f>
        <x:v>0</x:v>
      </x:c>
      <x:c r="F7" s="21">
        <x:f>F28*25+G28*18+H28*11+I28*8+J28*5+K28*4.5+L28*2.5+M28*1.4</x:f>
        <x:v>0</x:v>
      </x:c>
      <x:c r="G7" s="22" t="e">
        <x:f>D7/F7</x:f>
        <x:v>#DIV/0!</x:v>
      </x:c>
      <x:c r="H7" s="23"/>
      <x:c r="Q7" s="24"/>
    </x:row>
    <x:row r="8" spans="2:17" s="4" customFormat="1" ht="23.25" customHeight="1">
      <x:c r="B8" s="25" t="s">
        <x:v>57</x:v>
      </x:c>
      <x:c r="C8" s="26">
        <x:f>C34</x:f>
        <x:v>55700</x:v>
      </x:c>
      <x:c r="D8" s="27">
        <x:f>D34</x:f>
        <x:v>0</x:v>
      </x:c>
      <x:c r="E8" s="28">
        <x:f>E34</x:f>
        <x:v>0</x:v>
      </x:c>
      <x:c r="F8" s="29">
        <x:f>F34*25+G34*18+H34*11+I34*8+J34*5+K34*4.5+L34*2.5+M34*1.4</x:f>
        <x:v>0</x:v>
      </x:c>
      <x:c r="G8" s="30" t="e">
        <x:f>D8/F8</x:f>
        <x:v>#DIV/0!</x:v>
      </x:c>
      <x:c r="Q8" s="6"/>
    </x:row>
    <x:row r="9" spans="1:17" s="1" customFormat="1" ht="15" customHeight="1">
      <x:c r="A9" s="31"/>
      <x:c r="B9" s="4"/>
      <x:c r="C9" s="4"/>
      <x:c r="D9" s="4"/>
      <x:c r="E9" s="4"/>
      <x:c r="F9" s="4"/>
      <x:c r="G9" s="4"/>
      <x:c r="H9" s="4"/>
      <x:c r="I9" s="4"/>
      <x:c r="J9" s="4"/>
      <x:c r="K9" s="4"/>
      <x:c r="L9" s="4"/>
      <x:c r="N9" s="4"/>
      <x:c r="O9" s="4"/>
      <x:c r="Q9" s="2"/>
    </x:row>
    <x:row r="10" spans="1:19" s="32" customFormat="1" ht="32.25" customHeight="1">
      <x:c r="A10" s="148" t="s">
        <x:v>80</x:v>
      </x:c>
      <x:c r="B10" s="151" t="s">
        <x:v>82</x:v>
      </x:c>
      <x:c r="C10" s="156" t="s">
        <x:v>73</x:v>
      </x:c>
      <x:c r="D10" s="134" t="s">
        <x:v>60</x:v>
      </x:c>
      <x:c r="E10" s="154"/>
      <x:c r="F10" s="154"/>
      <x:c r="G10" s="154"/>
      <x:c r="H10" s="154"/>
      <x:c r="I10" s="154"/>
      <x:c r="J10" s="154"/>
      <x:c r="K10" s="154"/>
      <x:c r="L10" s="154"/>
      <x:c r="M10" s="155"/>
      <x:c r="N10" s="133" t="s">
        <x:v>47</x:v>
      </x:c>
      <x:c r="O10" s="134"/>
      <x:c r="Q10" s="127" t="s">
        <x:v>38</x:v>
      </x:c>
      <x:c r="R10" s="128"/>
      <x:c r="S10" s="129"/>
    </x:row>
    <x:row r="11" spans="1:19" ht="22.5" customHeight="1">
      <x:c r="A11" s="149"/>
      <x:c r="B11" s="152"/>
      <x:c r="C11" s="157"/>
      <x:c r="D11" s="135" t="s">
        <x:v>53</x:v>
      </x:c>
      <x:c r="E11" s="137" t="s">
        <x:v>45</x:v>
      </x:c>
      <x:c r="F11" s="137"/>
      <x:c r="G11" s="137"/>
      <x:c r="H11" s="137"/>
      <x:c r="I11" s="137"/>
      <x:c r="J11" s="137"/>
      <x:c r="K11" s="137"/>
      <x:c r="L11" s="137"/>
      <x:c r="M11" s="138"/>
      <x:c r="N11" s="139" t="s">
        <x:v>40</x:v>
      </x:c>
      <x:c r="O11" s="139" t="s">
        <x:v>37</x:v>
      </x:c>
      <x:c r="Q11" s="130"/>
      <x:c r="R11" s="131"/>
      <x:c r="S11" s="132"/>
    </x:row>
    <x:row r="12" spans="1:19" ht="23.25" customHeight="1">
      <x:c r="A12" s="150"/>
      <x:c r="B12" s="153"/>
      <x:c r="C12" s="158"/>
      <x:c r="D12" s="136"/>
      <x:c r="E12" s="34" t="s">
        <x:v>59</x:v>
      </x:c>
      <x:c r="F12" s="34" t="s">
        <x:v>74</x:v>
      </x:c>
      <x:c r="G12" s="35" t="s">
        <x:v>81</x:v>
      </x:c>
      <x:c r="H12" s="35" t="s">
        <x:v>77</x:v>
      </x:c>
      <x:c r="I12" s="36" t="s">
        <x:v>76</x:v>
      </x:c>
      <x:c r="J12" s="36" t="s">
        <x:v>78</x:v>
      </x:c>
      <x:c r="K12" s="36" t="s">
        <x:v>46</x:v>
      </x:c>
      <x:c r="L12" s="36" t="s">
        <x:v>31</x:v>
      </x:c>
      <x:c r="M12" s="37" t="s">
        <x:v>32</x:v>
      </x:c>
      <x:c r="N12" s="140"/>
      <x:c r="O12" s="140"/>
      <x:c r="Q12" s="141" t="s">
        <x:v>52</x:v>
      </x:c>
      <x:c r="R12" s="100" t="s">
        <x:v>84</x:v>
      </x:c>
      <x:c r="S12" s="101" t="s">
        <x:v>34</x:v>
      </x:c>
    </x:row>
    <x:row r="13" spans="1:19" s="43" customFormat="1" ht="23.25" customHeight="1">
      <x:c r="A13" s="122" t="s">
        <x:v>52</x:v>
      </x:c>
      <x:c r="B13" s="123"/>
      <x:c r="C13" s="94">
        <x:f>C14+C28+C34</x:f>
        <x:v>181760</x:v>
      </x:c>
      <x:c r="D13" s="42">
        <x:f>D14+D28+D34</x:f>
        <x:v>0</x:v>
      </x:c>
      <x:c r="E13" s="38">
        <x:f>E14+E28+E34</x:f>
        <x:v>0</x:v>
      </x:c>
      <x:c r="F13" s="40">
        <x:f>F14+F28+F34</x:f>
        <x:v>0</x:v>
      </x:c>
      <x:c r="G13" s="40">
        <x:f>G14+G28+G34</x:f>
        <x:v>0</x:v>
      </x:c>
      <x:c r="H13" s="40">
        <x:f>H14+H28+H34</x:f>
        <x:v>0</x:v>
      </x:c>
      <x:c r="I13" s="40">
        <x:f>I14+I28+I34</x:f>
        <x:v>0</x:v>
      </x:c>
      <x:c r="J13" s="40">
        <x:f>J14+J28+J34</x:f>
        <x:v>0</x:v>
      </x:c>
      <x:c r="K13" s="40">
        <x:f>K14+K28+K34</x:f>
        <x:v>0</x:v>
      </x:c>
      <x:c r="L13" s="40">
        <x:f>L14+L28+L34</x:f>
        <x:v>0</x:v>
      </x:c>
      <x:c r="M13" s="41">
        <x:f>M14+M28+M34</x:f>
        <x:v>0</x:v>
      </x:c>
      <x:c r="N13" s="38">
        <x:f>N14+N28+N34</x:f>
        <x:v>0</x:v>
      </x:c>
      <x:c r="O13" s="42">
        <x:f>O14+O28+O34</x:f>
        <x:v>0</x:v>
      </x:c>
      <x:c r="Q13" s="142"/>
      <x:c r="R13" s="38">
        <x:f>R14+R28+R34</x:f>
        <x:v>0</x:v>
      </x:c>
      <x:c r="S13" s="39">
        <x:f>R13-D13</x:f>
        <x:v>0</x:v>
      </x:c>
    </x:row>
    <x:row r="14" spans="1:19" ht="23.25" customHeight="1">
      <x:c r="A14" s="112" t="s">
        <x:v>56</x:v>
      </x:c>
      <x:c r="B14" s="44" t="s">
        <x:v>83</x:v>
      </x:c>
      <x:c r="C14" s="95">
        <x:f>SUM(C15:C27)</x:f>
        <x:v>95560</x:v>
      </x:c>
      <x:c r="D14" s="48">
        <x:f>SUM(D15:D27)</x:f>
        <x:v>0</x:v>
      </x:c>
      <x:c r="E14" s="45">
        <x:f>SUM(E15:E27)</x:f>
        <x:v>0</x:v>
      </x:c>
      <x:c r="F14" s="46">
        <x:f>SUM(F15:F27)</x:f>
        <x:v>0</x:v>
      </x:c>
      <x:c r="G14" s="46">
        <x:f>SUM(G15:G27)</x:f>
        <x:v>0</x:v>
      </x:c>
      <x:c r="H14" s="46">
        <x:f>SUM(H15:H27)</x:f>
        <x:v>0</x:v>
      </x:c>
      <x:c r="I14" s="46">
        <x:f>SUM(I15:I27)</x:f>
        <x:v>0</x:v>
      </x:c>
      <x:c r="J14" s="46">
        <x:f>SUM(J15:J27)</x:f>
        <x:v>0</x:v>
      </x:c>
      <x:c r="K14" s="46">
        <x:f>SUM(K15:K27)</x:f>
        <x:v>0</x:v>
      </x:c>
      <x:c r="L14" s="46">
        <x:f>SUM(L15:L27)</x:f>
        <x:v>0</x:v>
      </x:c>
      <x:c r="M14" s="47">
        <x:f>SUM(M15:M27)</x:f>
        <x:v>0</x:v>
      </x:c>
      <x:c r="N14" s="45">
        <x:f>SUM(N15:N27)</x:f>
        <x:v>0</x:v>
      </x:c>
      <x:c r="O14" s="48">
        <x:f>SUM(O15:O27)</x:f>
        <x:v>0</x:v>
      </x:c>
      <x:c r="Q14" s="49" t="s">
        <x:v>83</x:v>
      </x:c>
      <x:c r="R14" s="115">
        <x:f>SUM(R15:R27)</x:f>
        <x:v>0</x:v>
      </x:c>
      <x:c r="S14" s="50">
        <x:f>R14-D14</x:f>
        <x:v>0</x:v>
      </x:c>
    </x:row>
    <x:row r="15" spans="1:19" ht="23.25" customHeight="1">
      <x:c r="A15" s="113"/>
      <x:c r="B15" s="51" t="s">
        <x:v>56</x:v>
      </x:c>
      <x:c r="C15" s="96">
        <x:v>15000</x:v>
      </x:c>
      <x:c r="D15" s="52"/>
      <x:c r="E15" s="52"/>
      <x:c r="F15" s="53"/>
      <x:c r="G15" s="54"/>
      <x:c r="H15" s="54"/>
      <x:c r="I15" s="51"/>
      <x:c r="J15" s="51"/>
      <x:c r="K15" s="51"/>
      <x:c r="L15" s="54"/>
      <x:c r="M15" s="55"/>
      <x:c r="N15" s="56"/>
      <x:c r="O15" s="52"/>
      <x:c r="Q15" s="57" t="s">
        <x:v>56</x:v>
      </x:c>
      <x:c r="R15" s="58"/>
      <x:c r="S15" s="59">
        <x:f>R15-D15</x:f>
        <x:v>0</x:v>
      </x:c>
    </x:row>
    <x:row r="16" spans="1:19" ht="23.25" customHeight="1">
      <x:c r="A16" s="113"/>
      <x:c r="B16" s="51" t="s">
        <x:v>15</x:v>
      </x:c>
      <x:c r="C16" s="96">
        <x:v>12000</x:v>
      </x:c>
      <x:c r="D16" s="52"/>
      <x:c r="E16" s="52"/>
      <x:c r="F16" s="53"/>
      <x:c r="G16" s="54"/>
      <x:c r="H16" s="54"/>
      <x:c r="I16" s="51"/>
      <x:c r="J16" s="51"/>
      <x:c r="K16" s="51"/>
      <x:c r="L16" s="54"/>
      <x:c r="M16" s="55"/>
      <x:c r="N16" s="56"/>
      <x:c r="O16" s="52"/>
      <x:c r="Q16" s="57" t="s">
        <x:v>15</x:v>
      </x:c>
      <x:c r="R16" s="58"/>
      <x:c r="S16" s="59">
        <x:f>R16-D16</x:f>
        <x:v>0</x:v>
      </x:c>
    </x:row>
    <x:row r="17" spans="1:19" ht="23.25" customHeight="1">
      <x:c r="A17" s="113"/>
      <x:c r="B17" s="51" t="s">
        <x:v>12</x:v>
      </x:c>
      <x:c r="C17" s="96">
        <x:v>3800</x:v>
      </x:c>
      <x:c r="D17" s="52"/>
      <x:c r="E17" s="52"/>
      <x:c r="F17" s="53"/>
      <x:c r="G17" s="54"/>
      <x:c r="H17" s="54"/>
      <x:c r="I17" s="51"/>
      <x:c r="J17" s="51"/>
      <x:c r="K17" s="51"/>
      <x:c r="L17" s="54"/>
      <x:c r="M17" s="55"/>
      <x:c r="N17" s="56"/>
      <x:c r="O17" s="52"/>
      <x:c r="Q17" s="57" t="s">
        <x:v>12</x:v>
      </x:c>
      <x:c r="R17" s="58"/>
      <x:c r="S17" s="59">
        <x:f>R17-D17</x:f>
        <x:v>0</x:v>
      </x:c>
    </x:row>
    <x:row r="18" spans="1:19" ht="23.25" customHeight="1">
      <x:c r="A18" s="113"/>
      <x:c r="B18" s="51" t="s">
        <x:v>10</x:v>
      </x:c>
      <x:c r="C18" s="96">
        <x:v>13860</x:v>
      </x:c>
      <x:c r="D18" s="52"/>
      <x:c r="E18" s="52"/>
      <x:c r="F18" s="53"/>
      <x:c r="G18" s="54"/>
      <x:c r="H18" s="54"/>
      <x:c r="I18" s="51"/>
      <x:c r="J18" s="51"/>
      <x:c r="K18" s="51"/>
      <x:c r="L18" s="54"/>
      <x:c r="M18" s="55"/>
      <x:c r="N18" s="56"/>
      <x:c r="O18" s="52"/>
      <x:c r="Q18" s="57" t="s">
        <x:v>10</x:v>
      </x:c>
      <x:c r="R18" s="58"/>
      <x:c r="S18" s="59">
        <x:f>R18-D18</x:f>
        <x:v>0</x:v>
      </x:c>
    </x:row>
    <x:row r="19" spans="1:19" ht="23.25" customHeight="1">
      <x:c r="A19" s="113"/>
      <x:c r="B19" s="51" t="s">
        <x:v>51</x:v>
      </x:c>
      <x:c r="C19" s="96">
        <x:v>2500</x:v>
      </x:c>
      <x:c r="D19" s="52"/>
      <x:c r="E19" s="52"/>
      <x:c r="F19" s="53"/>
      <x:c r="G19" s="54"/>
      <x:c r="H19" s="54"/>
      <x:c r="I19" s="51"/>
      <x:c r="J19" s="51"/>
      <x:c r="K19" s="51"/>
      <x:c r="L19" s="54"/>
      <x:c r="M19" s="55"/>
      <x:c r="N19" s="56"/>
      <x:c r="O19" s="52"/>
      <x:c r="Q19" s="57" t="s">
        <x:v>51</x:v>
      </x:c>
      <x:c r="R19" s="58"/>
      <x:c r="S19" s="59">
        <x:f>R19-D19</x:f>
        <x:v>0</x:v>
      </x:c>
    </x:row>
    <x:row r="20" spans="1:19" ht="23.25" customHeight="1">
      <x:c r="A20" s="113"/>
      <x:c r="B20" s="51" t="s">
        <x:v>14</x:v>
      </x:c>
      <x:c r="C20" s="96">
        <x:v>1000</x:v>
      </x:c>
      <x:c r="D20" s="52"/>
      <x:c r="E20" s="52"/>
      <x:c r="F20" s="53"/>
      <x:c r="G20" s="54"/>
      <x:c r="H20" s="54"/>
      <x:c r="I20" s="51"/>
      <x:c r="J20" s="51"/>
      <x:c r="K20" s="51"/>
      <x:c r="L20" s="54"/>
      <x:c r="M20" s="55"/>
      <x:c r="N20" s="56"/>
      <x:c r="O20" s="52"/>
      <x:c r="Q20" s="57" t="s">
        <x:v>14</x:v>
      </x:c>
      <x:c r="R20" s="58"/>
      <x:c r="S20" s="59">
        <x:f>R20-D20</x:f>
        <x:v>0</x:v>
      </x:c>
    </x:row>
    <x:row r="21" spans="1:19" ht="23.25" customHeight="1">
      <x:c r="A21" s="113"/>
      <x:c r="B21" s="51" t="s">
        <x:v>4</x:v>
      </x:c>
      <x:c r="C21" s="96">
        <x:v>1500</x:v>
      </x:c>
      <x:c r="D21" s="52"/>
      <x:c r="E21" s="52"/>
      <x:c r="F21" s="53"/>
      <x:c r="G21" s="54"/>
      <x:c r="H21" s="54"/>
      <x:c r="I21" s="51"/>
      <x:c r="J21" s="51"/>
      <x:c r="K21" s="51"/>
      <x:c r="L21" s="54"/>
      <x:c r="M21" s="55"/>
      <x:c r="N21" s="56"/>
      <x:c r="O21" s="52"/>
      <x:c r="Q21" s="57" t="s">
        <x:v>4</x:v>
      </x:c>
      <x:c r="R21" s="58"/>
      <x:c r="S21" s="59">
        <x:f>R21-D21</x:f>
        <x:v>0</x:v>
      </x:c>
    </x:row>
    <x:row r="22" spans="1:19" ht="23.25" customHeight="1">
      <x:c r="A22" s="113"/>
      <x:c r="B22" s="51" t="s">
        <x:v>17</x:v>
      </x:c>
      <x:c r="C22" s="96">
        <x:v>18000</x:v>
      </x:c>
      <x:c r="D22" s="52"/>
      <x:c r="E22" s="52"/>
      <x:c r="F22" s="53"/>
      <x:c r="G22" s="54"/>
      <x:c r="H22" s="54"/>
      <x:c r="I22" s="51"/>
      <x:c r="J22" s="51"/>
      <x:c r="K22" s="51"/>
      <x:c r="L22" s="54"/>
      <x:c r="M22" s="55"/>
      <x:c r="N22" s="56"/>
      <x:c r="O22" s="52"/>
      <x:c r="Q22" s="57" t="s">
        <x:v>17</x:v>
      </x:c>
      <x:c r="R22" s="58"/>
      <x:c r="S22" s="59">
        <x:f>R22-D22</x:f>
        <x:v>0</x:v>
      </x:c>
    </x:row>
    <x:row r="23" spans="1:19" ht="23.25" customHeight="1">
      <x:c r="A23" s="113"/>
      <x:c r="B23" s="51" t="s">
        <x:v>11</x:v>
      </x:c>
      <x:c r="C23" s="96">
        <x:v>5000</x:v>
      </x:c>
      <x:c r="D23" s="52"/>
      <x:c r="E23" s="52"/>
      <x:c r="F23" s="53"/>
      <x:c r="G23" s="54"/>
      <x:c r="H23" s="54"/>
      <x:c r="I23" s="51"/>
      <x:c r="J23" s="51"/>
      <x:c r="K23" s="51"/>
      <x:c r="L23" s="54"/>
      <x:c r="M23" s="55"/>
      <x:c r="N23" s="56"/>
      <x:c r="O23" s="52"/>
      <x:c r="Q23" s="57" t="s">
        <x:v>11</x:v>
      </x:c>
      <x:c r="R23" s="58"/>
      <x:c r="S23" s="59">
        <x:f>R23-D23</x:f>
        <x:v>0</x:v>
      </x:c>
    </x:row>
    <x:row r="24" spans="1:19" ht="23.25" customHeight="1">
      <x:c r="A24" s="113"/>
      <x:c r="B24" s="51" t="s">
        <x:v>20</x:v>
      </x:c>
      <x:c r="C24" s="96">
        <x:v>15000</x:v>
      </x:c>
      <x:c r="D24" s="52"/>
      <x:c r="E24" s="52"/>
      <x:c r="F24" s="53"/>
      <x:c r="G24" s="54"/>
      <x:c r="H24" s="54"/>
      <x:c r="I24" s="51"/>
      <x:c r="J24" s="51"/>
      <x:c r="K24" s="51"/>
      <x:c r="L24" s="54"/>
      <x:c r="M24" s="55"/>
      <x:c r="N24" s="56"/>
      <x:c r="O24" s="52"/>
      <x:c r="Q24" s="57" t="s">
        <x:v>20</x:v>
      </x:c>
      <x:c r="R24" s="58"/>
      <x:c r="S24" s="59">
        <x:f>R24-D24</x:f>
        <x:v>0</x:v>
      </x:c>
    </x:row>
    <x:row r="25" spans="1:19" ht="23.25" customHeight="1">
      <x:c r="A25" s="113"/>
      <x:c r="B25" s="51" t="s">
        <x:v>21</x:v>
      </x:c>
      <x:c r="C25" s="96">
        <x:v>2400</x:v>
      </x:c>
      <x:c r="D25" s="52"/>
      <x:c r="E25" s="52"/>
      <x:c r="F25" s="53"/>
      <x:c r="G25" s="54"/>
      <x:c r="H25" s="54"/>
      <x:c r="I25" s="51"/>
      <x:c r="J25" s="51"/>
      <x:c r="K25" s="51"/>
      <x:c r="L25" s="54"/>
      <x:c r="M25" s="55"/>
      <x:c r="N25" s="56"/>
      <x:c r="O25" s="52"/>
      <x:c r="Q25" s="57" t="s">
        <x:v>21</x:v>
      </x:c>
      <x:c r="R25" s="58"/>
      <x:c r="S25" s="59">
        <x:f>R25-D25</x:f>
        <x:v>0</x:v>
      </x:c>
    </x:row>
    <x:row r="26" spans="1:19" s="33" customFormat="1" ht="23.25" customHeight="1">
      <x:c r="A26" s="113"/>
      <x:c r="B26" s="51" t="s">
        <x:v>24</x:v>
      </x:c>
      <x:c r="C26" s="96">
        <x:v>1500</x:v>
      </x:c>
      <x:c r="D26" s="52"/>
      <x:c r="E26" s="52"/>
      <x:c r="F26" s="53"/>
      <x:c r="G26" s="54"/>
      <x:c r="H26" s="54"/>
      <x:c r="I26" s="51"/>
      <x:c r="J26" s="51"/>
      <x:c r="K26" s="51"/>
      <x:c r="L26" s="54"/>
      <x:c r="M26" s="55"/>
      <x:c r="N26" s="65"/>
      <x:c r="O26" s="66"/>
      <x:c r="Q26" s="57" t="s">
        <x:v>24</x:v>
      </x:c>
      <x:c r="R26" s="58"/>
      <x:c r="S26" s="59">
        <x:f>R26-D26</x:f>
        <x:v>0</x:v>
      </x:c>
    </x:row>
    <x:row r="27" spans="1:19" ht="23.25" customHeight="1">
      <x:c r="A27" s="114"/>
      <x:c r="B27" s="60" t="s">
        <x:v>13</x:v>
      </x:c>
      <x:c r="C27" s="97">
        <x:v>4000</x:v>
      </x:c>
      <x:c r="D27" s="66"/>
      <x:c r="E27" s="52"/>
      <x:c r="F27" s="73"/>
      <x:c r="G27" s="74"/>
      <x:c r="H27" s="74"/>
      <x:c r="I27" s="60"/>
      <x:c r="J27" s="60"/>
      <x:c r="K27" s="60"/>
      <x:c r="L27" s="74"/>
      <x:c r="M27" s="111"/>
      <x:c r="N27" s="66"/>
      <x:c r="O27" s="66"/>
      <x:c r="Q27" s="57" t="s">
        <x:v>13</x:v>
      </x:c>
      <x:c r="R27" s="58"/>
      <x:c r="S27" s="59">
        <x:f>R27-D27</x:f>
        <x:v>0</x:v>
      </x:c>
    </x:row>
    <x:row r="28" spans="1:19" ht="23.25" customHeight="1">
      <x:c r="A28" s="159" t="s">
        <x:v>54</x:v>
      </x:c>
      <x:c r="B28" s="67" t="s">
        <x:v>83</x:v>
      </x:c>
      <x:c r="C28" s="98">
        <x:f>SUM(C29:C33)</x:f>
        <x:v>30500</x:v>
      </x:c>
      <x:c r="D28" s="71">
        <x:f>SUM(D29:D33)</x:f>
        <x:v>0</x:v>
      </x:c>
      <x:c r="E28" s="68">
        <x:f>SUM(E29:E33)</x:f>
        <x:v>0</x:v>
      </x:c>
      <x:c r="F28" s="69">
        <x:f>SUM(F29:F33)</x:f>
        <x:v>0</x:v>
      </x:c>
      <x:c r="G28" s="69">
        <x:f>SUM(G29:G33)</x:f>
        <x:v>0</x:v>
      </x:c>
      <x:c r="H28" s="69">
        <x:f>SUM(H29:H33)</x:f>
        <x:v>0</x:v>
      </x:c>
      <x:c r="I28" s="69">
        <x:f>SUM(I29:I33)</x:f>
        <x:v>0</x:v>
      </x:c>
      <x:c r="J28" s="69">
        <x:f>SUM(J29:J33)</x:f>
        <x:v>0</x:v>
      </x:c>
      <x:c r="K28" s="69">
        <x:f>SUM(K29:K33)</x:f>
        <x:v>0</x:v>
      </x:c>
      <x:c r="L28" s="69">
        <x:f>SUM(L29:L33)</x:f>
        <x:v>0</x:v>
      </x:c>
      <x:c r="M28" s="70">
        <x:f>SUM(M29:M33)</x:f>
        <x:v>0</x:v>
      </x:c>
      <x:c r="N28" s="68">
        <x:f>SUM(N29:N33)</x:f>
        <x:v>0</x:v>
      </x:c>
      <x:c r="O28" s="71">
        <x:f>SUM(O29:O33)</x:f>
        <x:v>0</x:v>
      </x:c>
      <x:c r="Q28" s="49" t="s">
        <x:v>83</x:v>
      </x:c>
      <x:c r="R28" s="45"/>
      <x:c r="S28" s="50">
        <x:f>R28-D28</x:f>
        <x:v>0</x:v>
      </x:c>
    </x:row>
    <x:row r="29" spans="1:19" ht="23.25" customHeight="1">
      <x:c r="A29" s="159"/>
      <x:c r="B29" s="51" t="s">
        <x:v>19</x:v>
      </x:c>
      <x:c r="C29" s="96">
        <x:v>15000</x:v>
      </x:c>
      <x:c r="D29" s="52"/>
      <x:c r="E29" s="52"/>
      <x:c r="F29" s="53"/>
      <x:c r="G29" s="54"/>
      <x:c r="H29" s="54"/>
      <x:c r="I29" s="54"/>
      <x:c r="J29" s="51"/>
      <x:c r="K29" s="51"/>
      <x:c r="L29" s="51"/>
      <x:c r="M29" s="72"/>
      <x:c r="N29" s="56"/>
      <x:c r="O29" s="52"/>
      <x:c r="Q29" s="57" t="s">
        <x:v>19</x:v>
      </x:c>
      <x:c r="R29" s="58"/>
      <x:c r="S29" s="59">
        <x:f>R29-D29</x:f>
        <x:v>0</x:v>
      </x:c>
    </x:row>
    <x:row r="30" spans="1:19" ht="23.25" customHeight="1">
      <x:c r="A30" s="159"/>
      <x:c r="B30" s="51" t="s">
        <x:v>18</x:v>
      </x:c>
      <x:c r="C30" s="96">
        <x:v>8000</x:v>
      </x:c>
      <x:c r="D30" s="52"/>
      <x:c r="E30" s="52"/>
      <x:c r="F30" s="53"/>
      <x:c r="G30" s="54"/>
      <x:c r="H30" s="54"/>
      <x:c r="I30" s="54"/>
      <x:c r="J30" s="51"/>
      <x:c r="K30" s="51"/>
      <x:c r="L30" s="51"/>
      <x:c r="M30" s="72"/>
      <x:c r="N30" s="56"/>
      <x:c r="O30" s="52"/>
      <x:c r="Q30" s="57" t="s">
        <x:v>18</x:v>
      </x:c>
      <x:c r="R30" s="58"/>
      <x:c r="S30" s="59">
        <x:f>R30-D30</x:f>
        <x:v>0</x:v>
      </x:c>
    </x:row>
    <x:row r="31" spans="1:19" s="43" customFormat="1" ht="23.25" customHeight="1">
      <x:c r="A31" s="159"/>
      <x:c r="B31" s="51" t="s">
        <x:v>7</x:v>
      </x:c>
      <x:c r="C31" s="96">
        <x:v>3000</x:v>
      </x:c>
      <x:c r="D31" s="52"/>
      <x:c r="E31" s="52"/>
      <x:c r="F31" s="73"/>
      <x:c r="G31" s="74"/>
      <x:c r="H31" s="74"/>
      <x:c r="I31" s="74"/>
      <x:c r="J31" s="60"/>
      <x:c r="K31" s="60"/>
      <x:c r="L31" s="60"/>
      <x:c r="M31" s="75"/>
      <x:c r="N31" s="77"/>
      <x:c r="O31" s="66"/>
      <x:c r="Q31" s="57" t="s">
        <x:v>7</x:v>
      </x:c>
      <x:c r="R31" s="58"/>
      <x:c r="S31" s="59">
        <x:f>R31-D31</x:f>
        <x:v>0</x:v>
      </x:c>
    </x:row>
    <x:row r="32" spans="1:19" s="43" customFormat="1" ht="23.25" customHeight="1">
      <x:c r="A32" s="159"/>
      <x:c r="B32" s="60" t="s">
        <x:v>5</x:v>
      </x:c>
      <x:c r="C32" s="96">
        <x:v>2500</x:v>
      </x:c>
      <x:c r="D32" s="66"/>
      <x:c r="E32" s="52"/>
      <x:c r="F32" s="53"/>
      <x:c r="G32" s="54"/>
      <x:c r="H32" s="54"/>
      <x:c r="I32" s="54"/>
      <x:c r="J32" s="54"/>
      <x:c r="K32" s="54"/>
      <x:c r="L32" s="54"/>
      <x:c r="M32" s="72"/>
      <x:c r="N32" s="56"/>
      <x:c r="O32" s="52"/>
      <x:c r="Q32" s="57" t="s">
        <x:v>5</x:v>
      </x:c>
      <x:c r="R32" s="58"/>
      <x:c r="S32" s="59">
        <x:f>R32-D32</x:f>
        <x:v>0</x:v>
      </x:c>
    </x:row>
    <x:row r="33" spans="1:19" s="43" customFormat="1" ht="23.25" customHeight="1">
      <x:c r="A33" s="159"/>
      <x:c r="B33" s="51" t="s">
        <x:v>6</x:v>
      </x:c>
      <x:c r="C33" s="99">
        <x:v>2000</x:v>
      </x:c>
      <x:c r="D33" s="61"/>
      <x:c r="E33" s="52"/>
      <x:c r="F33" s="62"/>
      <x:c r="G33" s="63"/>
      <x:c r="H33" s="63"/>
      <x:c r="I33" s="63"/>
      <x:c r="J33" s="63"/>
      <x:c r="K33" s="63"/>
      <x:c r="L33" s="63"/>
      <x:c r="M33" s="76"/>
      <x:c r="N33" s="65"/>
      <x:c r="O33" s="66"/>
      <x:c r="Q33" s="57" t="s">
        <x:v>6</x:v>
      </x:c>
      <x:c r="R33" s="58"/>
      <x:c r="S33" s="59">
        <x:f>R33-D33</x:f>
        <x:v>0</x:v>
      </x:c>
    </x:row>
    <x:row r="34" spans="1:19" s="43" customFormat="1" ht="23.25" customHeight="1">
      <x:c r="A34" s="124" t="s">
        <x:v>57</x:v>
      </x:c>
      <x:c r="B34" s="78" t="s">
        <x:v>83</x:v>
      </x:c>
      <x:c r="C34" s="98">
        <x:f>SUM(C35:C43)</x:f>
        <x:v>55700</x:v>
      </x:c>
      <x:c r="D34" s="71">
        <x:f>SUM(D35:D43)</x:f>
        <x:v>0</x:v>
      </x:c>
      <x:c r="E34" s="68">
        <x:f>SUM(E35:E43)</x:f>
        <x:v>0</x:v>
      </x:c>
      <x:c r="F34" s="69">
        <x:f>SUM(F35:F43)</x:f>
        <x:v>0</x:v>
      </x:c>
      <x:c r="G34" s="69">
        <x:f>SUM(G35:G43)</x:f>
        <x:v>0</x:v>
      </x:c>
      <x:c r="H34" s="69">
        <x:f>SUM(H35:H43)</x:f>
        <x:v>0</x:v>
      </x:c>
      <x:c r="I34" s="69">
        <x:f>SUM(I35:I43)</x:f>
        <x:v>0</x:v>
      </x:c>
      <x:c r="J34" s="69">
        <x:f>SUM(J35:J43)</x:f>
        <x:v>0</x:v>
      </x:c>
      <x:c r="K34" s="69">
        <x:f>SUM(K35:K43)</x:f>
        <x:v>0</x:v>
      </x:c>
      <x:c r="L34" s="69">
        <x:f>SUM(L35:L43)</x:f>
        <x:v>0</x:v>
      </x:c>
      <x:c r="M34" s="70">
        <x:f>SUM(M35:M43)</x:f>
        <x:v>0</x:v>
      </x:c>
      <x:c r="N34" s="68">
        <x:f>SUM(N35:N43)</x:f>
        <x:v>0</x:v>
      </x:c>
      <x:c r="O34" s="71">
        <x:f>SUM(O35:O43)</x:f>
        <x:v>0</x:v>
      </x:c>
      <x:c r="Q34" s="49" t="s">
        <x:v>83</x:v>
      </x:c>
      <x:c r="R34" s="45"/>
      <x:c r="S34" s="50">
        <x:f>R34-D34</x:f>
        <x:v>0</x:v>
      </x:c>
    </x:row>
    <x:row r="35" spans="1:19" ht="23.25" customHeight="1">
      <x:c r="A35" s="125"/>
      <x:c r="B35" s="51" t="s">
        <x:v>16</x:v>
      </x:c>
      <x:c r="C35" s="102">
        <x:v>12000</x:v>
      </x:c>
      <x:c r="D35" s="52"/>
      <x:c r="E35" s="52"/>
      <x:c r="F35" s="53"/>
      <x:c r="G35" s="80"/>
      <x:c r="H35" s="80"/>
      <x:c r="I35" s="81"/>
      <x:c r="J35" s="81"/>
      <x:c r="K35" s="80"/>
      <x:c r="L35" s="81"/>
      <x:c r="M35" s="82"/>
      <x:c r="N35" s="83"/>
      <x:c r="O35" s="79"/>
      <x:c r="Q35" s="57" t="s">
        <x:v>16</x:v>
      </x:c>
      <x:c r="R35" s="58"/>
      <x:c r="S35" s="59">
        <x:f>R35-D35</x:f>
        <x:v>0</x:v>
      </x:c>
    </x:row>
    <x:row r="36" spans="1:19" ht="24" customHeight="1">
      <x:c r="A36" s="125"/>
      <x:c r="B36" s="51" t="s">
        <x:v>23</x:v>
      </x:c>
      <x:c r="C36" s="102">
        <x:v>2500</x:v>
      </x:c>
      <x:c r="D36" s="52"/>
      <x:c r="E36" s="52"/>
      <x:c r="F36" s="53"/>
      <x:c r="G36" s="80"/>
      <x:c r="H36" s="80"/>
      <x:c r="I36" s="81"/>
      <x:c r="J36" s="80"/>
      <x:c r="K36" s="80"/>
      <x:c r="L36" s="80"/>
      <x:c r="M36" s="82"/>
      <x:c r="N36" s="83"/>
      <x:c r="O36" s="79"/>
      <x:c r="Q36" s="57" t="s">
        <x:v>23</x:v>
      </x:c>
      <x:c r="R36" s="58"/>
      <x:c r="S36" s="59">
        <x:f>R36-D36</x:f>
        <x:v>0</x:v>
      </x:c>
    </x:row>
    <x:row r="37" spans="1:19" ht="23.25" customHeight="1">
      <x:c r="A37" s="125"/>
      <x:c r="B37" s="51" t="s">
        <x:v>0</x:v>
      </x:c>
      <x:c r="C37" s="102">
        <x:v>1600</x:v>
      </x:c>
      <x:c r="D37" s="52"/>
      <x:c r="E37" s="52"/>
      <x:c r="F37" s="53"/>
      <x:c r="G37" s="80"/>
      <x:c r="H37" s="80"/>
      <x:c r="I37" s="81"/>
      <x:c r="J37" s="80"/>
      <x:c r="K37" s="80"/>
      <x:c r="L37" s="81"/>
      <x:c r="M37" s="82"/>
      <x:c r="N37" s="83"/>
      <x:c r="O37" s="79"/>
      <x:c r="Q37" s="57" t="s">
        <x:v>0</x:v>
      </x:c>
      <x:c r="R37" s="58"/>
      <x:c r="S37" s="59">
        <x:f>R37-D37</x:f>
        <x:v>0</x:v>
      </x:c>
    </x:row>
    <x:row r="38" spans="1:19" ht="23.25" customHeight="1">
      <x:c r="A38" s="125"/>
      <x:c r="B38" s="51" t="s">
        <x:v>22</x:v>
      </x:c>
      <x:c r="C38" s="102">
        <x:v>1500</x:v>
      </x:c>
      <x:c r="D38" s="52"/>
      <x:c r="E38" s="52"/>
      <x:c r="F38" s="53"/>
      <x:c r="G38" s="80"/>
      <x:c r="H38" s="80"/>
      <x:c r="I38" s="81"/>
      <x:c r="J38" s="80"/>
      <x:c r="K38" s="80"/>
      <x:c r="L38" s="80"/>
      <x:c r="M38" s="82"/>
      <x:c r="N38" s="83"/>
      <x:c r="O38" s="79"/>
      <x:c r="Q38" s="57" t="s">
        <x:v>22</x:v>
      </x:c>
      <x:c r="R38" s="58"/>
      <x:c r="S38" s="59">
        <x:f>R38-D38</x:f>
        <x:v>0</x:v>
      </x:c>
    </x:row>
    <x:row r="39" spans="1:19" ht="23.25" customHeight="1">
      <x:c r="A39" s="125"/>
      <x:c r="B39" s="51" t="s">
        <x:v>2</x:v>
      </x:c>
      <x:c r="C39" s="102">
        <x:v>22000</x:v>
      </x:c>
      <x:c r="D39" s="52"/>
      <x:c r="E39" s="52"/>
      <x:c r="F39" s="84"/>
      <x:c r="G39" s="80"/>
      <x:c r="H39" s="80"/>
      <x:c r="I39" s="81"/>
      <x:c r="J39" s="80"/>
      <x:c r="K39" s="80"/>
      <x:c r="L39" s="80"/>
      <x:c r="M39" s="82"/>
      <x:c r="N39" s="83"/>
      <x:c r="O39" s="79"/>
      <x:c r="Q39" s="57" t="s">
        <x:v>2</x:v>
      </x:c>
      <x:c r="R39" s="58"/>
      <x:c r="S39" s="59">
        <x:f>R39-D39</x:f>
        <x:v>0</x:v>
      </x:c>
    </x:row>
    <x:row r="40" spans="1:19" ht="23.25" customHeight="1">
      <x:c r="A40" s="125"/>
      <x:c r="B40" s="51" t="s">
        <x:v>9</x:v>
      </x:c>
      <x:c r="C40" s="102">
        <x:v>9300</x:v>
      </x:c>
      <x:c r="D40" s="52"/>
      <x:c r="E40" s="52"/>
      <x:c r="F40" s="84"/>
      <x:c r="G40" s="80"/>
      <x:c r="H40" s="80"/>
      <x:c r="I40" s="81"/>
      <x:c r="J40" s="80"/>
      <x:c r="K40" s="80"/>
      <x:c r="L40" s="80"/>
      <x:c r="M40" s="82"/>
      <x:c r="N40" s="83"/>
      <x:c r="O40" s="79"/>
      <x:c r="Q40" s="57" t="s">
        <x:v>9</x:v>
      </x:c>
      <x:c r="R40" s="58"/>
      <x:c r="S40" s="59">
        <x:f>R40-D40</x:f>
        <x:v>0</x:v>
      </x:c>
    </x:row>
    <x:row r="41" spans="1:19" ht="23.25" customHeight="1">
      <x:c r="A41" s="125"/>
      <x:c r="B41" s="51" t="s">
        <x:v>3</x:v>
      </x:c>
      <x:c r="C41" s="102">
        <x:v>3200</x:v>
      </x:c>
      <x:c r="D41" s="52"/>
      <x:c r="E41" s="52"/>
      <x:c r="F41" s="84"/>
      <x:c r="G41" s="80"/>
      <x:c r="H41" s="80"/>
      <x:c r="I41" s="81"/>
      <x:c r="J41" s="80"/>
      <x:c r="K41" s="80"/>
      <x:c r="L41" s="80"/>
      <x:c r="M41" s="82"/>
      <x:c r="N41" s="83"/>
      <x:c r="O41" s="79"/>
      <x:c r="Q41" s="57" t="s">
        <x:v>3</x:v>
      </x:c>
      <x:c r="R41" s="58"/>
      <x:c r="S41" s="59">
        <x:f>R41-D41</x:f>
        <x:v>0</x:v>
      </x:c>
    </x:row>
    <x:row r="42" spans="1:19" ht="23.25" customHeight="1">
      <x:c r="A42" s="125"/>
      <x:c r="B42" s="51" t="s">
        <x:v>1</x:v>
      </x:c>
      <x:c r="C42" s="102">
        <x:v>3500</x:v>
      </x:c>
      <x:c r="D42" s="52"/>
      <x:c r="E42" s="52"/>
      <x:c r="F42" s="84"/>
      <x:c r="G42" s="80"/>
      <x:c r="H42" s="80"/>
      <x:c r="I42" s="81"/>
      <x:c r="J42" s="80"/>
      <x:c r="K42" s="80"/>
      <x:c r="L42" s="80"/>
      <x:c r="M42" s="82"/>
      <x:c r="N42" s="83"/>
      <x:c r="O42" s="79"/>
      <x:c r="Q42" s="57" t="s">
        <x:v>1</x:v>
      </x:c>
      <x:c r="R42" s="58"/>
      <x:c r="S42" s="59">
        <x:f>R42-D42</x:f>
        <x:v>0</x:v>
      </x:c>
    </x:row>
    <x:row r="43" spans="1:19" ht="23.25" customHeight="1">
      <x:c r="A43" s="126"/>
      <x:c r="B43" s="64" t="s">
        <x:v>57</x:v>
      </x:c>
      <x:c r="C43" s="103">
        <x:v>100</x:v>
      </x:c>
      <x:c r="D43" s="85"/>
      <x:c r="E43" s="52"/>
      <x:c r="F43" s="86"/>
      <x:c r="G43" s="87"/>
      <x:c r="H43" s="87"/>
      <x:c r="I43" s="87"/>
      <x:c r="J43" s="87"/>
      <x:c r="K43" s="87"/>
      <x:c r="L43" s="87"/>
      <x:c r="M43" s="88"/>
      <x:c r="N43" s="89"/>
      <x:c r="O43" s="85"/>
      <x:c r="Q43" s="90" t="s">
        <x:v>57</x:v>
      </x:c>
      <x:c r="R43" s="91"/>
      <x:c r="S43" s="92">
        <x:f>R43-D43</x:f>
        <x:v>0</x:v>
      </x:c>
    </x:row>
    <x:row r="45" spans="1:11" ht="19.25">
      <x:c r="A45" s="106" t="s">
        <x:v>55</x:v>
      </x:c>
      <x:c r="B45" s="106" t="s">
        <x:v>43</x:v>
      </x:c>
      <x:c r="C45" s="106" t="s">
        <x:v>42</x:v>
      </x:c>
      <x:c r="D45" s="109" t="s">
        <x:v>27</x:v>
      </x:c>
      <x:c r="E45" s="109" t="s">
        <x:v>29</x:v>
      </x:c>
      <x:c r="F45" s="109" t="s">
        <x:v>50</x:v>
      </x:c>
      <x:c r="G45" s="109" t="s">
        <x:v>48</x:v>
      </x:c>
      <x:c r="H45" s="119" t="s">
        <x:v>25</x:v>
      </x:c>
      <x:c r="I45" s="119" t="s">
        <x:v>44</x:v>
      </x:c>
      <x:c r="J45" s="119" t="s">
        <x:v>49</x:v>
      </x:c>
      <x:c r="K45" s="119" t="s">
        <x:v>41</x:v>
      </x:c>
    </x:row>
    <x:row r="46" spans="1:11" ht="18" customHeight="1">
      <x:c r="A46" s="105" t="s">
        <x:v>39</x:v>
      </x:c>
      <x:c r="B46" s="105">
        <x:v>37263</x:v>
      </x:c>
      <x:c r="C46" s="106">
        <x:v>28662</x:v>
      </x:c>
      <x:c r="D46" s="106">
        <x:v>28037</x:v>
      </x:c>
      <x:c r="E46" s="106">
        <x:v>29809</x:v>
      </x:c>
      <x:c r="F46" s="106">
        <x:v>28754</x:v>
      </x:c>
      <x:c r="G46" s="106">
        <x:v>61884</x:v>
      </x:c>
      <x:c r="H46" s="121">
        <x:v>59672</x:v>
      </x:c>
      <x:c r="I46" s="121">
        <x:v>72564</x:v>
      </x:c>
      <x:c r="J46" s="121">
        <x:v>79689</x:v>
      </x:c>
      <x:c r="K46" s="121"/>
    </x:row>
    <x:row r="47" spans="1:11" ht="19.25">
      <x:c r="A47" s="109" t="s">
        <x:v>28</x:v>
      </x:c>
      <x:c r="B47" s="106">
        <x:v>91813</x:v>
      </x:c>
      <x:c r="C47" s="106">
        <x:v>64978</x:v>
      </x:c>
      <x:c r="D47" s="106">
        <x:v>66066</x:v>
      </x:c>
      <x:c r="E47" s="106">
        <x:v>74097</x:v>
      </x:c>
      <x:c r="F47" s="106">
        <x:v>65492</x:v>
      </x:c>
      <x:c r="G47" s="106">
        <x:f>128199+81</x:f>
        <x:v>128280</x:v>
      </x:c>
      <x:c r="H47" s="121">
        <x:v>117785</x:v>
      </x:c>
      <x:c r="I47" s="121">
        <x:v>140083</x:v>
      </x:c>
      <x:c r="J47" s="121">
        <x:v>155763</x:v>
      </x:c>
      <x:c r="K47" s="121"/>
    </x:row>
    <x:row r="48" spans="1:11" ht="20.25" customHeight="1">
      <x:c r="A48" s="105" t="s">
        <x:v>85</x:v>
      </x:c>
      <x:c r="B48" s="105">
        <x:v>78510</x:v>
      </x:c>
      <x:c r="C48" s="106">
        <x:v>62890</x:v>
      </x:c>
      <x:c r="D48" s="106">
        <x:v>71900</x:v>
      </x:c>
      <x:c r="E48" s="106">
        <x:v>72010</x:v>
      </x:c>
      <x:c r="F48" s="106">
        <x:v>58356</x:v>
      </x:c>
      <x:c r="G48" s="106">
        <x:v>128220</x:v>
      </x:c>
      <x:c r="H48" s="121">
        <x:v>124453</x:v>
      </x:c>
      <x:c r="I48" s="121">
        <x:v>139671</x:v>
      </x:c>
      <x:c r="J48" s="121">
        <x:v>156459</x:v>
      </x:c>
      <x:c r="K48" s="121"/>
    </x:row>
    <x:row r="49" spans="1:11" ht="19.25">
      <x:c r="A49" s="109"/>
      <x:c r="B49" s="120">
        <x:f>B47/B46</x:f>
        <x:v>2.4639186324235838</x:v>
      </x:c>
      <x:c r="C49" s="120">
        <x:f>C47/C46</x:f>
        <x:v>2.2670434721931478</x:v>
      </x:c>
      <x:c r="D49" s="120">
        <x:f>D47/D46</x:f>
        <x:v>2.3563862039447874</x:v>
      </x:c>
      <x:c r="E49" s="120">
        <x:f>E47/E46</x:f>
        <x:v>2.4857257875138381</x:v>
      </x:c>
      <x:c r="F49" s="120">
        <x:f>F47/F46</x:f>
        <x:v>2.2776657160742855</x:v>
      </x:c>
      <x:c r="G49" s="120">
        <x:f>G47/G46</x:f>
        <x:v>2.0729106069420205</x:v>
      </x:c>
      <x:c r="H49" s="120">
        <x:f>H47/H46</x:f>
        <x:v>1.9738738436787773</x:v>
      </x:c>
      <x:c r="I49" s="120">
        <x:f>I47/I46</x:f>
        <x:v>1.9304751667493523</x:v>
      </x:c>
      <x:c r="J49" s="120">
        <x:f>J47/J46</x:f>
        <x:v>1.9546361480254488</x:v>
      </x:c>
      <x:c r="K49" s="120" t="e">
        <x:f>K47/K46</x:f>
        <x:v>#DIV/0!</x:v>
      </x:c>
    </x:row>
  </x:sheetData>
  <x:mergeCells count="17">
    <x:mergeCell ref="A13:B13"/>
    <x:mergeCell ref="A34:A43"/>
    <x:mergeCell ref="Q10:S11"/>
    <x:mergeCell ref="N10:O10"/>
    <x:mergeCell ref="D11:D12"/>
    <x:mergeCell ref="E11:M11"/>
    <x:mergeCell ref="N11:N12"/>
    <x:mergeCell ref="O11:O12"/>
    <x:mergeCell ref="Q12:Q13"/>
    <x:mergeCell ref="A1:M1"/>
    <x:mergeCell ref="B3:B4"/>
    <x:mergeCell ref="D3:G3"/>
    <x:mergeCell ref="A10:A12"/>
    <x:mergeCell ref="B10:B12"/>
    <x:mergeCell ref="D10:M10"/>
    <x:mergeCell ref="C10:C12"/>
    <x:mergeCell ref="A28:A33"/>
  </x:mergeCells>
  <x:conditionalFormatting sqref="S15:S27 S29:S33 S35:S43">
    <x:cfRule type="cellIs" dxfId="0" priority="2" stopIfTrue="1" operator="greaterThan">
      <x:formula>500</x:formula>
    </x:cfRule>
    <x:cfRule type="cellIs" dxfId="1" priority="1" stopIfTrue="1" operator="lessThan">
      <x:formula>-500</x:formula>
    </x:cfRule>
  </x:conditionalFormatting>
  <x:printOptions horizontalCentered="1" verticalCentered="0" headings="0" gridLines="0" gridLinesSet="1"/>
  <x:pageMargins left="0.27541667222976685" right="0.27541667222976685" top="0.19666667282581329" bottom="0.19666667282581329" header="0.15722222626209259" footer="0.15722222626209259"/>
  <x:pageSetup paperSize="9" scale="5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2" baseType="lpstr">
      <vt:lpstr>9.7.(월)</vt:lpstr>
      <vt:lpstr>9.8.(화)</vt:lpstr>
      <vt:lpstr>9.9.(수)</vt:lpstr>
      <vt:lpstr>9.10.(목)</vt:lpstr>
      <vt:lpstr>9.11.(금)</vt:lpstr>
      <vt:lpstr>9.14.(월)</vt:lpstr>
      <vt:lpstr>9.15.(화)</vt:lpstr>
      <vt:lpstr>9.16.(수)</vt:lpstr>
      <vt:lpstr>9.17.(목)</vt:lpstr>
      <vt:lpstr>9.18.(금)</vt:lpstr>
      <vt:lpstr>9.21.(월)</vt:lpstr>
      <vt:lpstr>9.22.(화)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sec</cp:lastModifiedBy>
  <cp:revision>127</cp:revision>
  <cp:lastPrinted>2015-09-21T07:46:57.029</cp:lastPrinted>
  <dcterms:created xsi:type="dcterms:W3CDTF">2015-01-28T12:39:39.000</dcterms:created>
  <dcterms:modified xsi:type="dcterms:W3CDTF">2015-09-22T01:46:52.848</dcterms:modified>
</cp:coreProperties>
</file>