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880"/>
  </bookViews>
  <sheets>
    <sheet name="배정액" sheetId="1" r:id="rId1"/>
    <sheet name="Sheet2" sheetId="2" state="hidden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45" i="1"/>
  <c r="H46" i="2"/>
  <c r="D46"/>
  <c r="C46"/>
  <c r="E46" s="1"/>
  <c r="B46"/>
  <c r="F45"/>
  <c r="E45"/>
  <c r="D45"/>
  <c r="F44"/>
  <c r="E44"/>
  <c r="D44"/>
  <c r="F43"/>
  <c r="E43"/>
  <c r="D43"/>
  <c r="F42"/>
  <c r="E42"/>
  <c r="D42"/>
  <c r="F41"/>
  <c r="E41"/>
  <c r="D41"/>
  <c r="F40"/>
  <c r="E40"/>
  <c r="D40"/>
  <c r="F39"/>
  <c r="E39"/>
  <c r="D39"/>
  <c r="F38"/>
  <c r="E38"/>
  <c r="D38"/>
  <c r="F37"/>
  <c r="E37"/>
  <c r="D37"/>
  <c r="F36"/>
  <c r="E36"/>
  <c r="D36"/>
  <c r="F35"/>
  <c r="E35"/>
  <c r="D35"/>
  <c r="F34"/>
  <c r="E34"/>
  <c r="D34"/>
  <c r="F33"/>
  <c r="E33"/>
  <c r="D33"/>
  <c r="E32"/>
  <c r="D32"/>
  <c r="F32" s="1"/>
  <c r="F31"/>
  <c r="E31"/>
  <c r="D31"/>
  <c r="F30"/>
  <c r="E30"/>
  <c r="D30"/>
  <c r="F29"/>
  <c r="E29"/>
  <c r="D29"/>
  <c r="F28"/>
  <c r="E28"/>
  <c r="D28"/>
  <c r="F27"/>
  <c r="E27"/>
  <c r="D27"/>
  <c r="F26"/>
  <c r="E26"/>
  <c r="D26"/>
  <c r="F25"/>
  <c r="E25"/>
  <c r="D25"/>
  <c r="F24"/>
  <c r="E24"/>
  <c r="D24"/>
  <c r="F23"/>
  <c r="E23"/>
  <c r="D23"/>
  <c r="F22"/>
  <c r="E22"/>
  <c r="D22"/>
  <c r="F21"/>
  <c r="E21"/>
  <c r="D21"/>
  <c r="F20"/>
  <c r="E20"/>
  <c r="D20"/>
  <c r="F19"/>
  <c r="E19"/>
  <c r="D19"/>
  <c r="F18"/>
  <c r="E18"/>
  <c r="D18"/>
  <c r="F17"/>
  <c r="E17"/>
  <c r="D17"/>
  <c r="F16"/>
  <c r="E16"/>
  <c r="D16"/>
  <c r="F15"/>
  <c r="E15"/>
  <c r="D15"/>
  <c r="F14"/>
  <c r="E14"/>
  <c r="D14"/>
  <c r="F13"/>
  <c r="E13"/>
  <c r="D13"/>
  <c r="F12"/>
  <c r="E12"/>
  <c r="D12"/>
  <c r="F11"/>
  <c r="E11"/>
  <c r="D11"/>
  <c r="F10"/>
  <c r="E10"/>
  <c r="D10"/>
  <c r="F9"/>
  <c r="E9"/>
  <c r="D9"/>
  <c r="F6"/>
  <c r="E6"/>
  <c r="D6"/>
  <c r="F5"/>
  <c r="E5"/>
  <c r="D5"/>
  <c r="F4"/>
  <c r="E4"/>
  <c r="D4"/>
  <c r="F46" l="1"/>
  <c r="G26" s="1"/>
  <c r="G29" l="1"/>
  <c r="G13"/>
  <c r="G43"/>
  <c r="G24"/>
  <c r="G6"/>
  <c r="G38"/>
  <c r="G23"/>
  <c r="G41"/>
  <c r="G30"/>
  <c r="G4"/>
  <c r="G36"/>
  <c r="G17"/>
  <c r="G10"/>
  <c r="G28"/>
  <c r="G12"/>
  <c r="G42"/>
  <c r="G27"/>
  <c r="G45"/>
  <c r="G32"/>
  <c r="G18"/>
  <c r="G40"/>
  <c r="G21"/>
  <c r="G5"/>
  <c r="G35"/>
  <c r="G16"/>
  <c r="G14"/>
  <c r="G31"/>
  <c r="G15"/>
  <c r="G33"/>
  <c r="G22"/>
  <c r="G44"/>
  <c r="G25"/>
  <c r="G9"/>
  <c r="G39"/>
  <c r="G20"/>
  <c r="G11"/>
  <c r="G34"/>
  <c r="G19"/>
  <c r="G37"/>
  <c r="G46" l="1"/>
</calcChain>
</file>

<file path=xl/sharedStrings.xml><?xml version="1.0" encoding="utf-8"?>
<sst xmlns="http://schemas.openxmlformats.org/spreadsheetml/2006/main" count="105" uniqueCount="62">
  <si>
    <t>국명</t>
    <phoneticPr fontId="4" type="noConversion"/>
  </si>
  <si>
    <t>안성</t>
    <phoneticPr fontId="4" type="noConversion"/>
  </si>
  <si>
    <t>용인</t>
    <phoneticPr fontId="4" type="noConversion"/>
  </si>
  <si>
    <t>의정부</t>
    <phoneticPr fontId="4" type="noConversion"/>
  </si>
  <si>
    <t>성남분당</t>
    <phoneticPr fontId="4" type="noConversion"/>
  </si>
  <si>
    <t>김포</t>
    <phoneticPr fontId="4" type="noConversion"/>
  </si>
  <si>
    <t>이천</t>
    <phoneticPr fontId="4" type="noConversion"/>
  </si>
  <si>
    <t>부천</t>
    <phoneticPr fontId="4" type="noConversion"/>
  </si>
  <si>
    <t>파주</t>
    <phoneticPr fontId="4" type="noConversion"/>
  </si>
  <si>
    <t>성남</t>
    <phoneticPr fontId="4" type="noConversion"/>
  </si>
  <si>
    <t>용인수지</t>
    <phoneticPr fontId="4" type="noConversion"/>
  </si>
  <si>
    <t>수원</t>
    <phoneticPr fontId="4" type="noConversion"/>
  </si>
  <si>
    <t>안양</t>
    <phoneticPr fontId="4" type="noConversion"/>
  </si>
  <si>
    <t>동수원</t>
    <phoneticPr fontId="4" type="noConversion"/>
  </si>
  <si>
    <t>고양일산</t>
    <phoneticPr fontId="4" type="noConversion"/>
  </si>
  <si>
    <t>화성</t>
    <phoneticPr fontId="4" type="noConversion"/>
  </si>
  <si>
    <t>고양덕양</t>
    <phoneticPr fontId="4" type="noConversion"/>
  </si>
  <si>
    <t>부평</t>
    <phoneticPr fontId="4" type="noConversion"/>
  </si>
  <si>
    <t>평택</t>
    <phoneticPr fontId="4" type="noConversion"/>
  </si>
  <si>
    <t>인천계양</t>
    <phoneticPr fontId="4" type="noConversion"/>
  </si>
  <si>
    <t>안산</t>
    <phoneticPr fontId="4" type="noConversion"/>
  </si>
  <si>
    <t>군포</t>
    <phoneticPr fontId="4" type="noConversion"/>
  </si>
  <si>
    <t>남인천</t>
    <phoneticPr fontId="4" type="noConversion"/>
  </si>
  <si>
    <t>인천남동</t>
    <phoneticPr fontId="4" type="noConversion"/>
  </si>
  <si>
    <t>소계</t>
    <phoneticPr fontId="4" type="noConversion"/>
  </si>
  <si>
    <t>시흥</t>
    <phoneticPr fontId="4" type="noConversion"/>
  </si>
  <si>
    <t>서인천</t>
    <phoneticPr fontId="4" type="noConversion"/>
  </si>
  <si>
    <t>인천</t>
    <phoneticPr fontId="4" type="noConversion"/>
  </si>
  <si>
    <t>서수원</t>
    <phoneticPr fontId="4" type="noConversion"/>
  </si>
  <si>
    <t>광명</t>
    <phoneticPr fontId="4" type="noConversion"/>
  </si>
  <si>
    <t>남양주</t>
    <phoneticPr fontId="4" type="noConversion"/>
  </si>
  <si>
    <t>연천</t>
    <phoneticPr fontId="4" type="noConversion"/>
  </si>
  <si>
    <t>백령</t>
    <phoneticPr fontId="4" type="noConversion"/>
  </si>
  <si>
    <t>양평</t>
    <phoneticPr fontId="4" type="noConversion"/>
  </si>
  <si>
    <t>가평</t>
    <phoneticPr fontId="4" type="noConversion"/>
  </si>
  <si>
    <t>오산</t>
    <phoneticPr fontId="4" type="noConversion"/>
  </si>
  <si>
    <t>여주</t>
    <phoneticPr fontId="4" type="noConversion"/>
  </si>
  <si>
    <t>구리</t>
    <phoneticPr fontId="4" type="noConversion"/>
  </si>
  <si>
    <t>경기광주</t>
    <phoneticPr fontId="4" type="noConversion"/>
  </si>
  <si>
    <t>포천</t>
    <phoneticPr fontId="4" type="noConversion"/>
  </si>
  <si>
    <t>강화</t>
    <phoneticPr fontId="4" type="noConversion"/>
  </si>
  <si>
    <t>하남</t>
    <phoneticPr fontId="4" type="noConversion"/>
  </si>
  <si>
    <t>동두천</t>
    <phoneticPr fontId="4" type="noConversion"/>
  </si>
  <si>
    <t>4분기 예산 배정</t>
    <phoneticPr fontId="4" type="noConversion"/>
  </si>
  <si>
    <t>연간목표</t>
    <phoneticPr fontId="4" type="noConversion"/>
  </si>
  <si>
    <t>실적</t>
    <phoneticPr fontId="4" type="noConversion"/>
  </si>
  <si>
    <t>합계</t>
    <phoneticPr fontId="4" type="noConversion"/>
  </si>
  <si>
    <t>점유비</t>
    <phoneticPr fontId="4" type="noConversion"/>
  </si>
  <si>
    <t>배정액</t>
    <phoneticPr fontId="4" type="noConversion"/>
  </si>
  <si>
    <t>(단위:천원)</t>
    <phoneticPr fontId="4" type="noConversion"/>
  </si>
  <si>
    <t>목표비율(20%)</t>
    <phoneticPr fontId="4" type="noConversion"/>
  </si>
  <si>
    <t>실적비율(80%)</t>
    <phoneticPr fontId="4" type="noConversion"/>
  </si>
  <si>
    <t>(단위 : 천 원)</t>
    <phoneticPr fontId="4" type="noConversion"/>
  </si>
  <si>
    <t>국명</t>
    <phoneticPr fontId="4" type="noConversion"/>
  </si>
  <si>
    <t>연간목표</t>
    <phoneticPr fontId="4" type="noConversion"/>
  </si>
  <si>
    <t>실적</t>
    <phoneticPr fontId="4" type="noConversion"/>
  </si>
  <si>
    <t>목표비율(20%)</t>
    <phoneticPr fontId="4" type="noConversion"/>
  </si>
  <si>
    <t>실적비율(80%)</t>
    <phoneticPr fontId="4" type="noConversion"/>
  </si>
  <si>
    <t>합계</t>
    <phoneticPr fontId="4" type="noConversion"/>
  </si>
  <si>
    <t>점유비</t>
    <phoneticPr fontId="4" type="noConversion"/>
  </si>
  <si>
    <t>배정액</t>
    <phoneticPr fontId="4" type="noConversion"/>
  </si>
  <si>
    <t>4분기 보험사업 예산 배정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</si>
</sst>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%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3"/>
      <name val="맑은 고딕"/>
      <family val="2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5"/>
      <color rgb="FF002060"/>
      <name val="HY견고딕"/>
      <family val="1"/>
      <charset val="129"/>
    </font>
    <font>
      <sz val="11"/>
      <color rgb="FF002060"/>
      <name val="맑은 고딕"/>
      <family val="3"/>
      <charset val="129"/>
      <scheme val="minor"/>
    </font>
    <font>
      <sz val="11"/>
      <color rgb="FF00206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3" fontId="0" fillId="0" borderId="0" xfId="0" applyNumberFormat="1">
      <alignment vertical="center"/>
    </xf>
    <xf numFmtId="3" fontId="0" fillId="0" borderId="2" xfId="1" applyNumberFormat="1" applyFont="1" applyBorder="1">
      <alignment vertical="center"/>
    </xf>
    <xf numFmtId="3" fontId="0" fillId="0" borderId="2" xfId="0" applyNumberFormat="1" applyBorder="1">
      <alignment vertical="center"/>
    </xf>
    <xf numFmtId="176" fontId="0" fillId="0" borderId="2" xfId="1" applyNumberFormat="1" applyFont="1" applyBorder="1">
      <alignment vertical="center"/>
    </xf>
    <xf numFmtId="0" fontId="3" fillId="2" borderId="2" xfId="3" applyBorder="1">
      <alignment vertical="center"/>
    </xf>
    <xf numFmtId="3" fontId="5" fillId="2" borderId="2" xfId="3" applyNumberFormat="1" applyFont="1" applyBorder="1">
      <alignment vertical="center"/>
    </xf>
    <xf numFmtId="9" fontId="5" fillId="2" borderId="2" xfId="3" applyNumberFormat="1" applyFont="1" applyBorder="1">
      <alignment vertical="center"/>
    </xf>
    <xf numFmtId="0" fontId="5" fillId="2" borderId="2" xfId="3" applyFont="1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0" fontId="10" fillId="3" borderId="2" xfId="3" applyFont="1" applyFill="1" applyBorder="1" applyAlignment="1">
      <alignment horizontal="center" vertical="center"/>
    </xf>
    <xf numFmtId="3" fontId="9" fillId="3" borderId="2" xfId="3" applyNumberFormat="1" applyFont="1" applyFill="1" applyBorder="1">
      <alignment vertical="center"/>
    </xf>
    <xf numFmtId="9" fontId="9" fillId="3" borderId="2" xfId="3" applyNumberFormat="1" applyFon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3" fontId="0" fillId="4" borderId="2" xfId="0" applyNumberFormat="1" applyFill="1" applyBorder="1">
      <alignment vertical="center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>
      <alignment vertical="center"/>
    </xf>
    <xf numFmtId="3" fontId="0" fillId="0" borderId="3" xfId="1" applyNumberFormat="1" applyFont="1" applyBorder="1">
      <alignment vertical="center"/>
    </xf>
    <xf numFmtId="176" fontId="0" fillId="0" borderId="3" xfId="1" applyNumberFormat="1" applyFont="1" applyBorder="1">
      <alignment vertical="center"/>
    </xf>
    <xf numFmtId="0" fontId="9" fillId="3" borderId="7" xfId="3" applyFont="1" applyFill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right" vertical="center"/>
    </xf>
    <xf numFmtId="0" fontId="2" fillId="0" borderId="6" xfId="2" applyBorder="1" applyAlignment="1">
      <alignment horizontal="center" vertical="center"/>
    </xf>
    <xf numFmtId="3" fontId="0" fillId="0" borderId="4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1" applyNumberFormat="1" applyFont="1" applyBorder="1" applyAlignment="1">
      <alignment horizontal="right" vertical="center"/>
    </xf>
    <xf numFmtId="3" fontId="0" fillId="0" borderId="3" xfId="1" applyNumberFormat="1" applyFont="1" applyBorder="1" applyAlignment="1">
      <alignment horizontal="right" vertical="center"/>
    </xf>
    <xf numFmtId="176" fontId="0" fillId="0" borderId="4" xfId="1" applyNumberFormat="1" applyFont="1" applyBorder="1" applyAlignment="1">
      <alignment horizontal="right" vertical="center"/>
    </xf>
    <xf numFmtId="176" fontId="0" fillId="0" borderId="3" xfId="1" applyNumberFormat="1" applyFont="1" applyBorder="1" applyAlignment="1">
      <alignment horizontal="right" vertical="center"/>
    </xf>
    <xf numFmtId="0" fontId="2" fillId="0" borderId="5" xfId="2" applyBorder="1" applyAlignment="1">
      <alignment horizontal="center" vertical="center"/>
    </xf>
    <xf numFmtId="0" fontId="6" fillId="0" borderId="6" xfId="2" applyFont="1" applyBorder="1" applyAlignment="1">
      <alignment horizontal="right" vertical="center"/>
    </xf>
  </cellXfs>
  <cellStyles count="4">
    <cellStyle name="60% - 강조색1" xfId="3" builtinId="32"/>
    <cellStyle name="백분율" xfId="1" builtinId="5"/>
    <cellStyle name="제목 1" xfId="2" builtinId="1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zoomScaleNormal="100" workbookViewId="0">
      <selection sqref="A1:H1"/>
    </sheetView>
  </sheetViews>
  <sheetFormatPr defaultRowHeight="16.5"/>
  <cols>
    <col min="1" max="1" width="17" customWidth="1"/>
    <col min="2" max="2" width="17.625" customWidth="1"/>
    <col min="3" max="3" width="14.75" customWidth="1"/>
    <col min="4" max="4" width="15.875" customWidth="1"/>
    <col min="5" max="5" width="14.75" customWidth="1"/>
    <col min="6" max="7" width="15.5" customWidth="1"/>
    <col min="8" max="8" width="13" customWidth="1"/>
    <col min="9" max="9" width="10.25" bestFit="1" customWidth="1"/>
  </cols>
  <sheetData>
    <row r="1" spans="1:9" ht="30.75" customHeight="1">
      <c r="A1" s="22" t="s">
        <v>61</v>
      </c>
      <c r="B1" s="22"/>
      <c r="C1" s="22"/>
      <c r="D1" s="22"/>
      <c r="E1" s="22"/>
      <c r="F1" s="22"/>
      <c r="G1" s="22"/>
      <c r="H1" s="22"/>
    </row>
    <row r="2" spans="1:9" ht="17.25" customHeight="1">
      <c r="A2" s="9"/>
      <c r="B2" s="9"/>
      <c r="C2" s="9"/>
      <c r="D2" s="24"/>
      <c r="E2" s="24"/>
      <c r="F2" s="9"/>
      <c r="G2" s="23" t="s">
        <v>52</v>
      </c>
      <c r="H2" s="23"/>
    </row>
    <row r="3" spans="1:9" ht="25.5" customHeight="1" thickBot="1">
      <c r="A3" s="21" t="s">
        <v>53</v>
      </c>
      <c r="B3" s="21" t="s">
        <v>54</v>
      </c>
      <c r="C3" s="21" t="s">
        <v>55</v>
      </c>
      <c r="D3" s="21" t="s">
        <v>56</v>
      </c>
      <c r="E3" s="21" t="s">
        <v>57</v>
      </c>
      <c r="F3" s="21" t="s">
        <v>58</v>
      </c>
      <c r="G3" s="21" t="s">
        <v>59</v>
      </c>
      <c r="H3" s="21" t="s">
        <v>60</v>
      </c>
    </row>
    <row r="4" spans="1:9" ht="25.5" customHeight="1">
      <c r="A4" s="17" t="s">
        <v>27</v>
      </c>
      <c r="B4" s="18">
        <v>829869</v>
      </c>
      <c r="C4" s="18">
        <v>549779.26300000004</v>
      </c>
      <c r="D4" s="19">
        <v>165973.80000000002</v>
      </c>
      <c r="E4" s="19">
        <v>439823.41040000005</v>
      </c>
      <c r="F4" s="18">
        <v>165973.80000000002</v>
      </c>
      <c r="G4" s="20">
        <v>2.7570398671096352E-2</v>
      </c>
      <c r="H4" s="18">
        <v>12790</v>
      </c>
      <c r="I4" s="1"/>
    </row>
    <row r="5" spans="1:9" ht="25.5" customHeight="1">
      <c r="A5" s="10" t="s">
        <v>26</v>
      </c>
      <c r="B5" s="3">
        <v>1051697</v>
      </c>
      <c r="C5" s="3">
        <v>700654.88199999998</v>
      </c>
      <c r="D5" s="2">
        <v>210339.40000000002</v>
      </c>
      <c r="E5" s="2">
        <v>560523.90560000006</v>
      </c>
      <c r="F5" s="3">
        <v>210339.40000000002</v>
      </c>
      <c r="G5" s="4">
        <v>3.4940099667774095E-2</v>
      </c>
      <c r="H5" s="3">
        <v>16275</v>
      </c>
    </row>
    <row r="6" spans="1:9" ht="25.5" customHeight="1">
      <c r="A6" s="10" t="s">
        <v>19</v>
      </c>
      <c r="B6" s="3">
        <v>518577</v>
      </c>
      <c r="C6" s="3">
        <v>365091.74699999997</v>
      </c>
      <c r="D6" s="2">
        <v>103715.40000000001</v>
      </c>
      <c r="E6" s="2">
        <v>292073.39759999997</v>
      </c>
      <c r="F6" s="3">
        <v>103715.40000000001</v>
      </c>
      <c r="G6" s="4">
        <v>1.7228471760797347E-2</v>
      </c>
      <c r="H6" s="3">
        <v>8356</v>
      </c>
    </row>
    <row r="7" spans="1:9" ht="25.5" customHeight="1">
      <c r="A7" s="10" t="s">
        <v>22</v>
      </c>
      <c r="B7" s="25">
        <v>1035533</v>
      </c>
      <c r="C7" s="11">
        <v>578831.696</v>
      </c>
      <c r="D7" s="27">
        <v>207106.6</v>
      </c>
      <c r="E7" s="27">
        <v>565163.65839999996</v>
      </c>
      <c r="F7" s="25">
        <v>207106.6</v>
      </c>
      <c r="G7" s="29">
        <v>3.4403089700996682E-2</v>
      </c>
      <c r="H7" s="3">
        <v>11413</v>
      </c>
    </row>
    <row r="8" spans="1:9" ht="25.5" customHeight="1">
      <c r="A8" s="10" t="s">
        <v>23</v>
      </c>
      <c r="B8" s="26"/>
      <c r="C8" s="11">
        <v>127622.87699999999</v>
      </c>
      <c r="D8" s="28"/>
      <c r="E8" s="28"/>
      <c r="F8" s="26"/>
      <c r="G8" s="30"/>
      <c r="H8" s="3">
        <v>4892</v>
      </c>
    </row>
    <row r="9" spans="1:9" ht="25.5" customHeight="1">
      <c r="A9" s="10" t="s">
        <v>3</v>
      </c>
      <c r="B9" s="3">
        <v>966712</v>
      </c>
      <c r="C9" s="3">
        <v>852997.78700000001</v>
      </c>
      <c r="D9" s="2">
        <v>193342.40000000002</v>
      </c>
      <c r="E9" s="2">
        <v>682398.22960000008</v>
      </c>
      <c r="F9" s="3">
        <v>193342.40000000002</v>
      </c>
      <c r="G9" s="4">
        <v>3.2116677740863797E-2</v>
      </c>
      <c r="H9" s="3">
        <v>18489</v>
      </c>
    </row>
    <row r="10" spans="1:9" ht="25.5" customHeight="1">
      <c r="A10" s="10" t="s">
        <v>17</v>
      </c>
      <c r="B10" s="3">
        <v>883701</v>
      </c>
      <c r="C10" s="3">
        <v>635349.022</v>
      </c>
      <c r="D10" s="2">
        <v>176740.2</v>
      </c>
      <c r="E10" s="2">
        <v>508279.21760000003</v>
      </c>
      <c r="F10" s="3">
        <v>176740.2</v>
      </c>
      <c r="G10" s="4">
        <v>2.9358837209302331E-2</v>
      </c>
      <c r="H10" s="3">
        <v>14463</v>
      </c>
    </row>
    <row r="11" spans="1:9" ht="25.5" customHeight="1">
      <c r="A11" s="10" t="s">
        <v>11</v>
      </c>
      <c r="B11" s="3">
        <v>1295550</v>
      </c>
      <c r="C11" s="3">
        <v>987462.21600000001</v>
      </c>
      <c r="D11" s="2">
        <v>259110</v>
      </c>
      <c r="E11" s="2">
        <v>789969.77280000004</v>
      </c>
      <c r="F11" s="3">
        <v>259110</v>
      </c>
      <c r="G11" s="4">
        <v>4.3041528239202667E-2</v>
      </c>
      <c r="H11" s="3">
        <v>22149</v>
      </c>
    </row>
    <row r="12" spans="1:9" ht="25.5" customHeight="1">
      <c r="A12" s="10" t="s">
        <v>13</v>
      </c>
      <c r="B12" s="3">
        <v>1214490</v>
      </c>
      <c r="C12" s="3">
        <v>905709.54700000002</v>
      </c>
      <c r="D12" s="2">
        <v>242898</v>
      </c>
      <c r="E12" s="2">
        <v>724567.63760000002</v>
      </c>
      <c r="F12" s="3">
        <v>242898</v>
      </c>
      <c r="G12" s="4">
        <v>4.0348504983388711E-2</v>
      </c>
      <c r="H12" s="3">
        <v>20425</v>
      </c>
    </row>
    <row r="13" spans="1:9" ht="25.5" customHeight="1">
      <c r="A13" s="10" t="s">
        <v>28</v>
      </c>
      <c r="B13" s="3">
        <v>556360</v>
      </c>
      <c r="C13" s="3">
        <v>358383.87099999998</v>
      </c>
      <c r="D13" s="2">
        <v>111272</v>
      </c>
      <c r="E13" s="2">
        <v>286707.0968</v>
      </c>
      <c r="F13" s="3">
        <v>111272</v>
      </c>
      <c r="G13" s="4">
        <v>1.848372093023256E-2</v>
      </c>
      <c r="H13" s="3">
        <v>8402</v>
      </c>
    </row>
    <row r="14" spans="1:9" ht="25.5" customHeight="1">
      <c r="A14" s="10" t="s">
        <v>21</v>
      </c>
      <c r="B14" s="3">
        <v>1093442</v>
      </c>
      <c r="C14" s="3">
        <v>754826.527</v>
      </c>
      <c r="D14" s="2">
        <v>218688.40000000002</v>
      </c>
      <c r="E14" s="2">
        <v>603861.22160000005</v>
      </c>
      <c r="F14" s="3">
        <v>218688.40000000002</v>
      </c>
      <c r="G14" s="4">
        <v>3.6326976744186057E-2</v>
      </c>
      <c r="H14" s="3">
        <v>17366</v>
      </c>
    </row>
    <row r="15" spans="1:9" ht="25.5" customHeight="1">
      <c r="A15" s="10" t="s">
        <v>12</v>
      </c>
      <c r="B15" s="3">
        <v>1768736</v>
      </c>
      <c r="C15" s="3">
        <v>1337080.3370000001</v>
      </c>
      <c r="D15" s="2">
        <v>353747.20000000001</v>
      </c>
      <c r="E15" s="2">
        <v>1069664.2696</v>
      </c>
      <c r="F15" s="3">
        <v>353747.20000000001</v>
      </c>
      <c r="G15" s="4">
        <v>5.876199335548174E-2</v>
      </c>
      <c r="H15" s="3">
        <v>30300</v>
      </c>
    </row>
    <row r="16" spans="1:9" ht="25.5" customHeight="1">
      <c r="A16" s="10" t="s">
        <v>9</v>
      </c>
      <c r="B16" s="3">
        <v>1786629</v>
      </c>
      <c r="C16" s="3">
        <v>1410931.909</v>
      </c>
      <c r="D16" s="2">
        <v>357325.80000000005</v>
      </c>
      <c r="E16" s="2">
        <v>1128745.5272000001</v>
      </c>
      <c r="F16" s="3">
        <v>357325.80000000005</v>
      </c>
      <c r="G16" s="4">
        <v>5.9356445182724267E-2</v>
      </c>
      <c r="H16" s="3">
        <v>30700</v>
      </c>
    </row>
    <row r="17" spans="1:8" ht="25.5" customHeight="1">
      <c r="A17" s="10" t="s">
        <v>4</v>
      </c>
      <c r="B17" s="3">
        <v>908135</v>
      </c>
      <c r="C17" s="3">
        <v>743165.68299999996</v>
      </c>
      <c r="D17" s="2">
        <v>181627</v>
      </c>
      <c r="E17" s="2">
        <v>594532.54639999999</v>
      </c>
      <c r="F17" s="3">
        <v>181627</v>
      </c>
      <c r="G17" s="4">
        <v>3.0170598006644522E-2</v>
      </c>
      <c r="H17" s="3">
        <v>16387</v>
      </c>
    </row>
    <row r="18" spans="1:8" ht="25.5" customHeight="1">
      <c r="A18" s="10" t="s">
        <v>7</v>
      </c>
      <c r="B18" s="3">
        <v>1829101</v>
      </c>
      <c r="C18" s="3">
        <v>1452713.122</v>
      </c>
      <c r="D18" s="2">
        <v>365820.2</v>
      </c>
      <c r="E18" s="2">
        <v>1162170.4976000001</v>
      </c>
      <c r="F18" s="3">
        <v>365820.2</v>
      </c>
      <c r="G18" s="4">
        <v>6.0767475083056487E-2</v>
      </c>
      <c r="H18" s="3">
        <v>32000</v>
      </c>
    </row>
    <row r="19" spans="1:8" ht="25.5" customHeight="1">
      <c r="A19" s="10" t="s">
        <v>20</v>
      </c>
      <c r="B19" s="3">
        <v>1917761</v>
      </c>
      <c r="C19" s="3">
        <v>1330715.5730000001</v>
      </c>
      <c r="D19" s="2">
        <v>383552.2</v>
      </c>
      <c r="E19" s="2">
        <v>1064572.4584000001</v>
      </c>
      <c r="F19" s="3">
        <v>383552.2</v>
      </c>
      <c r="G19" s="4">
        <v>6.3712990033222602E-2</v>
      </c>
      <c r="H19" s="3">
        <v>30169</v>
      </c>
    </row>
    <row r="20" spans="1:8" ht="25.5" customHeight="1">
      <c r="A20" s="10" t="s">
        <v>14</v>
      </c>
      <c r="B20" s="3">
        <v>1063417</v>
      </c>
      <c r="C20" s="3">
        <v>790567.625</v>
      </c>
      <c r="D20" s="2">
        <v>212683.40000000002</v>
      </c>
      <c r="E20" s="2">
        <v>632454.10000000009</v>
      </c>
      <c r="F20" s="3">
        <v>212683.40000000002</v>
      </c>
      <c r="G20" s="4">
        <v>3.5329468438538215E-2</v>
      </c>
      <c r="H20" s="3">
        <v>17843</v>
      </c>
    </row>
    <row r="21" spans="1:8" ht="25.5" customHeight="1">
      <c r="A21" s="10" t="s">
        <v>16</v>
      </c>
      <c r="B21" s="3">
        <v>668821</v>
      </c>
      <c r="C21" s="3">
        <v>489564.45600000001</v>
      </c>
      <c r="D21" s="2">
        <v>133764.20000000001</v>
      </c>
      <c r="E21" s="2">
        <v>391651.56480000005</v>
      </c>
      <c r="F21" s="3">
        <v>133764.20000000001</v>
      </c>
      <c r="G21" s="4">
        <v>2.2219966777408642E-2</v>
      </c>
      <c r="H21" s="3">
        <v>11093</v>
      </c>
    </row>
    <row r="22" spans="1:8" ht="25.5" customHeight="1">
      <c r="A22" s="10" t="s">
        <v>25</v>
      </c>
      <c r="B22" s="3">
        <v>1462908</v>
      </c>
      <c r="C22" s="3">
        <v>988817.99300000002</v>
      </c>
      <c r="D22" s="2">
        <v>292581.60000000003</v>
      </c>
      <c r="E22" s="2">
        <v>791054.39440000011</v>
      </c>
      <c r="F22" s="3">
        <v>292581.60000000003</v>
      </c>
      <c r="G22" s="4">
        <v>4.8601594684385394E-2</v>
      </c>
      <c r="H22" s="3">
        <v>22878</v>
      </c>
    </row>
    <row r="23" spans="1:8" ht="25.5" customHeight="1">
      <c r="A23" s="10" t="s">
        <v>29</v>
      </c>
      <c r="B23" s="3">
        <v>1031061</v>
      </c>
      <c r="C23" s="3">
        <v>638618.02399999998</v>
      </c>
      <c r="D23" s="2">
        <v>206212.2</v>
      </c>
      <c r="E23" s="2">
        <v>510894.4192</v>
      </c>
      <c r="F23" s="3">
        <v>206212.2</v>
      </c>
      <c r="G23" s="4">
        <v>3.4254518272425254E-2</v>
      </c>
      <c r="H23" s="3">
        <v>15140</v>
      </c>
    </row>
    <row r="24" spans="1:8" ht="25.5" customHeight="1">
      <c r="A24" s="10" t="s">
        <v>10</v>
      </c>
      <c r="B24" s="3">
        <v>503370</v>
      </c>
      <c r="C24" s="3">
        <v>389076.14</v>
      </c>
      <c r="D24" s="2">
        <v>100674</v>
      </c>
      <c r="E24" s="2">
        <v>311260.91200000001</v>
      </c>
      <c r="F24" s="3">
        <v>100674</v>
      </c>
      <c r="G24" s="4">
        <v>1.6723255813953491E-2</v>
      </c>
      <c r="H24" s="3">
        <v>8697</v>
      </c>
    </row>
    <row r="25" spans="1:8" ht="25.5" customHeight="1">
      <c r="A25" s="10" t="s">
        <v>2</v>
      </c>
      <c r="B25" s="3">
        <v>447346</v>
      </c>
      <c r="C25" s="3">
        <v>395869.43300000002</v>
      </c>
      <c r="D25" s="2">
        <v>89469.200000000012</v>
      </c>
      <c r="E25" s="2">
        <v>316695.54640000005</v>
      </c>
      <c r="F25" s="3">
        <v>89469.200000000012</v>
      </c>
      <c r="G25" s="4">
        <v>1.4861993355481731E-2</v>
      </c>
      <c r="H25" s="3">
        <v>8575</v>
      </c>
    </row>
    <row r="26" spans="1:8" ht="25.5" customHeight="1">
      <c r="A26" s="10" t="s">
        <v>30</v>
      </c>
      <c r="B26" s="3">
        <v>870613</v>
      </c>
      <c r="C26" s="3">
        <v>536329.23</v>
      </c>
      <c r="D26" s="2">
        <v>174122.6</v>
      </c>
      <c r="E26" s="2">
        <v>429063.38400000002</v>
      </c>
      <c r="F26" s="3">
        <v>174122.6</v>
      </c>
      <c r="G26" s="4">
        <v>2.8924019933554822E-2</v>
      </c>
      <c r="H26" s="3">
        <v>12735</v>
      </c>
    </row>
    <row r="27" spans="1:8" ht="25.5" customHeight="1">
      <c r="A27" s="10" t="s">
        <v>18</v>
      </c>
      <c r="B27" s="3">
        <v>960602</v>
      </c>
      <c r="C27" s="3">
        <v>680395.54099999997</v>
      </c>
      <c r="D27" s="2">
        <v>192120.40000000002</v>
      </c>
      <c r="E27" s="2">
        <v>544316.43279999995</v>
      </c>
      <c r="F27" s="3">
        <v>192120.40000000002</v>
      </c>
      <c r="G27" s="4">
        <v>3.1913687707641206E-2</v>
      </c>
      <c r="H27" s="3">
        <v>15548</v>
      </c>
    </row>
    <row r="28" spans="1:8" ht="25.5" customHeight="1">
      <c r="A28" s="10" t="s">
        <v>15</v>
      </c>
      <c r="B28" s="3">
        <v>658835</v>
      </c>
      <c r="C28" s="3">
        <v>487932.40899999999</v>
      </c>
      <c r="D28" s="2">
        <v>131767</v>
      </c>
      <c r="E28" s="2">
        <v>390345.92720000003</v>
      </c>
      <c r="F28" s="3">
        <v>131767</v>
      </c>
      <c r="G28" s="4">
        <v>2.1888205980066449E-2</v>
      </c>
      <c r="H28" s="3">
        <v>11023</v>
      </c>
    </row>
    <row r="29" spans="1:8" ht="25.5" customHeight="1">
      <c r="A29" s="10" t="s">
        <v>8</v>
      </c>
      <c r="B29" s="3">
        <v>419481</v>
      </c>
      <c r="C29" s="3">
        <v>332072.40100000001</v>
      </c>
      <c r="D29" s="2">
        <v>83896.200000000012</v>
      </c>
      <c r="E29" s="2">
        <v>265657.92080000002</v>
      </c>
      <c r="F29" s="3">
        <v>83896.200000000012</v>
      </c>
      <c r="G29" s="4">
        <v>1.3936245847176084E-2</v>
      </c>
      <c r="H29" s="3">
        <v>7380</v>
      </c>
    </row>
    <row r="30" spans="1:8" ht="25.5" customHeight="1">
      <c r="A30" s="10" t="s">
        <v>5</v>
      </c>
      <c r="B30" s="3">
        <v>458258</v>
      </c>
      <c r="C30" s="3">
        <v>371833.935</v>
      </c>
      <c r="D30" s="2">
        <v>91651.6</v>
      </c>
      <c r="E30" s="2">
        <v>297467.14799999999</v>
      </c>
      <c r="F30" s="3">
        <v>91651.6</v>
      </c>
      <c r="G30" s="4">
        <v>1.5224518272425252E-2</v>
      </c>
      <c r="H30" s="3">
        <v>8215</v>
      </c>
    </row>
    <row r="31" spans="1:8" ht="25.5" customHeight="1">
      <c r="A31" s="10" t="s">
        <v>6</v>
      </c>
      <c r="B31" s="3">
        <v>191440</v>
      </c>
      <c r="C31" s="3">
        <v>153892.24400000001</v>
      </c>
      <c r="D31" s="2">
        <v>38288</v>
      </c>
      <c r="E31" s="2">
        <v>123113.79520000001</v>
      </c>
      <c r="F31" s="3">
        <v>38288</v>
      </c>
      <c r="G31" s="4">
        <v>6.3601328903654499E-3</v>
      </c>
      <c r="H31" s="3">
        <v>3407</v>
      </c>
    </row>
    <row r="32" spans="1:8" ht="25.5" customHeight="1">
      <c r="A32" s="10" t="s">
        <v>1</v>
      </c>
      <c r="B32" s="3">
        <v>271711</v>
      </c>
      <c r="C32" s="3">
        <v>247690.967</v>
      </c>
      <c r="D32" s="2">
        <v>54342.200000000004</v>
      </c>
      <c r="E32" s="2">
        <v>198152.77360000001</v>
      </c>
      <c r="F32" s="3">
        <v>54342.200000000004</v>
      </c>
      <c r="G32" s="4">
        <v>9.0269435215946867E-3</v>
      </c>
      <c r="H32" s="3">
        <v>5331</v>
      </c>
    </row>
    <row r="33" spans="1:8" ht="25.5" customHeight="1">
      <c r="A33" s="15" t="s">
        <v>39</v>
      </c>
      <c r="B33" s="3">
        <v>324614</v>
      </c>
      <c r="C33" s="3">
        <v>228843.05300000001</v>
      </c>
      <c r="D33" s="2">
        <v>64922.8</v>
      </c>
      <c r="E33" s="2">
        <v>183074.44240000003</v>
      </c>
      <c r="F33" s="3">
        <v>64922.8</v>
      </c>
      <c r="G33" s="4">
        <v>1.0784518272425251E-2</v>
      </c>
      <c r="H33" s="16">
        <v>5236</v>
      </c>
    </row>
    <row r="34" spans="1:8" ht="25.5" customHeight="1">
      <c r="A34" s="15" t="s">
        <v>38</v>
      </c>
      <c r="B34" s="3">
        <v>387199</v>
      </c>
      <c r="C34" s="3">
        <v>275116.29700000002</v>
      </c>
      <c r="D34" s="2">
        <v>77439.8</v>
      </c>
      <c r="E34" s="2">
        <v>220093.03760000004</v>
      </c>
      <c r="F34" s="3">
        <v>77439.8</v>
      </c>
      <c r="G34" s="4">
        <v>1.2863754152823923E-2</v>
      </c>
      <c r="H34" s="16">
        <v>6282</v>
      </c>
    </row>
    <row r="35" spans="1:8" ht="25.5" customHeight="1">
      <c r="A35" s="15" t="s">
        <v>37</v>
      </c>
      <c r="B35" s="3">
        <v>947109</v>
      </c>
      <c r="C35" s="3">
        <v>680805.32400000002</v>
      </c>
      <c r="D35" s="2">
        <v>189421.80000000002</v>
      </c>
      <c r="E35" s="2">
        <v>544644.25920000009</v>
      </c>
      <c r="F35" s="3">
        <v>189421.80000000002</v>
      </c>
      <c r="G35" s="4">
        <v>3.1465415282392037E-2</v>
      </c>
      <c r="H35" s="16">
        <v>15498</v>
      </c>
    </row>
    <row r="36" spans="1:8" ht="25.5" customHeight="1">
      <c r="A36" s="15" t="s">
        <v>40</v>
      </c>
      <c r="B36" s="3">
        <v>129862</v>
      </c>
      <c r="C36" s="3">
        <v>90473.322</v>
      </c>
      <c r="D36" s="2">
        <v>25972.400000000001</v>
      </c>
      <c r="E36" s="2">
        <v>72378.657600000006</v>
      </c>
      <c r="F36" s="3">
        <v>25972.400000000001</v>
      </c>
      <c r="G36" s="4">
        <v>4.3143521594684398E-3</v>
      </c>
      <c r="H36" s="16">
        <v>2076</v>
      </c>
    </row>
    <row r="37" spans="1:8" ht="25.5" customHeight="1">
      <c r="A37" s="15" t="s">
        <v>34</v>
      </c>
      <c r="B37" s="3">
        <v>98929</v>
      </c>
      <c r="C37" s="3">
        <v>92048.710999999996</v>
      </c>
      <c r="D37" s="2">
        <v>19785.800000000003</v>
      </c>
      <c r="E37" s="2">
        <v>73638.968800000002</v>
      </c>
      <c r="F37" s="3">
        <v>19785.800000000003</v>
      </c>
      <c r="G37" s="4">
        <v>3.2866777408637883E-3</v>
      </c>
      <c r="H37" s="16">
        <v>1972</v>
      </c>
    </row>
    <row r="38" spans="1:8" ht="25.5" customHeight="1">
      <c r="A38" s="15" t="s">
        <v>33</v>
      </c>
      <c r="B38" s="3">
        <v>138906</v>
      </c>
      <c r="C38" s="3">
        <v>130849.374</v>
      </c>
      <c r="D38" s="2">
        <v>27781.200000000001</v>
      </c>
      <c r="E38" s="2">
        <v>104679.49920000001</v>
      </c>
      <c r="F38" s="3">
        <v>27781.200000000001</v>
      </c>
      <c r="G38" s="4">
        <v>4.6148172757475093E-3</v>
      </c>
      <c r="H38" s="16">
        <v>2797</v>
      </c>
    </row>
    <row r="39" spans="1:8" ht="25.5" customHeight="1">
      <c r="A39" s="15" t="s">
        <v>36</v>
      </c>
      <c r="B39" s="3">
        <v>242694</v>
      </c>
      <c r="C39" s="3">
        <v>183660.823</v>
      </c>
      <c r="D39" s="2">
        <v>48538.8</v>
      </c>
      <c r="E39" s="2">
        <v>146928.65840000001</v>
      </c>
      <c r="F39" s="3">
        <v>48538.8</v>
      </c>
      <c r="G39" s="4">
        <v>8.0629235880398682E-3</v>
      </c>
      <c r="H39" s="16">
        <v>4127</v>
      </c>
    </row>
    <row r="40" spans="1:8" ht="25.5" customHeight="1">
      <c r="A40" s="15" t="s">
        <v>42</v>
      </c>
      <c r="B40" s="3">
        <v>466274</v>
      </c>
      <c r="C40" s="3">
        <v>278387.57299999997</v>
      </c>
      <c r="D40" s="2">
        <v>93254.8</v>
      </c>
      <c r="E40" s="2">
        <v>222710.05839999998</v>
      </c>
      <c r="F40" s="3">
        <v>93254.8</v>
      </c>
      <c r="G40" s="4">
        <v>1.5490830564784057E-2</v>
      </c>
      <c r="H40" s="16">
        <v>6671</v>
      </c>
    </row>
    <row r="41" spans="1:8" ht="25.5" customHeight="1">
      <c r="A41" s="15" t="s">
        <v>31</v>
      </c>
      <c r="B41" s="3">
        <v>36391</v>
      </c>
      <c r="C41" s="3">
        <v>36850.567000000003</v>
      </c>
      <c r="D41" s="2">
        <v>7278.2000000000007</v>
      </c>
      <c r="E41" s="2">
        <v>29480.453600000004</v>
      </c>
      <c r="F41" s="3">
        <v>7278.2000000000007</v>
      </c>
      <c r="G41" s="4">
        <v>1.2090033222591364E-3</v>
      </c>
      <c r="H41" s="16">
        <v>1500</v>
      </c>
    </row>
    <row r="42" spans="1:8" ht="25.5" customHeight="1">
      <c r="A42" s="15" t="s">
        <v>32</v>
      </c>
      <c r="B42" s="3">
        <v>15638</v>
      </c>
      <c r="C42" s="3">
        <v>15792.266</v>
      </c>
      <c r="D42" s="2">
        <v>3127.6000000000004</v>
      </c>
      <c r="E42" s="2">
        <v>12633.8128</v>
      </c>
      <c r="F42" s="3">
        <v>3127.6000000000004</v>
      </c>
      <c r="G42" s="4">
        <v>5.1953488372093041E-4</v>
      </c>
      <c r="H42" s="16">
        <v>700</v>
      </c>
    </row>
    <row r="43" spans="1:8" ht="25.5" customHeight="1">
      <c r="A43" s="15" t="s">
        <v>35</v>
      </c>
      <c r="B43" s="3">
        <v>333928</v>
      </c>
      <c r="C43" s="3">
        <v>279262.467</v>
      </c>
      <c r="D43" s="2">
        <v>66785.600000000006</v>
      </c>
      <c r="E43" s="2">
        <v>223409.97360000003</v>
      </c>
      <c r="F43" s="3">
        <v>66785.600000000006</v>
      </c>
      <c r="G43" s="4">
        <v>1.1093953488372096E-2</v>
      </c>
      <c r="H43" s="16">
        <v>6127</v>
      </c>
    </row>
    <row r="44" spans="1:8" ht="25.5" customHeight="1">
      <c r="A44" s="15" t="s">
        <v>41</v>
      </c>
      <c r="B44" s="3">
        <v>314300</v>
      </c>
      <c r="C44" s="3">
        <v>192185.742</v>
      </c>
      <c r="D44" s="2">
        <v>62860</v>
      </c>
      <c r="E44" s="2">
        <v>153748.59359999999</v>
      </c>
      <c r="F44" s="3">
        <v>62860</v>
      </c>
      <c r="G44" s="4">
        <v>1.0441860465116281E-2</v>
      </c>
      <c r="H44" s="16">
        <v>4573</v>
      </c>
    </row>
    <row r="45" spans="1:8" ht="25.5" customHeight="1">
      <c r="A45" s="12" t="s">
        <v>58</v>
      </c>
      <c r="B45" s="13">
        <v>30100000</v>
      </c>
      <c r="C45" s="13">
        <v>22078252</v>
      </c>
      <c r="D45" s="13">
        <v>6020000</v>
      </c>
      <c r="E45" s="13">
        <v>17683448.806399997</v>
      </c>
      <c r="F45" s="13">
        <v>6019999.9999999991</v>
      </c>
      <c r="G45" s="14">
        <v>1.0000000000000002</v>
      </c>
      <c r="H45" s="13">
        <f>SUM(H4:H44)</f>
        <v>500000</v>
      </c>
    </row>
  </sheetData>
  <sortState ref="A4:H45">
    <sortCondition ref="A4:A45" customList="인천,서인천,인천계양,남인천,인천남동,의정부,부평,수원,동수원,서수원,군포,안양,성남,성남분당,부천,안산,고양일산,고양덕양,시흥,광명,용인수지,용인,남양주,평택,화성,파주,김포,이천,안성,포천,경기광주,구리,강화,가평,양평,여주,동두천,연천,백령,오산,하남"/>
  </sortState>
  <mergeCells count="8">
    <mergeCell ref="A1:H1"/>
    <mergeCell ref="G2:H2"/>
    <mergeCell ref="D2:E2"/>
    <mergeCell ref="B7:B8"/>
    <mergeCell ref="D7:D8"/>
    <mergeCell ref="E7:E8"/>
    <mergeCell ref="F7:F8"/>
    <mergeCell ref="G7:G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6"/>
  <sheetViews>
    <sheetView topLeftCell="A28" workbookViewId="0">
      <selection activeCell="D11" sqref="D11"/>
    </sheetView>
  </sheetViews>
  <sheetFormatPr defaultRowHeight="16.5"/>
  <cols>
    <col min="1" max="1" width="17" customWidth="1"/>
    <col min="2" max="2" width="17.625" customWidth="1"/>
    <col min="3" max="3" width="14.75" customWidth="1"/>
    <col min="4" max="4" width="15.875" customWidth="1"/>
    <col min="5" max="5" width="14.75" customWidth="1"/>
    <col min="6" max="7" width="15.5" customWidth="1"/>
    <col min="8" max="8" width="13" customWidth="1"/>
    <col min="9" max="9" width="10.25" bestFit="1" customWidth="1"/>
  </cols>
  <sheetData>
    <row r="1" spans="1:9" ht="30.75" customHeight="1">
      <c r="A1" s="31" t="s">
        <v>43</v>
      </c>
      <c r="B1" s="31"/>
      <c r="C1" s="31"/>
      <c r="D1" s="31"/>
      <c r="E1" s="31"/>
      <c r="F1" s="31"/>
      <c r="G1" s="31"/>
      <c r="H1" s="31"/>
    </row>
    <row r="2" spans="1:9" ht="17.25" customHeight="1">
      <c r="A2" s="9"/>
      <c r="B2" s="9"/>
      <c r="C2" s="9"/>
      <c r="D2" s="24"/>
      <c r="E2" s="24"/>
      <c r="F2" s="9"/>
      <c r="G2" s="32" t="s">
        <v>49</v>
      </c>
      <c r="H2" s="32"/>
    </row>
    <row r="3" spans="1:9" ht="25.5" customHeight="1">
      <c r="A3" s="8" t="s">
        <v>0</v>
      </c>
      <c r="B3" s="8" t="s">
        <v>44</v>
      </c>
      <c r="C3" s="8" t="s">
        <v>45</v>
      </c>
      <c r="D3" s="8" t="s">
        <v>50</v>
      </c>
      <c r="E3" s="8" t="s">
        <v>51</v>
      </c>
      <c r="F3" s="8" t="s">
        <v>46</v>
      </c>
      <c r="G3" s="8" t="s">
        <v>47</v>
      </c>
      <c r="H3" s="8" t="s">
        <v>48</v>
      </c>
    </row>
    <row r="4" spans="1:9">
      <c r="A4" s="10" t="s">
        <v>27</v>
      </c>
      <c r="B4" s="3">
        <v>829869</v>
      </c>
      <c r="C4" s="3">
        <v>549779.26300000004</v>
      </c>
      <c r="D4" s="2">
        <f>B4*0.2</f>
        <v>165973.80000000002</v>
      </c>
      <c r="E4" s="2">
        <f>C4*0.8</f>
        <v>439823.41040000005</v>
      </c>
      <c r="F4" s="3">
        <f>SUM(D4:D4)</f>
        <v>165973.80000000002</v>
      </c>
      <c r="G4" s="4">
        <f>F4/$F$46</f>
        <v>2.7570398671096352E-2</v>
      </c>
      <c r="H4" s="3">
        <v>12790</v>
      </c>
      <c r="I4" s="1"/>
    </row>
    <row r="5" spans="1:9">
      <c r="A5" s="10" t="s">
        <v>26</v>
      </c>
      <c r="B5" s="3">
        <v>1051697</v>
      </c>
      <c r="C5" s="3">
        <v>700654.88199999998</v>
      </c>
      <c r="D5" s="2">
        <f>B5*0.2</f>
        <v>210339.40000000002</v>
      </c>
      <c r="E5" s="2">
        <f>C5*0.8</f>
        <v>560523.90560000006</v>
      </c>
      <c r="F5" s="3">
        <f>SUM(D5:D5)</f>
        <v>210339.40000000002</v>
      </c>
      <c r="G5" s="4">
        <f>F5/$F$46</f>
        <v>3.4940099667774095E-2</v>
      </c>
      <c r="H5" s="3">
        <v>16275</v>
      </c>
    </row>
    <row r="6" spans="1:9">
      <c r="A6" s="10" t="s">
        <v>19</v>
      </c>
      <c r="B6" s="3">
        <v>518577</v>
      </c>
      <c r="C6" s="3">
        <v>365091.74699999997</v>
      </c>
      <c r="D6" s="2">
        <f>B6*0.2</f>
        <v>103715.40000000001</v>
      </c>
      <c r="E6" s="2">
        <f>C6*0.8</f>
        <v>292073.39759999997</v>
      </c>
      <c r="F6" s="3">
        <f>SUM(D6:D6)</f>
        <v>103715.40000000001</v>
      </c>
      <c r="G6" s="4">
        <f>F6/$F$46</f>
        <v>1.7228471760797347E-2</v>
      </c>
      <c r="H6" s="3">
        <v>8356</v>
      </c>
    </row>
    <row r="7" spans="1:9">
      <c r="A7" s="10" t="s">
        <v>22</v>
      </c>
      <c r="B7" s="3"/>
      <c r="C7" s="3">
        <v>578831.696</v>
      </c>
      <c r="D7" s="2"/>
      <c r="E7" s="2"/>
      <c r="F7" s="3"/>
      <c r="G7" s="4"/>
      <c r="H7" s="3">
        <v>11413</v>
      </c>
    </row>
    <row r="8" spans="1:9">
      <c r="A8" s="10" t="s">
        <v>23</v>
      </c>
      <c r="B8" s="3"/>
      <c r="C8" s="3">
        <v>127622.87699999999</v>
      </c>
      <c r="D8" s="2"/>
      <c r="E8" s="2"/>
      <c r="F8" s="3"/>
      <c r="G8" s="4"/>
      <c r="H8" s="3">
        <v>4892</v>
      </c>
    </row>
    <row r="9" spans="1:9">
      <c r="A9" s="10" t="s">
        <v>3</v>
      </c>
      <c r="B9" s="3">
        <v>966712</v>
      </c>
      <c r="C9" s="3">
        <v>852997.78700000001</v>
      </c>
      <c r="D9" s="2">
        <f t="shared" ref="D9:D45" si="0">B9*0.2</f>
        <v>193342.40000000002</v>
      </c>
      <c r="E9" s="2">
        <f t="shared" ref="E9:E45" si="1">C9*0.8</f>
        <v>682398.22960000008</v>
      </c>
      <c r="F9" s="3">
        <f t="shared" ref="F9:F45" si="2">SUM(D9:D9)</f>
        <v>193342.40000000002</v>
      </c>
      <c r="G9" s="4">
        <f t="shared" ref="G9:G45" si="3">F9/$F$46</f>
        <v>3.2116677740863797E-2</v>
      </c>
      <c r="H9" s="3">
        <v>18489</v>
      </c>
    </row>
    <row r="10" spans="1:9">
      <c r="A10" s="10" t="s">
        <v>17</v>
      </c>
      <c r="B10" s="3">
        <v>883701</v>
      </c>
      <c r="C10" s="3">
        <v>635349.022</v>
      </c>
      <c r="D10" s="2">
        <f t="shared" si="0"/>
        <v>176740.2</v>
      </c>
      <c r="E10" s="2">
        <f t="shared" si="1"/>
        <v>508279.21760000003</v>
      </c>
      <c r="F10" s="3">
        <f t="shared" si="2"/>
        <v>176740.2</v>
      </c>
      <c r="G10" s="4">
        <f t="shared" si="3"/>
        <v>2.9358837209302331E-2</v>
      </c>
      <c r="H10" s="3">
        <v>14463</v>
      </c>
    </row>
    <row r="11" spans="1:9">
      <c r="A11" s="10" t="s">
        <v>11</v>
      </c>
      <c r="B11" s="3">
        <v>1295550</v>
      </c>
      <c r="C11" s="3">
        <v>987462.21600000001</v>
      </c>
      <c r="D11" s="2">
        <f t="shared" si="0"/>
        <v>259110</v>
      </c>
      <c r="E11" s="2">
        <f t="shared" si="1"/>
        <v>789969.77280000004</v>
      </c>
      <c r="F11" s="3">
        <f t="shared" si="2"/>
        <v>259110</v>
      </c>
      <c r="G11" s="4">
        <f t="shared" si="3"/>
        <v>4.3041528239202667E-2</v>
      </c>
      <c r="H11" s="3">
        <v>22149</v>
      </c>
    </row>
    <row r="12" spans="1:9">
      <c r="A12" s="10" t="s">
        <v>13</v>
      </c>
      <c r="B12" s="3">
        <v>1214490</v>
      </c>
      <c r="C12" s="3">
        <v>905709.54700000002</v>
      </c>
      <c r="D12" s="2">
        <f t="shared" si="0"/>
        <v>242898</v>
      </c>
      <c r="E12" s="2">
        <f t="shared" si="1"/>
        <v>724567.63760000002</v>
      </c>
      <c r="F12" s="3">
        <f t="shared" si="2"/>
        <v>242898</v>
      </c>
      <c r="G12" s="4">
        <f t="shared" si="3"/>
        <v>4.0348504983388711E-2</v>
      </c>
      <c r="H12" s="3">
        <v>20425</v>
      </c>
    </row>
    <row r="13" spans="1:9">
      <c r="A13" s="10" t="s">
        <v>28</v>
      </c>
      <c r="B13" s="3">
        <v>556360</v>
      </c>
      <c r="C13" s="3">
        <v>358383.87099999998</v>
      </c>
      <c r="D13" s="2">
        <f t="shared" si="0"/>
        <v>111272</v>
      </c>
      <c r="E13" s="2">
        <f t="shared" si="1"/>
        <v>286707.0968</v>
      </c>
      <c r="F13" s="3">
        <f t="shared" si="2"/>
        <v>111272</v>
      </c>
      <c r="G13" s="4">
        <f t="shared" si="3"/>
        <v>1.848372093023256E-2</v>
      </c>
      <c r="H13" s="3">
        <v>8402</v>
      </c>
    </row>
    <row r="14" spans="1:9">
      <c r="A14" s="10" t="s">
        <v>21</v>
      </c>
      <c r="B14" s="3">
        <v>1093442</v>
      </c>
      <c r="C14" s="3">
        <v>754826.527</v>
      </c>
      <c r="D14" s="2">
        <f t="shared" si="0"/>
        <v>218688.40000000002</v>
      </c>
      <c r="E14" s="2">
        <f t="shared" si="1"/>
        <v>603861.22160000005</v>
      </c>
      <c r="F14" s="3">
        <f t="shared" si="2"/>
        <v>218688.40000000002</v>
      </c>
      <c r="G14" s="4">
        <f t="shared" si="3"/>
        <v>3.6326976744186057E-2</v>
      </c>
      <c r="H14" s="3">
        <v>17366</v>
      </c>
    </row>
    <row r="15" spans="1:9">
      <c r="A15" s="10" t="s">
        <v>12</v>
      </c>
      <c r="B15" s="3">
        <v>1768736</v>
      </c>
      <c r="C15" s="3">
        <v>1337080.3370000001</v>
      </c>
      <c r="D15" s="2">
        <f t="shared" si="0"/>
        <v>353747.20000000001</v>
      </c>
      <c r="E15" s="2">
        <f t="shared" si="1"/>
        <v>1069664.2696</v>
      </c>
      <c r="F15" s="3">
        <f t="shared" si="2"/>
        <v>353747.20000000001</v>
      </c>
      <c r="G15" s="4">
        <f t="shared" si="3"/>
        <v>5.876199335548174E-2</v>
      </c>
      <c r="H15" s="3">
        <v>30052</v>
      </c>
    </row>
    <row r="16" spans="1:9">
      <c r="A16" s="10" t="s">
        <v>9</v>
      </c>
      <c r="B16" s="3">
        <v>1786629</v>
      </c>
      <c r="C16" s="3">
        <v>1410931.909</v>
      </c>
      <c r="D16" s="2">
        <f t="shared" si="0"/>
        <v>357325.80000000005</v>
      </c>
      <c r="E16" s="2">
        <f t="shared" si="1"/>
        <v>1128745.5272000001</v>
      </c>
      <c r="F16" s="3">
        <f t="shared" si="2"/>
        <v>357325.80000000005</v>
      </c>
      <c r="G16" s="4">
        <f t="shared" si="3"/>
        <v>5.9356445182724267E-2</v>
      </c>
      <c r="H16" s="3">
        <v>31375</v>
      </c>
    </row>
    <row r="17" spans="1:8">
      <c r="A17" s="10" t="s">
        <v>4</v>
      </c>
      <c r="B17" s="3">
        <v>908135</v>
      </c>
      <c r="C17" s="3">
        <v>743165.68299999996</v>
      </c>
      <c r="D17" s="2">
        <f t="shared" si="0"/>
        <v>181627</v>
      </c>
      <c r="E17" s="2">
        <f t="shared" si="1"/>
        <v>594532.54639999999</v>
      </c>
      <c r="F17" s="3">
        <f t="shared" si="2"/>
        <v>181627</v>
      </c>
      <c r="G17" s="4">
        <f t="shared" si="3"/>
        <v>3.0170598006644522E-2</v>
      </c>
      <c r="H17" s="3">
        <v>16387</v>
      </c>
    </row>
    <row r="18" spans="1:8">
      <c r="A18" s="10" t="s">
        <v>7</v>
      </c>
      <c r="B18" s="3">
        <v>1829101</v>
      </c>
      <c r="C18" s="3">
        <v>1452713.122</v>
      </c>
      <c r="D18" s="2">
        <f t="shared" si="0"/>
        <v>365820.2</v>
      </c>
      <c r="E18" s="2">
        <f t="shared" si="1"/>
        <v>1162170.4976000001</v>
      </c>
      <c r="F18" s="3">
        <f t="shared" si="2"/>
        <v>365820.2</v>
      </c>
      <c r="G18" s="4">
        <f t="shared" si="3"/>
        <v>6.0767475083056487E-2</v>
      </c>
      <c r="H18" s="3">
        <v>32260</v>
      </c>
    </row>
    <row r="19" spans="1:8">
      <c r="A19" s="10" t="s">
        <v>20</v>
      </c>
      <c r="B19" s="3">
        <v>1917761</v>
      </c>
      <c r="C19" s="3">
        <v>1330715.5730000001</v>
      </c>
      <c r="D19" s="2">
        <f t="shared" si="0"/>
        <v>383552.2</v>
      </c>
      <c r="E19" s="2">
        <f t="shared" si="1"/>
        <v>1064572.4584000001</v>
      </c>
      <c r="F19" s="3">
        <f t="shared" si="2"/>
        <v>383552.2</v>
      </c>
      <c r="G19" s="4">
        <f t="shared" si="3"/>
        <v>6.3712990033222602E-2</v>
      </c>
      <c r="H19" s="3">
        <v>30573</v>
      </c>
    </row>
    <row r="20" spans="1:8">
      <c r="A20" s="10" t="s">
        <v>14</v>
      </c>
      <c r="B20" s="3">
        <v>1063417</v>
      </c>
      <c r="C20" s="3">
        <v>790567.625</v>
      </c>
      <c r="D20" s="2">
        <f t="shared" si="0"/>
        <v>212683.40000000002</v>
      </c>
      <c r="E20" s="2">
        <f t="shared" si="1"/>
        <v>632454.10000000009</v>
      </c>
      <c r="F20" s="3">
        <f t="shared" si="2"/>
        <v>212683.40000000002</v>
      </c>
      <c r="G20" s="4">
        <f t="shared" si="3"/>
        <v>3.5329468438538215E-2</v>
      </c>
      <c r="H20" s="3">
        <v>17843</v>
      </c>
    </row>
    <row r="21" spans="1:8">
      <c r="A21" s="10" t="s">
        <v>16</v>
      </c>
      <c r="B21" s="3">
        <v>668821</v>
      </c>
      <c r="C21" s="3">
        <v>489564.45600000001</v>
      </c>
      <c r="D21" s="2">
        <f t="shared" si="0"/>
        <v>133764.20000000001</v>
      </c>
      <c r="E21" s="2">
        <f t="shared" si="1"/>
        <v>391651.56480000005</v>
      </c>
      <c r="F21" s="3">
        <f t="shared" si="2"/>
        <v>133764.20000000001</v>
      </c>
      <c r="G21" s="4">
        <f t="shared" si="3"/>
        <v>2.2219966777408642E-2</v>
      </c>
      <c r="H21" s="3">
        <v>11093</v>
      </c>
    </row>
    <row r="22" spans="1:8">
      <c r="A22" s="10" t="s">
        <v>25</v>
      </c>
      <c r="B22" s="3">
        <v>1462908</v>
      </c>
      <c r="C22" s="3">
        <v>988817.99300000002</v>
      </c>
      <c r="D22" s="2">
        <f t="shared" si="0"/>
        <v>292581.60000000003</v>
      </c>
      <c r="E22" s="2">
        <f t="shared" si="1"/>
        <v>791054.39440000011</v>
      </c>
      <c r="F22" s="3">
        <f t="shared" si="2"/>
        <v>292581.60000000003</v>
      </c>
      <c r="G22" s="4">
        <f t="shared" si="3"/>
        <v>4.8601594684385394E-2</v>
      </c>
      <c r="H22" s="3">
        <v>22878</v>
      </c>
    </row>
    <row r="23" spans="1:8">
      <c r="A23" s="10" t="s">
        <v>29</v>
      </c>
      <c r="B23" s="3">
        <v>1031061</v>
      </c>
      <c r="C23" s="3">
        <v>638618.02399999998</v>
      </c>
      <c r="D23" s="2">
        <f t="shared" si="0"/>
        <v>206212.2</v>
      </c>
      <c r="E23" s="2">
        <f t="shared" si="1"/>
        <v>510894.4192</v>
      </c>
      <c r="F23" s="3">
        <f t="shared" si="2"/>
        <v>206212.2</v>
      </c>
      <c r="G23" s="4">
        <f t="shared" si="3"/>
        <v>3.4254518272425254E-2</v>
      </c>
      <c r="H23" s="3">
        <v>15140</v>
      </c>
    </row>
    <row r="24" spans="1:8">
      <c r="A24" s="10" t="s">
        <v>10</v>
      </c>
      <c r="B24" s="3">
        <v>503370</v>
      </c>
      <c r="C24" s="3">
        <v>389076.14</v>
      </c>
      <c r="D24" s="2">
        <f t="shared" si="0"/>
        <v>100674</v>
      </c>
      <c r="E24" s="2">
        <f t="shared" si="1"/>
        <v>311260.91200000001</v>
      </c>
      <c r="F24" s="3">
        <f t="shared" si="2"/>
        <v>100674</v>
      </c>
      <c r="G24" s="4">
        <f t="shared" si="3"/>
        <v>1.6723255813953491E-2</v>
      </c>
      <c r="H24" s="3">
        <v>8697</v>
      </c>
    </row>
    <row r="25" spans="1:8">
      <c r="A25" s="10" t="s">
        <v>2</v>
      </c>
      <c r="B25" s="3">
        <v>447346</v>
      </c>
      <c r="C25" s="3">
        <v>395869.43300000002</v>
      </c>
      <c r="D25" s="2">
        <f t="shared" si="0"/>
        <v>89469.200000000012</v>
      </c>
      <c r="E25" s="2">
        <f t="shared" si="1"/>
        <v>316695.54640000005</v>
      </c>
      <c r="F25" s="3">
        <f t="shared" si="2"/>
        <v>89469.200000000012</v>
      </c>
      <c r="G25" s="4">
        <f t="shared" si="3"/>
        <v>1.4861993355481731E-2</v>
      </c>
      <c r="H25" s="3">
        <v>8575</v>
      </c>
    </row>
    <row r="26" spans="1:8">
      <c r="A26" s="10" t="s">
        <v>30</v>
      </c>
      <c r="B26" s="3">
        <v>870613</v>
      </c>
      <c r="C26" s="3">
        <v>536329.23</v>
      </c>
      <c r="D26" s="2">
        <f t="shared" si="0"/>
        <v>174122.6</v>
      </c>
      <c r="E26" s="2">
        <f t="shared" si="1"/>
        <v>429063.38400000002</v>
      </c>
      <c r="F26" s="3">
        <f t="shared" si="2"/>
        <v>174122.6</v>
      </c>
      <c r="G26" s="4">
        <f t="shared" si="3"/>
        <v>2.8924019933554822E-2</v>
      </c>
      <c r="H26" s="3">
        <v>12735</v>
      </c>
    </row>
    <row r="27" spans="1:8">
      <c r="A27" s="10" t="s">
        <v>18</v>
      </c>
      <c r="B27" s="3">
        <v>960602</v>
      </c>
      <c r="C27" s="3">
        <v>680395.54099999997</v>
      </c>
      <c r="D27" s="2">
        <f t="shared" si="0"/>
        <v>192120.40000000002</v>
      </c>
      <c r="E27" s="2">
        <f t="shared" si="1"/>
        <v>544316.43279999995</v>
      </c>
      <c r="F27" s="3">
        <f t="shared" si="2"/>
        <v>192120.40000000002</v>
      </c>
      <c r="G27" s="4">
        <f t="shared" si="3"/>
        <v>3.1913687707641206E-2</v>
      </c>
      <c r="H27" s="3">
        <v>15548</v>
      </c>
    </row>
    <row r="28" spans="1:8">
      <c r="A28" s="10" t="s">
        <v>15</v>
      </c>
      <c r="B28" s="3">
        <v>658835</v>
      </c>
      <c r="C28" s="3">
        <v>487932.40899999999</v>
      </c>
      <c r="D28" s="2">
        <f t="shared" si="0"/>
        <v>131767</v>
      </c>
      <c r="E28" s="2">
        <f t="shared" si="1"/>
        <v>390345.92720000003</v>
      </c>
      <c r="F28" s="3">
        <f t="shared" si="2"/>
        <v>131767</v>
      </c>
      <c r="G28" s="4">
        <f t="shared" si="3"/>
        <v>2.1888205980066449E-2</v>
      </c>
      <c r="H28" s="3">
        <v>11023</v>
      </c>
    </row>
    <row r="29" spans="1:8">
      <c r="A29" s="10" t="s">
        <v>8</v>
      </c>
      <c r="B29" s="3">
        <v>419481</v>
      </c>
      <c r="C29" s="3">
        <v>332072.40100000001</v>
      </c>
      <c r="D29" s="2">
        <f t="shared" si="0"/>
        <v>83896.200000000012</v>
      </c>
      <c r="E29" s="2">
        <f t="shared" si="1"/>
        <v>265657.92080000002</v>
      </c>
      <c r="F29" s="3">
        <f t="shared" si="2"/>
        <v>83896.200000000012</v>
      </c>
      <c r="G29" s="4">
        <f t="shared" si="3"/>
        <v>1.3936245847176084E-2</v>
      </c>
      <c r="H29" s="3">
        <v>7380</v>
      </c>
    </row>
    <row r="30" spans="1:8">
      <c r="A30" s="10" t="s">
        <v>5</v>
      </c>
      <c r="B30" s="3">
        <v>458258</v>
      </c>
      <c r="C30" s="3">
        <v>371833.935</v>
      </c>
      <c r="D30" s="2">
        <f t="shared" si="0"/>
        <v>91651.6</v>
      </c>
      <c r="E30" s="2">
        <f t="shared" si="1"/>
        <v>297467.14799999999</v>
      </c>
      <c r="F30" s="3">
        <f t="shared" si="2"/>
        <v>91651.6</v>
      </c>
      <c r="G30" s="4">
        <f t="shared" si="3"/>
        <v>1.5224518272425252E-2</v>
      </c>
      <c r="H30" s="3">
        <v>8215</v>
      </c>
    </row>
    <row r="31" spans="1:8">
      <c r="A31" s="10" t="s">
        <v>6</v>
      </c>
      <c r="B31" s="3">
        <v>191440</v>
      </c>
      <c r="C31" s="3">
        <v>153892.24400000001</v>
      </c>
      <c r="D31" s="2">
        <f t="shared" si="0"/>
        <v>38288</v>
      </c>
      <c r="E31" s="2">
        <f t="shared" si="1"/>
        <v>123113.79520000001</v>
      </c>
      <c r="F31" s="3">
        <f t="shared" si="2"/>
        <v>38288</v>
      </c>
      <c r="G31" s="4">
        <f t="shared" si="3"/>
        <v>6.3601328903654499E-3</v>
      </c>
      <c r="H31" s="3">
        <v>3407</v>
      </c>
    </row>
    <row r="32" spans="1:8">
      <c r="A32" s="10" t="s">
        <v>1</v>
      </c>
      <c r="B32" s="3">
        <v>271711</v>
      </c>
      <c r="C32" s="3">
        <v>247690.967</v>
      </c>
      <c r="D32" s="2">
        <f t="shared" si="0"/>
        <v>54342.200000000004</v>
      </c>
      <c r="E32" s="2">
        <f t="shared" si="1"/>
        <v>198152.77360000001</v>
      </c>
      <c r="F32" s="3">
        <f t="shared" si="2"/>
        <v>54342.200000000004</v>
      </c>
      <c r="G32" s="4">
        <f t="shared" si="3"/>
        <v>9.0269435215946867E-3</v>
      </c>
      <c r="H32" s="3">
        <v>5331</v>
      </c>
    </row>
    <row r="33" spans="1:8">
      <c r="A33" s="10" t="s">
        <v>39</v>
      </c>
      <c r="B33" s="3">
        <v>324614</v>
      </c>
      <c r="C33" s="3">
        <v>228843.05300000001</v>
      </c>
      <c r="D33" s="2">
        <f t="shared" si="0"/>
        <v>64922.8</v>
      </c>
      <c r="E33" s="2">
        <f t="shared" si="1"/>
        <v>183074.44240000003</v>
      </c>
      <c r="F33" s="3">
        <f t="shared" si="2"/>
        <v>64922.8</v>
      </c>
      <c r="G33" s="4">
        <f t="shared" si="3"/>
        <v>1.0784518272425251E-2</v>
      </c>
      <c r="H33" s="3">
        <v>5236</v>
      </c>
    </row>
    <row r="34" spans="1:8">
      <c r="A34" s="10" t="s">
        <v>38</v>
      </c>
      <c r="B34" s="3">
        <v>387199</v>
      </c>
      <c r="C34" s="3">
        <v>275116.29700000002</v>
      </c>
      <c r="D34" s="2">
        <f t="shared" si="0"/>
        <v>77439.8</v>
      </c>
      <c r="E34" s="2">
        <f t="shared" si="1"/>
        <v>220093.03760000004</v>
      </c>
      <c r="F34" s="3">
        <f t="shared" si="2"/>
        <v>77439.8</v>
      </c>
      <c r="G34" s="4">
        <f t="shared" si="3"/>
        <v>1.2863754152823923E-2</v>
      </c>
      <c r="H34" s="3">
        <v>6282</v>
      </c>
    </row>
    <row r="35" spans="1:8">
      <c r="A35" s="10" t="s">
        <v>37</v>
      </c>
      <c r="B35" s="3">
        <v>947109</v>
      </c>
      <c r="C35" s="3">
        <v>680805.32400000002</v>
      </c>
      <c r="D35" s="2">
        <f t="shared" si="0"/>
        <v>189421.80000000002</v>
      </c>
      <c r="E35" s="2">
        <f t="shared" si="1"/>
        <v>544644.25920000009</v>
      </c>
      <c r="F35" s="3">
        <f t="shared" si="2"/>
        <v>189421.80000000002</v>
      </c>
      <c r="G35" s="4">
        <f t="shared" si="3"/>
        <v>3.1465415282392037E-2</v>
      </c>
      <c r="H35" s="3">
        <v>15498</v>
      </c>
    </row>
    <row r="36" spans="1:8">
      <c r="A36" s="10" t="s">
        <v>40</v>
      </c>
      <c r="B36" s="3">
        <v>129862</v>
      </c>
      <c r="C36" s="3">
        <v>90473.322</v>
      </c>
      <c r="D36" s="2">
        <f t="shared" si="0"/>
        <v>25972.400000000001</v>
      </c>
      <c r="E36" s="2">
        <f t="shared" si="1"/>
        <v>72378.657600000006</v>
      </c>
      <c r="F36" s="3">
        <f t="shared" si="2"/>
        <v>25972.400000000001</v>
      </c>
      <c r="G36" s="4">
        <f t="shared" si="3"/>
        <v>4.3143521594684398E-3</v>
      </c>
      <c r="H36" s="3">
        <v>2076</v>
      </c>
    </row>
    <row r="37" spans="1:8">
      <c r="A37" s="10" t="s">
        <v>34</v>
      </c>
      <c r="B37" s="3">
        <v>98929</v>
      </c>
      <c r="C37" s="3">
        <v>92048.710999999996</v>
      </c>
      <c r="D37" s="2">
        <f t="shared" si="0"/>
        <v>19785.800000000003</v>
      </c>
      <c r="E37" s="2">
        <f t="shared" si="1"/>
        <v>73638.968800000002</v>
      </c>
      <c r="F37" s="3">
        <f t="shared" si="2"/>
        <v>19785.800000000003</v>
      </c>
      <c r="G37" s="4">
        <f t="shared" si="3"/>
        <v>3.2866777408637883E-3</v>
      </c>
      <c r="H37" s="3">
        <v>1972</v>
      </c>
    </row>
    <row r="38" spans="1:8">
      <c r="A38" s="10" t="s">
        <v>33</v>
      </c>
      <c r="B38" s="3">
        <v>138906</v>
      </c>
      <c r="C38" s="3">
        <v>130849.374</v>
      </c>
      <c r="D38" s="2">
        <f t="shared" si="0"/>
        <v>27781.200000000001</v>
      </c>
      <c r="E38" s="2">
        <f t="shared" si="1"/>
        <v>104679.49920000001</v>
      </c>
      <c r="F38" s="3">
        <f t="shared" si="2"/>
        <v>27781.200000000001</v>
      </c>
      <c r="G38" s="4">
        <f t="shared" si="3"/>
        <v>4.6148172757475093E-3</v>
      </c>
      <c r="H38" s="3">
        <v>2797</v>
      </c>
    </row>
    <row r="39" spans="1:8">
      <c r="A39" s="10" t="s">
        <v>36</v>
      </c>
      <c r="B39" s="3">
        <v>242694</v>
      </c>
      <c r="C39" s="3">
        <v>183660.823</v>
      </c>
      <c r="D39" s="2">
        <f t="shared" si="0"/>
        <v>48538.8</v>
      </c>
      <c r="E39" s="2">
        <f t="shared" si="1"/>
        <v>146928.65840000001</v>
      </c>
      <c r="F39" s="3">
        <f t="shared" si="2"/>
        <v>48538.8</v>
      </c>
      <c r="G39" s="4">
        <f t="shared" si="3"/>
        <v>8.0629235880398682E-3</v>
      </c>
      <c r="H39" s="3">
        <v>4127</v>
      </c>
    </row>
    <row r="40" spans="1:8">
      <c r="A40" s="10" t="s">
        <v>42</v>
      </c>
      <c r="B40" s="3">
        <v>466274</v>
      </c>
      <c r="C40" s="3">
        <v>278387.57299999997</v>
      </c>
      <c r="D40" s="2">
        <f t="shared" si="0"/>
        <v>93254.8</v>
      </c>
      <c r="E40" s="2">
        <f t="shared" si="1"/>
        <v>222710.05839999998</v>
      </c>
      <c r="F40" s="3">
        <f t="shared" si="2"/>
        <v>93254.8</v>
      </c>
      <c r="G40" s="4">
        <f t="shared" si="3"/>
        <v>1.5490830564784057E-2</v>
      </c>
      <c r="H40" s="3">
        <v>6671</v>
      </c>
    </row>
    <row r="41" spans="1:8">
      <c r="A41" s="10" t="s">
        <v>31</v>
      </c>
      <c r="B41" s="3">
        <v>36391</v>
      </c>
      <c r="C41" s="3">
        <v>36850.567000000003</v>
      </c>
      <c r="D41" s="2">
        <f t="shared" si="0"/>
        <v>7278.2000000000007</v>
      </c>
      <c r="E41" s="2">
        <f t="shared" si="1"/>
        <v>29480.453600000004</v>
      </c>
      <c r="F41" s="3">
        <f t="shared" si="2"/>
        <v>7278.2000000000007</v>
      </c>
      <c r="G41" s="4">
        <f t="shared" si="3"/>
        <v>1.2090033222591364E-3</v>
      </c>
      <c r="H41" s="3">
        <v>776</v>
      </c>
    </row>
    <row r="42" spans="1:8">
      <c r="A42" s="10" t="s">
        <v>32</v>
      </c>
      <c r="B42" s="3">
        <v>15638</v>
      </c>
      <c r="C42" s="3">
        <v>15792.266</v>
      </c>
      <c r="D42" s="2">
        <f t="shared" si="0"/>
        <v>3127.6000000000004</v>
      </c>
      <c r="E42" s="2">
        <f t="shared" si="1"/>
        <v>12633.8128</v>
      </c>
      <c r="F42" s="3">
        <f t="shared" si="2"/>
        <v>3127.6000000000004</v>
      </c>
      <c r="G42" s="4">
        <f t="shared" si="3"/>
        <v>5.1953488372093041E-4</v>
      </c>
      <c r="H42" s="3">
        <v>333</v>
      </c>
    </row>
    <row r="43" spans="1:8">
      <c r="A43" s="10" t="s">
        <v>35</v>
      </c>
      <c r="B43" s="3">
        <v>333928</v>
      </c>
      <c r="C43" s="3">
        <v>279262.467</v>
      </c>
      <c r="D43" s="2">
        <f t="shared" si="0"/>
        <v>66785.600000000006</v>
      </c>
      <c r="E43" s="2">
        <f t="shared" si="1"/>
        <v>223409.97360000003</v>
      </c>
      <c r="F43" s="3">
        <f t="shared" si="2"/>
        <v>66785.600000000006</v>
      </c>
      <c r="G43" s="4">
        <f t="shared" si="3"/>
        <v>1.1093953488372096E-2</v>
      </c>
      <c r="H43" s="3">
        <v>6127</v>
      </c>
    </row>
    <row r="44" spans="1:8">
      <c r="A44" s="10" t="s">
        <v>41</v>
      </c>
      <c r="B44" s="3">
        <v>314300</v>
      </c>
      <c r="C44" s="3">
        <v>192185.742</v>
      </c>
      <c r="D44" s="2">
        <f t="shared" si="0"/>
        <v>62860</v>
      </c>
      <c r="E44" s="2">
        <f t="shared" si="1"/>
        <v>153748.59359999999</v>
      </c>
      <c r="F44" s="3">
        <f t="shared" si="2"/>
        <v>62860</v>
      </c>
      <c r="G44" s="4">
        <f t="shared" si="3"/>
        <v>1.0441860465116281E-2</v>
      </c>
      <c r="H44" s="3">
        <v>4573</v>
      </c>
    </row>
    <row r="45" spans="1:8">
      <c r="A45" s="10" t="s">
        <v>24</v>
      </c>
      <c r="B45" s="3">
        <v>1035533</v>
      </c>
      <c r="C45" s="3">
        <v>706454.57299999997</v>
      </c>
      <c r="D45" s="2">
        <f t="shared" si="0"/>
        <v>207106.6</v>
      </c>
      <c r="E45" s="2">
        <f t="shared" si="1"/>
        <v>565163.65839999996</v>
      </c>
      <c r="F45" s="3">
        <f t="shared" si="2"/>
        <v>207106.6</v>
      </c>
      <c r="G45" s="4">
        <f t="shared" si="3"/>
        <v>3.4403089700996682E-2</v>
      </c>
      <c r="H45" s="3">
        <v>16305</v>
      </c>
    </row>
    <row r="46" spans="1:8">
      <c r="A46" s="5" t="s">
        <v>46</v>
      </c>
      <c r="B46" s="6">
        <f>SUM(B4:B45)</f>
        <v>30100000</v>
      </c>
      <c r="C46" s="6">
        <f>SUM(C4:C26,C28:C45)</f>
        <v>22104311.007999998</v>
      </c>
      <c r="D46" s="6">
        <f t="shared" ref="D46" si="4">B46*0.2</f>
        <v>6020000</v>
      </c>
      <c r="E46" s="6">
        <f t="shared" ref="E46" si="5">C46*0.8</f>
        <v>17683448.806399997</v>
      </c>
      <c r="F46" s="6">
        <f>SUM(F4:F45)</f>
        <v>6019999.9999999991</v>
      </c>
      <c r="G46" s="7">
        <f>SUM(G4:G45)</f>
        <v>1.0000000000000002</v>
      </c>
      <c r="H46" s="6">
        <f>SUM(H4:H45)</f>
        <v>516305</v>
      </c>
    </row>
  </sheetData>
  <mergeCells count="3">
    <mergeCell ref="A1:H1"/>
    <mergeCell ref="D2:E2"/>
    <mergeCell ref="G2:H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8" sqref="E28"/>
    </sheetView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배정액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2015-09-18T05:43:29Z</cp:lastPrinted>
  <dcterms:created xsi:type="dcterms:W3CDTF">2015-09-18T02:43:57Z</dcterms:created>
  <dcterms:modified xsi:type="dcterms:W3CDTF">2015-09-18T06:07:09Z</dcterms:modified>
</cp:coreProperties>
</file>