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6210" windowWidth="28860" windowHeight="6255" firstSheet="1" activeTab="1"/>
  </bookViews>
  <sheets>
    <sheet name="7월정산, 8월환산" sheetId="2" state="hidden" r:id="rId1"/>
    <sheet name="총괄국" sheetId="5" r:id="rId2"/>
    <sheet name="5급관서" sheetId="6" r:id="rId3"/>
    <sheet name="6금관서" sheetId="4" r:id="rId4"/>
  </sheets>
  <definedNames>
    <definedName name="_xlnm.Print_Area" localSheetId="2">'5급관서'!$B$1:$H$26</definedName>
    <definedName name="_xlnm.Print_Area" localSheetId="3">'6금관서'!$B$1:$H$183</definedName>
    <definedName name="_xlnm.Print_Area" localSheetId="1">총괄국!$B$1:$F$29</definedName>
    <definedName name="_xlnm.Print_Titles" localSheetId="2">'5급관서'!$3:$4</definedName>
    <definedName name="_xlnm.Print_Titles" localSheetId="3">'6금관서'!$3:$4</definedName>
  </definedNames>
  <calcPr calcId="124519"/>
</workbook>
</file>

<file path=xl/calcChain.xml><?xml version="1.0" encoding="utf-8"?>
<calcChain xmlns="http://schemas.openxmlformats.org/spreadsheetml/2006/main">
  <c r="L18" i="5"/>
  <c r="L19"/>
  <c r="L20"/>
  <c r="L21"/>
  <c r="L22"/>
  <c r="L23"/>
  <c r="L24"/>
  <c r="L25"/>
  <c r="L26"/>
  <c r="L6"/>
  <c r="L7"/>
  <c r="L8"/>
  <c r="L9"/>
  <c r="L10"/>
  <c r="L11"/>
  <c r="L12"/>
  <c r="L13"/>
  <c r="L14"/>
  <c r="L15"/>
  <c r="L16"/>
  <c r="L17"/>
  <c r="L5"/>
  <c r="J27"/>
  <c r="K27"/>
  <c r="I27"/>
  <c r="I22"/>
  <c r="J22"/>
  <c r="K22" s="1"/>
  <c r="I23"/>
  <c r="J23"/>
  <c r="K23"/>
  <c r="I24"/>
  <c r="K24" s="1"/>
  <c r="J24"/>
  <c r="I25"/>
  <c r="K25" s="1"/>
  <c r="J25"/>
  <c r="I26"/>
  <c r="J26"/>
  <c r="K26" s="1"/>
  <c r="I6"/>
  <c r="J6"/>
  <c r="K6" s="1"/>
  <c r="I7"/>
  <c r="J7"/>
  <c r="K7"/>
  <c r="I8"/>
  <c r="K8" s="1"/>
  <c r="J8"/>
  <c r="I9"/>
  <c r="K9" s="1"/>
  <c r="J9"/>
  <c r="I10"/>
  <c r="J10"/>
  <c r="K10" s="1"/>
  <c r="I11"/>
  <c r="J11"/>
  <c r="K11"/>
  <c r="I12"/>
  <c r="K12" s="1"/>
  <c r="J12"/>
  <c r="I13"/>
  <c r="K13" s="1"/>
  <c r="J13"/>
  <c r="I14"/>
  <c r="J14"/>
  <c r="K14" s="1"/>
  <c r="I15"/>
  <c r="J15"/>
  <c r="K15"/>
  <c r="I16"/>
  <c r="K16" s="1"/>
  <c r="J16"/>
  <c r="I17"/>
  <c r="K17" s="1"/>
  <c r="J17"/>
  <c r="I18"/>
  <c r="J18"/>
  <c r="K18" s="1"/>
  <c r="I19"/>
  <c r="J19"/>
  <c r="K19"/>
  <c r="I20"/>
  <c r="K20" s="1"/>
  <c r="J20"/>
  <c r="I21"/>
  <c r="K21" s="1"/>
  <c r="J21"/>
  <c r="K5"/>
  <c r="J5"/>
  <c r="I5"/>
  <c r="B5" i="6"/>
  <c r="L27" i="5" l="1"/>
  <c r="C27"/>
  <c r="E27" l="1"/>
  <c r="D27"/>
</calcChain>
</file>

<file path=xl/sharedStrings.xml><?xml version="1.0" encoding="utf-8"?>
<sst xmlns="http://schemas.openxmlformats.org/spreadsheetml/2006/main" count="523" uniqueCount="323">
  <si>
    <t>서울중앙</t>
  </si>
  <si>
    <t>서울강서</t>
  </si>
  <si>
    <t>광화문</t>
  </si>
  <si>
    <t>서울광진</t>
  </si>
  <si>
    <t>서대문</t>
  </si>
  <si>
    <t>서울은평</t>
  </si>
  <si>
    <t>서울금천</t>
  </si>
  <si>
    <t>동대문</t>
  </si>
  <si>
    <t>서울노원</t>
  </si>
  <si>
    <t>여의도</t>
  </si>
  <si>
    <t>서울송파</t>
  </si>
  <si>
    <t>서울관악</t>
  </si>
  <si>
    <t>서울성북</t>
  </si>
  <si>
    <t>서울강남</t>
  </si>
  <si>
    <t>서울중랑</t>
  </si>
  <si>
    <t>서울양천</t>
  </si>
  <si>
    <t>서울강동</t>
  </si>
  <si>
    <t>서울동작</t>
  </si>
  <si>
    <t>서울용산</t>
  </si>
  <si>
    <t>서울서초</t>
  </si>
  <si>
    <t>서울마포</t>
  </si>
  <si>
    <t>서울도봉</t>
  </si>
  <si>
    <t>(단위:천원)</t>
    <phoneticPr fontId="3" type="noConversion"/>
  </si>
  <si>
    <t>04. 관서별정산초회보험료현황(본부)-&gt;총괄국-&gt;보험상품분류-&gt;직군</t>
  </si>
  <si>
    <t>리포트 필터:</t>
  </si>
  <si>
    <t>("201401" 와 "201407" 사이 기준월 (ID)) 와 (청 =3D 10:서울청)</t>
  </si>
  <si>
    <t>보기 필터:</t>
  </si>
  <si>
    <t>(보험상품분류 =3D 01:보장성) 와 (직군 =3D 01:우체국FC)</t>
  </si>
  <si>
    <t>쪽 표시:</t>
  </si>
  <si>
    <t>기준월: 2014년07월</t>
  </si>
  <si>
    <t>7월정산</t>
  </si>
  <si>
    <t>8월환산</t>
  </si>
  <si>
    <t>청</t>
  </si>
  <si>
    <t>보안총괄국</t>
  </si>
  <si>
    <t>메트릭</t>
  </si>
  <si>
    <t>저축성일시납제외
정산초회보험료</t>
  </si>
  <si>
    <t>저축성일시납제외환산초회보험료</t>
  </si>
  <si>
    <t>10</t>
  </si>
  <si>
    <t>서울청</t>
  </si>
  <si>
    <t>010017</t>
  </si>
  <si>
    <t>서울중앙우체국</t>
  </si>
  <si>
    <t>010025</t>
  </si>
  <si>
    <t>서울용산우체국</t>
  </si>
  <si>
    <t>010041</t>
  </si>
  <si>
    <t>광화문우체국</t>
  </si>
  <si>
    <t>010751</t>
  </si>
  <si>
    <t>서울도봉우체국</t>
  </si>
  <si>
    <t>011809</t>
  </si>
  <si>
    <t>동대문우체국</t>
  </si>
  <si>
    <t>012245</t>
  </si>
  <si>
    <t>서울마포우체국</t>
  </si>
  <si>
    <t>012401</t>
  </si>
  <si>
    <t>서울관악우체국</t>
  </si>
  <si>
    <t>012435</t>
  </si>
  <si>
    <t>서울광진우체국</t>
  </si>
  <si>
    <t>012468</t>
  </si>
  <si>
    <t>서울은평우체국</t>
  </si>
  <si>
    <t>012591</t>
  </si>
  <si>
    <t>여의도우체국</t>
  </si>
  <si>
    <t>013086</t>
  </si>
  <si>
    <t>서울강남우체국</t>
  </si>
  <si>
    <t>013094</t>
  </si>
  <si>
    <t>서울중랑우체국</t>
  </si>
  <si>
    <t>013102</t>
  </si>
  <si>
    <t>서울강동우체국</t>
  </si>
  <si>
    <t>013276</t>
  </si>
  <si>
    <t>서울금천우체국</t>
  </si>
  <si>
    <t>013342</t>
  </si>
  <si>
    <t>서울노원우체국</t>
  </si>
  <si>
    <t>013474</t>
  </si>
  <si>
    <t>서울성북우체국</t>
  </si>
  <si>
    <t>013748</t>
  </si>
  <si>
    <t>서울양천우체국</t>
  </si>
  <si>
    <t>013912</t>
  </si>
  <si>
    <t>서울동작우체국</t>
  </si>
  <si>
    <t>013920</t>
  </si>
  <si>
    <t>서대문우체국</t>
  </si>
  <si>
    <t>014167</t>
  </si>
  <si>
    <t>서울서초우체국</t>
  </si>
  <si>
    <t>014241</t>
  </si>
  <si>
    <t>서울송파우체국</t>
  </si>
  <si>
    <t>014381</t>
  </si>
  <si>
    <t>서울강서우체국</t>
  </si>
  <si>
    <t>Total</t>
  </si>
  <si>
    <t>서울강북</t>
  </si>
  <si>
    <t>비고</t>
    <phoneticPr fontId="3" type="noConversion"/>
  </si>
  <si>
    <t>서울충정로</t>
  </si>
  <si>
    <t>영등포</t>
  </si>
  <si>
    <t>서울청량리</t>
  </si>
  <si>
    <t>서울성동</t>
  </si>
  <si>
    <t>서울구로디지털단지</t>
  </si>
  <si>
    <t>서울무역센터</t>
  </si>
  <si>
    <t>서울영동</t>
  </si>
  <si>
    <t>서울을지로4가</t>
  </si>
  <si>
    <t>서울역전</t>
  </si>
  <si>
    <t>서울신당동</t>
  </si>
  <si>
    <t>서울흥인동</t>
  </si>
  <si>
    <t>서울소공동</t>
  </si>
  <si>
    <t>서울을지로6가</t>
  </si>
  <si>
    <t>서울태평로</t>
  </si>
  <si>
    <t>서울충무로2가</t>
  </si>
  <si>
    <t>서울남영동</t>
  </si>
  <si>
    <t>서울용문동</t>
  </si>
  <si>
    <t>서울이태원</t>
  </si>
  <si>
    <t>국방부구내</t>
  </si>
  <si>
    <t>서울후암동</t>
  </si>
  <si>
    <t>서울원효로</t>
  </si>
  <si>
    <t>서울한남동</t>
  </si>
  <si>
    <t>서울이촌동</t>
  </si>
  <si>
    <t>서울보광동</t>
  </si>
  <si>
    <t>용산전자단지</t>
  </si>
  <si>
    <t>서울원남동</t>
  </si>
  <si>
    <t>서울통의동</t>
  </si>
  <si>
    <t>서울혜화동</t>
  </si>
  <si>
    <t>서울종로2가</t>
  </si>
  <si>
    <t>정부서울청사</t>
  </si>
  <si>
    <t>서울대학병원</t>
  </si>
  <si>
    <t>한국방송통신대학</t>
  </si>
  <si>
    <t>서울세검정</t>
  </si>
  <si>
    <t>서울삼청동</t>
  </si>
  <si>
    <t>서울송천동</t>
  </si>
  <si>
    <t>서울쌍문2동</t>
  </si>
  <si>
    <t>서울수유3동</t>
  </si>
  <si>
    <t>서울도봉1동</t>
  </si>
  <si>
    <t>서울수유동</t>
  </si>
  <si>
    <t>서울북부지방법원</t>
  </si>
  <si>
    <t>서울방학동</t>
  </si>
  <si>
    <t>서울삼양동</t>
  </si>
  <si>
    <t>서울창5동</t>
  </si>
  <si>
    <t>서울번2동</t>
  </si>
  <si>
    <t>서울번3동</t>
  </si>
  <si>
    <t>서울전농동</t>
  </si>
  <si>
    <t>서울휘경동</t>
  </si>
  <si>
    <t>서울장안동</t>
  </si>
  <si>
    <t>서울이문동</t>
  </si>
  <si>
    <t>서울용두동</t>
  </si>
  <si>
    <t>서울답십리</t>
  </si>
  <si>
    <t>서울장안2동</t>
  </si>
  <si>
    <t>서울제기동</t>
  </si>
  <si>
    <t>서울상암디지털</t>
  </si>
  <si>
    <t>서울서교동</t>
  </si>
  <si>
    <t>서울서부지방법원</t>
  </si>
  <si>
    <t>서울창전동</t>
  </si>
  <si>
    <t>서울성산동</t>
  </si>
  <si>
    <t>서울아현동</t>
  </si>
  <si>
    <t>서울성산2동</t>
  </si>
  <si>
    <t>서울망원동</t>
  </si>
  <si>
    <t>서울봉천동</t>
  </si>
  <si>
    <t>서울대학교</t>
  </si>
  <si>
    <t>서울신림동</t>
  </si>
  <si>
    <t>서울난곡</t>
  </si>
  <si>
    <t>서울은천동</t>
  </si>
  <si>
    <t>서울행운동</t>
  </si>
  <si>
    <t>서울뚝섬</t>
  </si>
  <si>
    <t>서울금호동</t>
  </si>
  <si>
    <t>서울화양동</t>
  </si>
  <si>
    <t>건국대학교</t>
  </si>
  <si>
    <t>한양대학교</t>
  </si>
  <si>
    <t>서울중곡동</t>
  </si>
  <si>
    <t>서울용답동</t>
  </si>
  <si>
    <t>서울왕십리</t>
  </si>
  <si>
    <t>서울성수동</t>
  </si>
  <si>
    <t>서울자양동</t>
  </si>
  <si>
    <t>서울마장동</t>
  </si>
  <si>
    <t>서울수색</t>
  </si>
  <si>
    <t>서울대조동</t>
  </si>
  <si>
    <t>서울응암동</t>
  </si>
  <si>
    <t>서울응암1동</t>
  </si>
  <si>
    <t>서울갈현동</t>
  </si>
  <si>
    <t>서울연신내</t>
  </si>
  <si>
    <t>국회구내</t>
  </si>
  <si>
    <t>서울신길동</t>
  </si>
  <si>
    <t>서울양평동</t>
  </si>
  <si>
    <t>서울대림동</t>
  </si>
  <si>
    <t>한화생명빌딩</t>
  </si>
  <si>
    <t>한국방송공사</t>
  </si>
  <si>
    <t>서울당산동</t>
  </si>
  <si>
    <t>서울신길5동</t>
  </si>
  <si>
    <t>서울문래동</t>
  </si>
  <si>
    <t>서울여의도광장</t>
  </si>
  <si>
    <t>서울역삼2동</t>
  </si>
  <si>
    <t>서울현대아파트</t>
  </si>
  <si>
    <t>서울은마아파트</t>
  </si>
  <si>
    <t>서울개포동</t>
  </si>
  <si>
    <t>서울역삼동</t>
  </si>
  <si>
    <t>서울역삼1동</t>
  </si>
  <si>
    <t>서울삼성동</t>
  </si>
  <si>
    <t>서울개포1동</t>
  </si>
  <si>
    <t>서울상록회관</t>
  </si>
  <si>
    <t>서울일원동</t>
  </si>
  <si>
    <t>서울일원본동</t>
  </si>
  <si>
    <t>서울수서동</t>
  </si>
  <si>
    <t>서울면목동</t>
  </si>
  <si>
    <t>서울중화동</t>
  </si>
  <si>
    <t>서울망우1동</t>
  </si>
  <si>
    <t>서울면목7동</t>
  </si>
  <si>
    <t>서울묵동</t>
  </si>
  <si>
    <t>서울신내동</t>
  </si>
  <si>
    <t>서울강일동</t>
  </si>
  <si>
    <t>서울천호동</t>
  </si>
  <si>
    <t>서울명일동</t>
  </si>
  <si>
    <t>서울고덕동</t>
  </si>
  <si>
    <t>서울성내동</t>
  </si>
  <si>
    <t>서울성내1동</t>
  </si>
  <si>
    <t>서울상일동</t>
  </si>
  <si>
    <t>서울신도림</t>
  </si>
  <si>
    <t>서울오류동</t>
  </si>
  <si>
    <t>서울구로4동</t>
  </si>
  <si>
    <t>서울가산동</t>
  </si>
  <si>
    <t>서울시흥1동</t>
  </si>
  <si>
    <t>서울고척동</t>
  </si>
  <si>
    <t>서울구로1동</t>
  </si>
  <si>
    <t>서울동구로</t>
  </si>
  <si>
    <t>서울가산디지털</t>
  </si>
  <si>
    <t>서울상계3동</t>
  </si>
  <si>
    <t>서울공릉동</t>
  </si>
  <si>
    <t>서울상계1동</t>
  </si>
  <si>
    <t>서울월계3동</t>
  </si>
  <si>
    <t>서울상계6동</t>
  </si>
  <si>
    <t>서울상계10동</t>
  </si>
  <si>
    <t>서울중계3동</t>
  </si>
  <si>
    <t>서울중계동</t>
  </si>
  <si>
    <t>서울월계2동</t>
  </si>
  <si>
    <t>서울하계1동</t>
  </si>
  <si>
    <t>서울수락산</t>
  </si>
  <si>
    <t>서울돈암동</t>
  </si>
  <si>
    <t>서울정릉</t>
  </si>
  <si>
    <t>고려대학교</t>
  </si>
  <si>
    <t>서울석관동</t>
  </si>
  <si>
    <t>서울종암동</t>
  </si>
  <si>
    <t>서울장위동</t>
  </si>
  <si>
    <t>서울동소문동</t>
  </si>
  <si>
    <t>서울남부지방법원</t>
  </si>
  <si>
    <t>서울신월2동</t>
  </si>
  <si>
    <t>서울신월3동</t>
  </si>
  <si>
    <t>서울목3동</t>
  </si>
  <si>
    <t>서울신정1동</t>
  </si>
  <si>
    <t>서울신정3동</t>
  </si>
  <si>
    <t>서울노량진</t>
  </si>
  <si>
    <t>서울흑석동</t>
  </si>
  <si>
    <t>서울상도동</t>
  </si>
  <si>
    <t>서울사당동</t>
  </si>
  <si>
    <t>서울홍제동</t>
  </si>
  <si>
    <t>서울모래내</t>
  </si>
  <si>
    <t>서울연희동</t>
  </si>
  <si>
    <t>경찰청</t>
  </si>
  <si>
    <t>서울양재동</t>
  </si>
  <si>
    <t>서울우면동</t>
  </si>
  <si>
    <t>서울반포</t>
  </si>
  <si>
    <t>서울이수</t>
  </si>
  <si>
    <t>서울서초3동</t>
  </si>
  <si>
    <t>서울방배동</t>
  </si>
  <si>
    <t>서울서초1동</t>
  </si>
  <si>
    <t>서울법원청사</t>
  </si>
  <si>
    <t>서울송파1동</t>
  </si>
  <si>
    <t>서울잠실4동</t>
  </si>
  <si>
    <t>서울잠실</t>
  </si>
  <si>
    <t>서울잠실3동</t>
  </si>
  <si>
    <t>서울마천동</t>
  </si>
  <si>
    <t>서울잠실2동</t>
  </si>
  <si>
    <t>서울방이동</t>
  </si>
  <si>
    <t>서울삼전동</t>
  </si>
  <si>
    <t>서울가락본동</t>
  </si>
  <si>
    <t>서울오륜동</t>
  </si>
  <si>
    <t>서울풍납동</t>
  </si>
  <si>
    <t>서울문정동</t>
  </si>
  <si>
    <t>서울오금동</t>
  </si>
  <si>
    <t>서울거여동</t>
  </si>
  <si>
    <t>서울가든파이브</t>
  </si>
  <si>
    <t>서울공항동</t>
  </si>
  <si>
    <t>화곡</t>
  </si>
  <si>
    <t>서울화곡4동</t>
  </si>
  <si>
    <t>서울발산동</t>
  </si>
  <si>
    <t>서울염창동</t>
  </si>
  <si>
    <t>서울가양동</t>
  </si>
  <si>
    <t>서울방화동</t>
  </si>
  <si>
    <t>서울등촌동</t>
  </si>
  <si>
    <t>이벤트 목표배정 내역(6급관서)</t>
    <phoneticPr fontId="3" type="noConversion"/>
  </si>
  <si>
    <t>(단위:천원)</t>
    <phoneticPr fontId="3" type="noConversion"/>
  </si>
  <si>
    <t>총괄국명</t>
    <phoneticPr fontId="3" type="noConversion"/>
  </si>
  <si>
    <t>소속국명</t>
    <phoneticPr fontId="3" type="noConversion"/>
  </si>
  <si>
    <t>비고</t>
    <phoneticPr fontId="3" type="noConversion"/>
  </si>
  <si>
    <t>구분</t>
    <phoneticPr fontId="28" type="noConversion"/>
  </si>
  <si>
    <t>합  계</t>
    <phoneticPr fontId="3" type="noConversion"/>
  </si>
  <si>
    <t>2015년
연도목표(A)</t>
    <phoneticPr fontId="3" type="noConversion"/>
  </si>
  <si>
    <t>이벤트 목표배정 내역(5급관서)</t>
    <phoneticPr fontId="3" type="noConversion"/>
  </si>
  <si>
    <t>번호</t>
    <phoneticPr fontId="28" type="noConversion"/>
  </si>
  <si>
    <t>총괄국명</t>
    <phoneticPr fontId="3" type="noConversion"/>
  </si>
  <si>
    <t>소속국명</t>
    <phoneticPr fontId="3" type="noConversion"/>
  </si>
  <si>
    <t>비고</t>
    <phoneticPr fontId="3" type="noConversion"/>
  </si>
  <si>
    <t>서대문</t>
    <phoneticPr fontId="3" type="noConversion"/>
  </si>
  <si>
    <t>동대문</t>
    <phoneticPr fontId="3" type="noConversion"/>
  </si>
  <si>
    <t>서울광진</t>
    <phoneticPr fontId="3" type="noConversion"/>
  </si>
  <si>
    <t>여의도</t>
    <phoneticPr fontId="3" type="noConversion"/>
  </si>
  <si>
    <t>서울강남</t>
    <phoneticPr fontId="3" type="noConversion"/>
  </si>
  <si>
    <t>서울금천</t>
    <phoneticPr fontId="3" type="noConversion"/>
  </si>
  <si>
    <t>서울도봉</t>
    <phoneticPr fontId="3" type="noConversion"/>
  </si>
  <si>
    <t>목표액
(A/12*2)</t>
    <phoneticPr fontId="3" type="noConversion"/>
  </si>
  <si>
    <t>연도목표
(A)</t>
    <phoneticPr fontId="3" type="noConversion"/>
  </si>
  <si>
    <t>그룹명</t>
    <phoneticPr fontId="3" type="noConversion"/>
  </si>
  <si>
    <t>별도평가</t>
    <phoneticPr fontId="3" type="noConversion"/>
  </si>
  <si>
    <t>A</t>
    <phoneticPr fontId="3" type="noConversion"/>
  </si>
  <si>
    <t>B</t>
    <phoneticPr fontId="3" type="noConversion"/>
  </si>
  <si>
    <t>서울종로5가</t>
    <phoneticPr fontId="3" type="noConversion"/>
  </si>
  <si>
    <t>목표액
(A/12*2)</t>
    <phoneticPr fontId="3" type="noConversion"/>
  </si>
  <si>
    <t>서울신촌</t>
    <phoneticPr fontId="3" type="noConversion"/>
  </si>
  <si>
    <t>서울안국동</t>
    <phoneticPr fontId="3" type="noConversion"/>
  </si>
  <si>
    <t>서울퇴계로5가</t>
    <phoneticPr fontId="3" type="noConversion"/>
  </si>
  <si>
    <t>서울숭인동</t>
    <phoneticPr fontId="3" type="noConversion"/>
  </si>
  <si>
    <t>서울연세대학교</t>
    <phoneticPr fontId="3" type="noConversion"/>
  </si>
  <si>
    <t>서울이화여자대학교</t>
    <phoneticPr fontId="3" type="noConversion"/>
  </si>
  <si>
    <t>서울숙명여자대학교</t>
    <phoneticPr fontId="3" type="noConversion"/>
  </si>
  <si>
    <t>서울한국과학기술연구원</t>
    <phoneticPr fontId="3" type="noConversion"/>
  </si>
  <si>
    <t>※ A그룹 : 목표 500만원 이상, B그룹 : 목표 300만원 이상, C그룹 : 목표 300만원 미만</t>
    <phoneticPr fontId="3" type="noConversion"/>
  </si>
  <si>
    <t>C</t>
    <phoneticPr fontId="3" type="noConversion"/>
  </si>
  <si>
    <t>`15년 상반기 실적
(B)</t>
    <phoneticPr fontId="3" type="noConversion"/>
  </si>
  <si>
    <t>이벤트 목표액
(A*30%)+(B*70%)</t>
    <phoneticPr fontId="28" type="noConversion"/>
  </si>
  <si>
    <t>※ A그룹 : 목표 500만원 이상, B그룹 : 목표 500만원 미만</t>
    <phoneticPr fontId="3" type="noConversion"/>
  </si>
  <si>
    <t>A</t>
    <phoneticPr fontId="3" type="noConversion"/>
  </si>
  <si>
    <t>B</t>
    <phoneticPr fontId="3" type="noConversion"/>
  </si>
  <si>
    <t>C</t>
    <phoneticPr fontId="3" type="noConversion"/>
  </si>
  <si>
    <t>번호</t>
    <phoneticPr fontId="3" type="noConversion"/>
  </si>
  <si>
    <t>이벤트 목표배정 내역(총괄국)</t>
    <phoneticPr fontId="3" type="noConversion"/>
  </si>
</sst>
</file>

<file path=xl/styles.xml><?xml version="1.0" encoding="utf-8"?>
<styleSheet xmlns="http://schemas.openxmlformats.org/spreadsheetml/2006/main">
  <numFmts count="7">
    <numFmt numFmtId="41" formatCode="_-* #,##0_-;\-* #,##0_-;_-* &quot;-&quot;_-;_-@_-"/>
    <numFmt numFmtId="43" formatCode="_-* #,##0.00_-;\-* #,##0.00_-;_-* &quot;-&quot;??_-;_-@_-"/>
    <numFmt numFmtId="176" formatCode="_ &quot;SFr.&quot;\ * #,##0_ ;_ &quot;SFr.&quot;\ * \-#,##0_ ;_ &quot;SFr.&quot;\ * &quot;-&quot;_ ;_ @_ "/>
    <numFmt numFmtId="177" formatCode="#,##0.000;[Red]&quot;-&quot;#,##0.000"/>
    <numFmt numFmtId="178" formatCode="&quot;?#,##0.00;\-&quot;&quot;?&quot;#,##0.00"/>
    <numFmt numFmtId="179" formatCode="&quot;S&quot;\ #,##0;\-&quot;S&quot;\ #,##0"/>
    <numFmt numFmtId="180" formatCode="#,##0_ "/>
  </numFmts>
  <fonts count="5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Batang"/>
      <family val="1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2"/>
      <name val="굴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name val="바탕"/>
      <family val="1"/>
      <charset val="129"/>
    </font>
    <font>
      <sz val="8"/>
      <name val="돋움"/>
      <family val="3"/>
      <charset val="129"/>
    </font>
    <font>
      <b/>
      <sz val="22"/>
      <color theme="1"/>
      <name val="HY동녘B"/>
      <family val="1"/>
      <charset val="129"/>
    </font>
    <font>
      <sz val="11"/>
      <color indexed="8"/>
      <name val="맑은 고딕"/>
      <family val="3"/>
      <charset val="129"/>
      <scheme val="minor"/>
    </font>
    <font>
      <sz val="18"/>
      <color indexed="8"/>
      <name val="돋움"/>
      <family val="3"/>
      <charset val="129"/>
    </font>
    <font>
      <sz val="10"/>
      <color indexed="8"/>
      <name val="돋움"/>
      <family val="3"/>
      <charset val="129"/>
    </font>
    <font>
      <sz val="8"/>
      <color indexed="8"/>
      <name val="돋움"/>
      <family val="3"/>
      <charset val="129"/>
    </font>
    <font>
      <b/>
      <sz val="8"/>
      <color indexed="8"/>
      <name val="돋움"/>
      <family val="3"/>
      <charset val="129"/>
    </font>
    <font>
      <b/>
      <sz val="9"/>
      <color indexed="9"/>
      <name val="돋움"/>
      <family val="3"/>
      <charset val="129"/>
    </font>
    <font>
      <sz val="9"/>
      <color indexed="22"/>
      <name val="돋움"/>
      <family val="3"/>
      <charset val="129"/>
    </font>
    <font>
      <sz val="9"/>
      <color indexed="12"/>
      <name val="돋움"/>
      <family val="3"/>
      <charset val="129"/>
    </font>
    <font>
      <b/>
      <sz val="9"/>
      <color indexed="12"/>
      <name val="돋움"/>
      <family val="3"/>
      <charset val="129"/>
    </font>
    <font>
      <b/>
      <sz val="9"/>
      <color indexed="8"/>
      <name val="돋움"/>
      <family val="3"/>
      <charset val="129"/>
    </font>
    <font>
      <b/>
      <sz val="12"/>
      <color theme="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ajor"/>
    </font>
    <font>
      <b/>
      <sz val="12"/>
      <color indexed="9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3"/>
      <name val="맑은 고딕"/>
      <family val="3"/>
      <charset val="129"/>
      <scheme val="major"/>
    </font>
    <font>
      <b/>
      <sz val="13"/>
      <color theme="0"/>
      <name val="맑은 고딕"/>
      <family val="3"/>
      <charset val="129"/>
      <scheme val="major"/>
    </font>
    <font>
      <b/>
      <sz val="13"/>
      <color theme="0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 tint="0.59999389629810485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/>
      <top/>
      <bottom style="thin">
        <color indexed="22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/>
      <diagonal/>
    </border>
    <border>
      <left style="thin">
        <color rgb="FF00B0F0"/>
      </left>
      <right style="thin">
        <color rgb="FF00B0F0"/>
      </right>
      <top/>
      <bottom/>
      <diagonal/>
    </border>
    <border>
      <left style="thin">
        <color rgb="FF00B0F0"/>
      </left>
      <right style="thin">
        <color rgb="FF00B0F0"/>
      </right>
      <top/>
      <bottom style="thin">
        <color rgb="FF00B0F0"/>
      </bottom>
      <diagonal/>
    </border>
    <border>
      <left/>
      <right/>
      <top/>
      <bottom style="thin">
        <color rgb="FF00B0F0"/>
      </bottom>
      <diagonal/>
    </border>
  </borders>
  <cellStyleXfs count="6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41" fontId="6" fillId="0" borderId="0" applyFont="0" applyFill="0" applyBorder="0" applyAlignment="0" applyProtection="0">
      <alignment vertical="center"/>
    </xf>
    <xf numFmtId="0" fontId="7" fillId="0" borderId="0"/>
    <xf numFmtId="0" fontId="7" fillId="0" borderId="0"/>
    <xf numFmtId="0" fontId="8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9" fillId="1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/>
    <xf numFmtId="177" fontId="11" fillId="0" borderId="0" applyFont="0" applyFill="0" applyBorder="0" applyAlignment="0" applyProtection="0"/>
    <xf numFmtId="0" fontId="12" fillId="0" borderId="0"/>
    <xf numFmtId="0" fontId="8" fillId="0" borderId="0"/>
    <xf numFmtId="0" fontId="13" fillId="0" borderId="0"/>
    <xf numFmtId="0" fontId="10" fillId="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7" borderId="7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0" borderId="0"/>
    <xf numFmtId="0" fontId="19" fillId="0" borderId="6" applyNumberFormat="0" applyFill="0" applyAlignment="0" applyProtection="0">
      <alignment vertical="center"/>
    </xf>
    <xf numFmtId="0" fontId="4" fillId="0" borderId="9" applyNumberFormat="0" applyFill="0" applyAlignment="0" applyProtection="0">
      <alignment vertical="center"/>
    </xf>
    <xf numFmtId="0" fontId="20" fillId="5" borderId="4" applyNumberFormat="0" applyAlignment="0" applyProtection="0">
      <alignment vertical="center"/>
    </xf>
    <xf numFmtId="0" fontId="21" fillId="0" borderId="1" applyNumberFormat="0" applyFill="0" applyAlignment="0" applyProtection="0">
      <alignment vertical="center"/>
    </xf>
    <xf numFmtId="0" fontId="22" fillId="0" borderId="2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7" fillId="0" borderId="0"/>
    <xf numFmtId="0" fontId="26" fillId="6" borderId="5" applyNumberFormat="0" applyAlignment="0" applyProtection="0">
      <alignment vertical="center"/>
    </xf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27" fillId="0" borderId="0"/>
    <xf numFmtId="0" fontId="6" fillId="0" borderId="0">
      <alignment vertical="center"/>
    </xf>
    <xf numFmtId="0" fontId="6" fillId="0" borderId="0"/>
    <xf numFmtId="0" fontId="27" fillId="0" borderId="0"/>
    <xf numFmtId="0" fontId="6" fillId="0" borderId="0"/>
  </cellStyleXfs>
  <cellXfs count="7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6" fillId="0" borderId="0" xfId="63">
      <alignment vertical="center"/>
    </xf>
    <xf numFmtId="0" fontId="32" fillId="0" borderId="0" xfId="63" applyNumberFormat="1" applyFont="1" applyAlignment="1">
      <alignment horizontal="left"/>
    </xf>
    <xf numFmtId="0" fontId="36" fillId="36" borderId="12" xfId="63" applyNumberFormat="1" applyFont="1" applyFill="1" applyBorder="1" applyAlignment="1">
      <alignment horizontal="center" vertical="center"/>
    </xf>
    <xf numFmtId="0" fontId="35" fillId="36" borderId="13" xfId="63" applyNumberFormat="1" applyFont="1" applyFill="1" applyBorder="1" applyAlignment="1">
      <alignment horizontal="center" wrapText="1"/>
    </xf>
    <xf numFmtId="0" fontId="37" fillId="0" borderId="14" xfId="63" applyNumberFormat="1" applyFont="1" applyBorder="1" applyAlignment="1">
      <alignment horizontal="left" vertical="center" wrapText="1"/>
    </xf>
    <xf numFmtId="3" fontId="30" fillId="0" borderId="10" xfId="63" applyNumberFormat="1" applyFont="1" applyBorder="1" applyAlignment="1">
      <alignment horizontal="right" vertical="center"/>
    </xf>
    <xf numFmtId="3" fontId="39" fillId="0" borderId="10" xfId="63" applyNumberFormat="1" applyFont="1" applyBorder="1" applyAlignment="1">
      <alignment horizontal="right" vertical="center"/>
    </xf>
    <xf numFmtId="0" fontId="44" fillId="0" borderId="0" xfId="0" applyFont="1" applyAlignment="1">
      <alignment vertical="center"/>
    </xf>
    <xf numFmtId="0" fontId="41" fillId="33" borderId="0" xfId="0" applyFont="1" applyFill="1" applyBorder="1" applyAlignment="1">
      <alignment horizontal="left" vertical="center"/>
    </xf>
    <xf numFmtId="0" fontId="43" fillId="37" borderId="15" xfId="0" applyNumberFormat="1" applyFont="1" applyFill="1" applyBorder="1" applyAlignment="1">
      <alignment horizontal="center" vertical="center" wrapText="1"/>
    </xf>
    <xf numFmtId="0" fontId="40" fillId="37" borderId="15" xfId="0" applyFont="1" applyFill="1" applyBorder="1" applyAlignment="1">
      <alignment horizontal="center" vertical="center"/>
    </xf>
    <xf numFmtId="41" fontId="40" fillId="38" borderId="15" xfId="1" applyFont="1" applyFill="1" applyBorder="1" applyAlignment="1">
      <alignment vertical="center" shrinkToFit="1"/>
    </xf>
    <xf numFmtId="0" fontId="45" fillId="0" borderId="0" xfId="0" applyFont="1" applyAlignment="1">
      <alignment vertical="center"/>
    </xf>
    <xf numFmtId="0" fontId="0" fillId="0" borderId="15" xfId="0" applyBorder="1">
      <alignment vertical="center"/>
    </xf>
    <xf numFmtId="0" fontId="29" fillId="0" borderId="0" xfId="2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5" fillId="39" borderId="15" xfId="0" applyFont="1" applyFill="1" applyBorder="1" applyAlignment="1">
      <alignment horizontal="center" vertical="center"/>
    </xf>
    <xf numFmtId="41" fontId="5" fillId="39" borderId="15" xfId="1" applyFont="1" applyFill="1" applyBorder="1" applyAlignment="1">
      <alignment horizontal="center" vertical="center" wrapText="1"/>
    </xf>
    <xf numFmtId="0" fontId="42" fillId="37" borderId="15" xfId="0" applyNumberFormat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42" fillId="41" borderId="15" xfId="0" applyFont="1" applyFill="1" applyBorder="1" applyAlignment="1">
      <alignment horizontal="distributed" vertical="center" indent="1" shrinkToFit="1"/>
    </xf>
    <xf numFmtId="0" fontId="46" fillId="35" borderId="15" xfId="0" applyFont="1" applyFill="1" applyBorder="1" applyAlignment="1">
      <alignment horizontal="distributed" vertical="center" indent="1" shrinkToFit="1"/>
    </xf>
    <xf numFmtId="0" fontId="47" fillId="38" borderId="15" xfId="0" applyFont="1" applyFill="1" applyBorder="1" applyAlignment="1">
      <alignment horizontal="distributed" vertical="center" indent="1" shrinkToFit="1"/>
    </xf>
    <xf numFmtId="180" fontId="46" fillId="0" borderId="15" xfId="1" applyNumberFormat="1" applyFont="1" applyFill="1" applyBorder="1" applyAlignment="1">
      <alignment horizontal="right" vertical="center" indent="1" shrinkToFit="1"/>
    </xf>
    <xf numFmtId="180" fontId="46" fillId="34" borderId="15" xfId="1" applyNumberFormat="1" applyFont="1" applyFill="1" applyBorder="1" applyAlignment="1">
      <alignment horizontal="right" vertical="center" indent="1" shrinkToFit="1"/>
    </xf>
    <xf numFmtId="180" fontId="47" fillId="38" borderId="15" xfId="1" applyNumberFormat="1" applyFont="1" applyFill="1" applyBorder="1" applyAlignment="1">
      <alignment horizontal="right" vertical="center" indent="1" shrinkToFit="1"/>
    </xf>
    <xf numFmtId="0" fontId="48" fillId="39" borderId="15" xfId="0" applyFont="1" applyFill="1" applyBorder="1" applyAlignment="1">
      <alignment horizontal="center" vertical="center"/>
    </xf>
    <xf numFmtId="0" fontId="49" fillId="0" borderId="15" xfId="0" applyFont="1" applyBorder="1" applyAlignment="1">
      <alignment horizontal="center" vertical="center"/>
    </xf>
    <xf numFmtId="0" fontId="49" fillId="0" borderId="15" xfId="0" applyFont="1" applyBorder="1">
      <alignment vertical="center"/>
    </xf>
    <xf numFmtId="0" fontId="9" fillId="0" borderId="15" xfId="0" applyFont="1" applyBorder="1">
      <alignment vertical="center"/>
    </xf>
    <xf numFmtId="41" fontId="49" fillId="0" borderId="15" xfId="1" applyFont="1" applyBorder="1">
      <alignment vertical="center"/>
    </xf>
    <xf numFmtId="41" fontId="0" fillId="0" borderId="15" xfId="1" applyFont="1" applyBorder="1">
      <alignment vertical="center"/>
    </xf>
    <xf numFmtId="0" fontId="48" fillId="39" borderId="15" xfId="0" applyFont="1" applyFill="1" applyBorder="1" applyAlignment="1">
      <alignment horizontal="center" vertical="center" wrapText="1"/>
    </xf>
    <xf numFmtId="41" fontId="50" fillId="34" borderId="15" xfId="1" applyFont="1" applyFill="1" applyBorder="1">
      <alignment vertical="center"/>
    </xf>
    <xf numFmtId="0" fontId="49" fillId="0" borderId="15" xfId="0" applyFont="1" applyBorder="1" applyAlignment="1">
      <alignment horizontal="center" vertical="center" shrinkToFit="1"/>
    </xf>
    <xf numFmtId="0" fontId="52" fillId="0" borderId="0" xfId="0" applyFont="1">
      <alignment vertical="center"/>
    </xf>
    <xf numFmtId="0" fontId="49" fillId="42" borderId="15" xfId="0" applyFont="1" applyFill="1" applyBorder="1" applyAlignment="1">
      <alignment horizontal="center" vertical="center"/>
    </xf>
    <xf numFmtId="0" fontId="49" fillId="42" borderId="15" xfId="0" applyFont="1" applyFill="1" applyBorder="1">
      <alignment vertical="center"/>
    </xf>
    <xf numFmtId="41" fontId="49" fillId="42" borderId="15" xfId="1" applyFont="1" applyFill="1" applyBorder="1">
      <alignment vertical="center"/>
    </xf>
    <xf numFmtId="0" fontId="50" fillId="0" borderId="15" xfId="0" applyFont="1" applyBorder="1">
      <alignment vertical="center"/>
    </xf>
    <xf numFmtId="0" fontId="50" fillId="42" borderId="15" xfId="0" applyFont="1" applyFill="1" applyBorder="1">
      <alignment vertical="center"/>
    </xf>
    <xf numFmtId="0" fontId="5" fillId="39" borderId="15" xfId="0" applyFont="1" applyFill="1" applyBorder="1" applyAlignment="1">
      <alignment horizontal="center" vertical="center" wrapText="1"/>
    </xf>
    <xf numFmtId="41" fontId="4" fillId="40" borderId="15" xfId="1" applyFont="1" applyFill="1" applyBorder="1">
      <alignment vertical="center"/>
    </xf>
    <xf numFmtId="41" fontId="4" fillId="34" borderId="15" xfId="1" applyFont="1" applyFill="1" applyBorder="1">
      <alignment vertical="center"/>
    </xf>
    <xf numFmtId="0" fontId="0" fillId="40" borderId="15" xfId="0" applyFill="1" applyBorder="1">
      <alignment vertical="center"/>
    </xf>
    <xf numFmtId="41" fontId="0" fillId="40" borderId="15" xfId="1" applyFont="1" applyFill="1" applyBorder="1">
      <alignment vertical="center"/>
    </xf>
    <xf numFmtId="0" fontId="4" fillId="0" borderId="15" xfId="0" applyFont="1" applyBorder="1">
      <alignment vertical="center"/>
    </xf>
    <xf numFmtId="0" fontId="4" fillId="40" borderId="15" xfId="0" applyFont="1" applyFill="1" applyBorder="1">
      <alignment vertical="center"/>
    </xf>
    <xf numFmtId="41" fontId="0" fillId="0" borderId="0" xfId="1" applyFont="1" applyAlignment="1">
      <alignment vertical="center"/>
    </xf>
    <xf numFmtId="41" fontId="0" fillId="0" borderId="0" xfId="0" applyNumberFormat="1" applyAlignment="1">
      <alignment vertical="center"/>
    </xf>
    <xf numFmtId="43" fontId="0" fillId="0" borderId="0" xfId="0" applyNumberFormat="1" applyAlignment="1">
      <alignment vertical="center"/>
    </xf>
    <xf numFmtId="0" fontId="9" fillId="0" borderId="15" xfId="0" applyFont="1" applyBorder="1" applyAlignment="1">
      <alignment horizontal="center" vertical="top"/>
    </xf>
    <xf numFmtId="0" fontId="9" fillId="40" borderId="15" xfId="0" applyFont="1" applyFill="1" applyBorder="1" applyAlignment="1">
      <alignment horizontal="center" vertical="top"/>
    </xf>
    <xf numFmtId="0" fontId="34" fillId="0" borderId="0" xfId="63" applyNumberFormat="1" applyFont="1" applyAlignment="1">
      <alignment horizontal="left"/>
    </xf>
    <xf numFmtId="0" fontId="31" fillId="0" borderId="0" xfId="63" applyNumberFormat="1" applyFont="1" applyAlignment="1">
      <alignment horizontal="left"/>
    </xf>
    <xf numFmtId="0" fontId="33" fillId="0" borderId="0" xfId="63" applyNumberFormat="1" applyFont="1" applyAlignment="1">
      <alignment horizontal="left" wrapText="1"/>
    </xf>
    <xf numFmtId="0" fontId="37" fillId="0" borderId="14" xfId="63" applyNumberFormat="1" applyFont="1" applyBorder="1" applyAlignment="1">
      <alignment horizontal="left" vertical="center" wrapText="1"/>
    </xf>
    <xf numFmtId="0" fontId="33" fillId="0" borderId="0" xfId="63" applyNumberFormat="1" applyFont="1" applyAlignment="1">
      <alignment horizontal="left"/>
    </xf>
    <xf numFmtId="0" fontId="35" fillId="36" borderId="11" xfId="63" applyNumberFormat="1" applyFont="1" applyFill="1" applyBorder="1" applyAlignment="1">
      <alignment horizontal="left" vertical="center" wrapText="1"/>
    </xf>
    <xf numFmtId="0" fontId="38" fillId="0" borderId="14" xfId="63" applyNumberFormat="1" applyFont="1" applyBorder="1" applyAlignment="1">
      <alignment horizontal="left" vertical="center"/>
    </xf>
    <xf numFmtId="0" fontId="29" fillId="34" borderId="0" xfId="2" applyFont="1" applyFill="1" applyBorder="1" applyAlignment="1">
      <alignment horizontal="center" vertical="center"/>
    </xf>
    <xf numFmtId="0" fontId="50" fillId="42" borderId="16" xfId="0" applyFont="1" applyFill="1" applyBorder="1" applyAlignment="1">
      <alignment horizontal="center" vertical="center"/>
    </xf>
    <xf numFmtId="0" fontId="50" fillId="42" borderId="17" xfId="0" applyFont="1" applyFill="1" applyBorder="1" applyAlignment="1">
      <alignment horizontal="center" vertical="center"/>
    </xf>
    <xf numFmtId="0" fontId="50" fillId="42" borderId="18" xfId="0" applyFont="1" applyFill="1" applyBorder="1" applyAlignment="1">
      <alignment horizontal="center" vertical="center"/>
    </xf>
    <xf numFmtId="0" fontId="50" fillId="0" borderId="16" xfId="0" applyFont="1" applyBorder="1" applyAlignment="1">
      <alignment horizontal="center" vertical="center"/>
    </xf>
    <xf numFmtId="0" fontId="50" fillId="0" borderId="17" xfId="0" applyFont="1" applyBorder="1" applyAlignment="1">
      <alignment horizontal="center" vertical="center"/>
    </xf>
    <xf numFmtId="0" fontId="50" fillId="0" borderId="18" xfId="0" applyFont="1" applyBorder="1" applyAlignment="1">
      <alignment horizontal="center" vertical="center"/>
    </xf>
    <xf numFmtId="0" fontId="4" fillId="40" borderId="15" xfId="0" applyFont="1" applyFill="1" applyBorder="1" applyAlignment="1">
      <alignment horizontal="center" vertical="top"/>
    </xf>
    <xf numFmtId="0" fontId="4" fillId="0" borderId="15" xfId="0" applyFont="1" applyBorder="1" applyAlignment="1">
      <alignment horizontal="center" vertical="top"/>
    </xf>
    <xf numFmtId="0" fontId="51" fillId="0" borderId="19" xfId="0" applyFont="1" applyBorder="1" applyAlignment="1">
      <alignment horizontal="center" vertical="center" shrinkToFit="1"/>
    </xf>
    <xf numFmtId="41" fontId="53" fillId="0" borderId="15" xfId="1" applyFont="1" applyFill="1" applyBorder="1" applyAlignment="1">
      <alignment vertical="center" shrinkToFit="1"/>
    </xf>
  </cellXfs>
  <cellStyles count="67">
    <cellStyle name="??&amp;O?&amp;H?_x0008__x000f__x0007_?_x0007__x0001__x0001_" xfId="4"/>
    <cellStyle name="??&amp;O?&amp;H?_x0008_??_x0007__x0001__x0001_" xfId="5"/>
    <cellStyle name="?W?_laroux" xfId="6"/>
    <cellStyle name="’E‰Y [0.00]_laroux" xfId="7"/>
    <cellStyle name="’E‰Y_laroux" xfId="8"/>
    <cellStyle name="20% - 강조색1 2" xfId="9"/>
    <cellStyle name="20% - 강조색2 2" xfId="10"/>
    <cellStyle name="20% - 강조색3 2" xfId="11"/>
    <cellStyle name="20% - 강조색4 2" xfId="12"/>
    <cellStyle name="20% - 강조색5 2" xfId="13"/>
    <cellStyle name="20% - 강조색6 2" xfId="14"/>
    <cellStyle name="40% - 강조색1 2" xfId="15"/>
    <cellStyle name="40% - 강조색2 2" xfId="16"/>
    <cellStyle name="40% - 강조색3 2" xfId="17"/>
    <cellStyle name="40% - 강조색4 2" xfId="18"/>
    <cellStyle name="40% - 강조색5 2" xfId="19"/>
    <cellStyle name="40% - 강조색6 2" xfId="20"/>
    <cellStyle name="60% - 강조색1 2" xfId="21"/>
    <cellStyle name="60% - 강조색2 2" xfId="22"/>
    <cellStyle name="60% - 강조색3 2" xfId="23"/>
    <cellStyle name="60% - 강조색4 2" xfId="24"/>
    <cellStyle name="60% - 강조색5 2" xfId="25"/>
    <cellStyle name="60% - 강조색6 2" xfId="26"/>
    <cellStyle name="AeE­ [0]_PERSONAL" xfId="27"/>
    <cellStyle name="AeE­_PERSONAL" xfId="28"/>
    <cellStyle name="ALIGNMENT" xfId="29"/>
    <cellStyle name="C￥AØ_PERSONAL" xfId="30"/>
    <cellStyle name="category" xfId="31"/>
    <cellStyle name="강조색1 2" xfId="32"/>
    <cellStyle name="강조색2 2" xfId="33"/>
    <cellStyle name="강조색3 2" xfId="34"/>
    <cellStyle name="강조색4 2" xfId="35"/>
    <cellStyle name="강조색5 2" xfId="36"/>
    <cellStyle name="강조색6 2" xfId="37"/>
    <cellStyle name="경고문 2" xfId="38"/>
    <cellStyle name="계산 2" xfId="39"/>
    <cellStyle name="나쁨 2" xfId="40"/>
    <cellStyle name="메모 2" xfId="41"/>
    <cellStyle name="백분율 2" xfId="42"/>
    <cellStyle name="보통 2" xfId="43"/>
    <cellStyle name="설명 텍스트 2" xfId="44"/>
    <cellStyle name="셀 확인 2" xfId="45"/>
    <cellStyle name="쉼표 [0]" xfId="1" builtinId="6"/>
    <cellStyle name="쉼표 [0] 2" xfId="3"/>
    <cellStyle name="쉼표 [0] 2 2" xfId="46"/>
    <cellStyle name="쉼표 [0] 3" xfId="47"/>
    <cellStyle name="스타일 1" xfId="48"/>
    <cellStyle name="연결된 셀 2" xfId="49"/>
    <cellStyle name="요약 2" xfId="50"/>
    <cellStyle name="입력 2" xfId="51"/>
    <cellStyle name="제목 1 2" xfId="52"/>
    <cellStyle name="제목 2 2" xfId="53"/>
    <cellStyle name="제목 3 2" xfId="54"/>
    <cellStyle name="제목 4 2" xfId="55"/>
    <cellStyle name="제목 5" xfId="56"/>
    <cellStyle name="좋음 2" xfId="57"/>
    <cellStyle name="지정되지 않음" xfId="58"/>
    <cellStyle name="출력 2" xfId="59"/>
    <cellStyle name="콤마 [0]_1" xfId="60"/>
    <cellStyle name="콤마_1" xfId="61"/>
    <cellStyle name="표준" xfId="0" builtinId="0"/>
    <cellStyle name="표준 2" xfId="62"/>
    <cellStyle name="표준 2 2" xfId="63"/>
    <cellStyle name="표준 3" xfId="64"/>
    <cellStyle name="표준 4" xfId="2"/>
    <cellStyle name="표준 5" xfId="65"/>
    <cellStyle name="표준 6" xfId="66"/>
  </cellStyles>
  <dxfs count="0"/>
  <tableStyles count="0" defaultTableStyle="TableStyleMedium9" defaultPivotStyle="PivotStyleLight16"/>
  <colors>
    <mruColors>
      <color rgb="FF0000FF"/>
      <color rgb="FFCC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4"/>
  <sheetViews>
    <sheetView showGridLines="0" zoomScaleSheetLayoutView="75" workbookViewId="0">
      <selection activeCell="D26" sqref="D26:E26"/>
    </sheetView>
  </sheetViews>
  <sheetFormatPr defaultColWidth="10" defaultRowHeight="13.5"/>
  <cols>
    <col min="1" max="5" width="10" style="3"/>
    <col min="6" max="6" width="13.25" style="3" customWidth="1"/>
    <col min="7" max="7" width="10.25" style="3" bestFit="1" customWidth="1"/>
    <col min="8" max="261" width="10" style="3"/>
    <col min="262" max="262" width="13.25" style="3" customWidth="1"/>
    <col min="263" max="263" width="10.25" style="3" bestFit="1" customWidth="1"/>
    <col min="264" max="517" width="10" style="3"/>
    <col min="518" max="518" width="13.25" style="3" customWidth="1"/>
    <col min="519" max="519" width="10.25" style="3" bestFit="1" customWidth="1"/>
    <col min="520" max="773" width="10" style="3"/>
    <col min="774" max="774" width="13.25" style="3" customWidth="1"/>
    <col min="775" max="775" width="10.25" style="3" bestFit="1" customWidth="1"/>
    <col min="776" max="1029" width="10" style="3"/>
    <col min="1030" max="1030" width="13.25" style="3" customWidth="1"/>
    <col min="1031" max="1031" width="10.25" style="3" bestFit="1" customWidth="1"/>
    <col min="1032" max="1285" width="10" style="3"/>
    <col min="1286" max="1286" width="13.25" style="3" customWidth="1"/>
    <col min="1287" max="1287" width="10.25" style="3" bestFit="1" customWidth="1"/>
    <col min="1288" max="1541" width="10" style="3"/>
    <col min="1542" max="1542" width="13.25" style="3" customWidth="1"/>
    <col min="1543" max="1543" width="10.25" style="3" bestFit="1" customWidth="1"/>
    <col min="1544" max="1797" width="10" style="3"/>
    <col min="1798" max="1798" width="13.25" style="3" customWidth="1"/>
    <col min="1799" max="1799" width="10.25" style="3" bestFit="1" customWidth="1"/>
    <col min="1800" max="2053" width="10" style="3"/>
    <col min="2054" max="2054" width="13.25" style="3" customWidth="1"/>
    <col min="2055" max="2055" width="10.25" style="3" bestFit="1" customWidth="1"/>
    <col min="2056" max="2309" width="10" style="3"/>
    <col min="2310" max="2310" width="13.25" style="3" customWidth="1"/>
    <col min="2311" max="2311" width="10.25" style="3" bestFit="1" customWidth="1"/>
    <col min="2312" max="2565" width="10" style="3"/>
    <col min="2566" max="2566" width="13.25" style="3" customWidth="1"/>
    <col min="2567" max="2567" width="10.25" style="3" bestFit="1" customWidth="1"/>
    <col min="2568" max="2821" width="10" style="3"/>
    <col min="2822" max="2822" width="13.25" style="3" customWidth="1"/>
    <col min="2823" max="2823" width="10.25" style="3" bestFit="1" customWidth="1"/>
    <col min="2824" max="3077" width="10" style="3"/>
    <col min="3078" max="3078" width="13.25" style="3" customWidth="1"/>
    <col min="3079" max="3079" width="10.25" style="3" bestFit="1" customWidth="1"/>
    <col min="3080" max="3333" width="10" style="3"/>
    <col min="3334" max="3334" width="13.25" style="3" customWidth="1"/>
    <col min="3335" max="3335" width="10.25" style="3" bestFit="1" customWidth="1"/>
    <col min="3336" max="3589" width="10" style="3"/>
    <col min="3590" max="3590" width="13.25" style="3" customWidth="1"/>
    <col min="3591" max="3591" width="10.25" style="3" bestFit="1" customWidth="1"/>
    <col min="3592" max="3845" width="10" style="3"/>
    <col min="3846" max="3846" width="13.25" style="3" customWidth="1"/>
    <col min="3847" max="3847" width="10.25" style="3" bestFit="1" customWidth="1"/>
    <col min="3848" max="4101" width="10" style="3"/>
    <col min="4102" max="4102" width="13.25" style="3" customWidth="1"/>
    <col min="4103" max="4103" width="10.25" style="3" bestFit="1" customWidth="1"/>
    <col min="4104" max="4357" width="10" style="3"/>
    <col min="4358" max="4358" width="13.25" style="3" customWidth="1"/>
    <col min="4359" max="4359" width="10.25" style="3" bestFit="1" customWidth="1"/>
    <col min="4360" max="4613" width="10" style="3"/>
    <col min="4614" max="4614" width="13.25" style="3" customWidth="1"/>
    <col min="4615" max="4615" width="10.25" style="3" bestFit="1" customWidth="1"/>
    <col min="4616" max="4869" width="10" style="3"/>
    <col min="4870" max="4870" width="13.25" style="3" customWidth="1"/>
    <col min="4871" max="4871" width="10.25" style="3" bestFit="1" customWidth="1"/>
    <col min="4872" max="5125" width="10" style="3"/>
    <col min="5126" max="5126" width="13.25" style="3" customWidth="1"/>
    <col min="5127" max="5127" width="10.25" style="3" bestFit="1" customWidth="1"/>
    <col min="5128" max="5381" width="10" style="3"/>
    <col min="5382" max="5382" width="13.25" style="3" customWidth="1"/>
    <col min="5383" max="5383" width="10.25" style="3" bestFit="1" customWidth="1"/>
    <col min="5384" max="5637" width="10" style="3"/>
    <col min="5638" max="5638" width="13.25" style="3" customWidth="1"/>
    <col min="5639" max="5639" width="10.25" style="3" bestFit="1" customWidth="1"/>
    <col min="5640" max="5893" width="10" style="3"/>
    <col min="5894" max="5894" width="13.25" style="3" customWidth="1"/>
    <col min="5895" max="5895" width="10.25" style="3" bestFit="1" customWidth="1"/>
    <col min="5896" max="6149" width="10" style="3"/>
    <col min="6150" max="6150" width="13.25" style="3" customWidth="1"/>
    <col min="6151" max="6151" width="10.25" style="3" bestFit="1" customWidth="1"/>
    <col min="6152" max="6405" width="10" style="3"/>
    <col min="6406" max="6406" width="13.25" style="3" customWidth="1"/>
    <col min="6407" max="6407" width="10.25" style="3" bestFit="1" customWidth="1"/>
    <col min="6408" max="6661" width="10" style="3"/>
    <col min="6662" max="6662" width="13.25" style="3" customWidth="1"/>
    <col min="6663" max="6663" width="10.25" style="3" bestFit="1" customWidth="1"/>
    <col min="6664" max="6917" width="10" style="3"/>
    <col min="6918" max="6918" width="13.25" style="3" customWidth="1"/>
    <col min="6919" max="6919" width="10.25" style="3" bestFit="1" customWidth="1"/>
    <col min="6920" max="7173" width="10" style="3"/>
    <col min="7174" max="7174" width="13.25" style="3" customWidth="1"/>
    <col min="7175" max="7175" width="10.25" style="3" bestFit="1" customWidth="1"/>
    <col min="7176" max="7429" width="10" style="3"/>
    <col min="7430" max="7430" width="13.25" style="3" customWidth="1"/>
    <col min="7431" max="7431" width="10.25" style="3" bestFit="1" customWidth="1"/>
    <col min="7432" max="7685" width="10" style="3"/>
    <col min="7686" max="7686" width="13.25" style="3" customWidth="1"/>
    <col min="7687" max="7687" width="10.25" style="3" bestFit="1" customWidth="1"/>
    <col min="7688" max="7941" width="10" style="3"/>
    <col min="7942" max="7942" width="13.25" style="3" customWidth="1"/>
    <col min="7943" max="7943" width="10.25" style="3" bestFit="1" customWidth="1"/>
    <col min="7944" max="8197" width="10" style="3"/>
    <col min="8198" max="8198" width="13.25" style="3" customWidth="1"/>
    <col min="8199" max="8199" width="10.25" style="3" bestFit="1" customWidth="1"/>
    <col min="8200" max="8453" width="10" style="3"/>
    <col min="8454" max="8454" width="13.25" style="3" customWidth="1"/>
    <col min="8455" max="8455" width="10.25" style="3" bestFit="1" customWidth="1"/>
    <col min="8456" max="8709" width="10" style="3"/>
    <col min="8710" max="8710" width="13.25" style="3" customWidth="1"/>
    <col min="8711" max="8711" width="10.25" style="3" bestFit="1" customWidth="1"/>
    <col min="8712" max="8965" width="10" style="3"/>
    <col min="8966" max="8966" width="13.25" style="3" customWidth="1"/>
    <col min="8967" max="8967" width="10.25" style="3" bestFit="1" customWidth="1"/>
    <col min="8968" max="9221" width="10" style="3"/>
    <col min="9222" max="9222" width="13.25" style="3" customWidth="1"/>
    <col min="9223" max="9223" width="10.25" style="3" bestFit="1" customWidth="1"/>
    <col min="9224" max="9477" width="10" style="3"/>
    <col min="9478" max="9478" width="13.25" style="3" customWidth="1"/>
    <col min="9479" max="9479" width="10.25" style="3" bestFit="1" customWidth="1"/>
    <col min="9480" max="9733" width="10" style="3"/>
    <col min="9734" max="9734" width="13.25" style="3" customWidth="1"/>
    <col min="9735" max="9735" width="10.25" style="3" bestFit="1" customWidth="1"/>
    <col min="9736" max="9989" width="10" style="3"/>
    <col min="9990" max="9990" width="13.25" style="3" customWidth="1"/>
    <col min="9991" max="9991" width="10.25" style="3" bestFit="1" customWidth="1"/>
    <col min="9992" max="10245" width="10" style="3"/>
    <col min="10246" max="10246" width="13.25" style="3" customWidth="1"/>
    <col min="10247" max="10247" width="10.25" style="3" bestFit="1" customWidth="1"/>
    <col min="10248" max="10501" width="10" style="3"/>
    <col min="10502" max="10502" width="13.25" style="3" customWidth="1"/>
    <col min="10503" max="10503" width="10.25" style="3" bestFit="1" customWidth="1"/>
    <col min="10504" max="10757" width="10" style="3"/>
    <col min="10758" max="10758" width="13.25" style="3" customWidth="1"/>
    <col min="10759" max="10759" width="10.25" style="3" bestFit="1" customWidth="1"/>
    <col min="10760" max="11013" width="10" style="3"/>
    <col min="11014" max="11014" width="13.25" style="3" customWidth="1"/>
    <col min="11015" max="11015" width="10.25" style="3" bestFit="1" customWidth="1"/>
    <col min="11016" max="11269" width="10" style="3"/>
    <col min="11270" max="11270" width="13.25" style="3" customWidth="1"/>
    <col min="11271" max="11271" width="10.25" style="3" bestFit="1" customWidth="1"/>
    <col min="11272" max="11525" width="10" style="3"/>
    <col min="11526" max="11526" width="13.25" style="3" customWidth="1"/>
    <col min="11527" max="11527" width="10.25" style="3" bestFit="1" customWidth="1"/>
    <col min="11528" max="11781" width="10" style="3"/>
    <col min="11782" max="11782" width="13.25" style="3" customWidth="1"/>
    <col min="11783" max="11783" width="10.25" style="3" bestFit="1" customWidth="1"/>
    <col min="11784" max="12037" width="10" style="3"/>
    <col min="12038" max="12038" width="13.25" style="3" customWidth="1"/>
    <col min="12039" max="12039" width="10.25" style="3" bestFit="1" customWidth="1"/>
    <col min="12040" max="12293" width="10" style="3"/>
    <col min="12294" max="12294" width="13.25" style="3" customWidth="1"/>
    <col min="12295" max="12295" width="10.25" style="3" bestFit="1" customWidth="1"/>
    <col min="12296" max="12549" width="10" style="3"/>
    <col min="12550" max="12550" width="13.25" style="3" customWidth="1"/>
    <col min="12551" max="12551" width="10.25" style="3" bestFit="1" customWidth="1"/>
    <col min="12552" max="12805" width="10" style="3"/>
    <col min="12806" max="12806" width="13.25" style="3" customWidth="1"/>
    <col min="12807" max="12807" width="10.25" style="3" bestFit="1" customWidth="1"/>
    <col min="12808" max="13061" width="10" style="3"/>
    <col min="13062" max="13062" width="13.25" style="3" customWidth="1"/>
    <col min="13063" max="13063" width="10.25" style="3" bestFit="1" customWidth="1"/>
    <col min="13064" max="13317" width="10" style="3"/>
    <col min="13318" max="13318" width="13.25" style="3" customWidth="1"/>
    <col min="13319" max="13319" width="10.25" style="3" bestFit="1" customWidth="1"/>
    <col min="13320" max="13573" width="10" style="3"/>
    <col min="13574" max="13574" width="13.25" style="3" customWidth="1"/>
    <col min="13575" max="13575" width="10.25" style="3" bestFit="1" customWidth="1"/>
    <col min="13576" max="13829" width="10" style="3"/>
    <col min="13830" max="13830" width="13.25" style="3" customWidth="1"/>
    <col min="13831" max="13831" width="10.25" style="3" bestFit="1" customWidth="1"/>
    <col min="13832" max="14085" width="10" style="3"/>
    <col min="14086" max="14086" width="13.25" style="3" customWidth="1"/>
    <col min="14087" max="14087" width="10.25" style="3" bestFit="1" customWidth="1"/>
    <col min="14088" max="14341" width="10" style="3"/>
    <col min="14342" max="14342" width="13.25" style="3" customWidth="1"/>
    <col min="14343" max="14343" width="10.25" style="3" bestFit="1" customWidth="1"/>
    <col min="14344" max="14597" width="10" style="3"/>
    <col min="14598" max="14598" width="13.25" style="3" customWidth="1"/>
    <col min="14599" max="14599" width="10.25" style="3" bestFit="1" customWidth="1"/>
    <col min="14600" max="14853" width="10" style="3"/>
    <col min="14854" max="14854" width="13.25" style="3" customWidth="1"/>
    <col min="14855" max="14855" width="10.25" style="3" bestFit="1" customWidth="1"/>
    <col min="14856" max="15109" width="10" style="3"/>
    <col min="15110" max="15110" width="13.25" style="3" customWidth="1"/>
    <col min="15111" max="15111" width="10.25" style="3" bestFit="1" customWidth="1"/>
    <col min="15112" max="15365" width="10" style="3"/>
    <col min="15366" max="15366" width="13.25" style="3" customWidth="1"/>
    <col min="15367" max="15367" width="10.25" style="3" bestFit="1" customWidth="1"/>
    <col min="15368" max="15621" width="10" style="3"/>
    <col min="15622" max="15622" width="13.25" style="3" customWidth="1"/>
    <col min="15623" max="15623" width="10.25" style="3" bestFit="1" customWidth="1"/>
    <col min="15624" max="15877" width="10" style="3"/>
    <col min="15878" max="15878" width="13.25" style="3" customWidth="1"/>
    <col min="15879" max="15879" width="10.25" style="3" bestFit="1" customWidth="1"/>
    <col min="15880" max="16133" width="10" style="3"/>
    <col min="16134" max="16134" width="13.25" style="3" customWidth="1"/>
    <col min="16135" max="16135" width="10.25" style="3" bestFit="1" customWidth="1"/>
    <col min="16136" max="16384" width="10" style="3"/>
  </cols>
  <sheetData>
    <row r="1" spans="1:7" ht="22.5">
      <c r="A1" s="57" t="s">
        <v>23</v>
      </c>
      <c r="B1" s="57"/>
      <c r="C1" s="57"/>
      <c r="D1" s="57"/>
      <c r="E1" s="57"/>
      <c r="F1" s="57"/>
      <c r="G1" s="57"/>
    </row>
    <row r="2" spans="1:7">
      <c r="A2" s="4"/>
    </row>
    <row r="3" spans="1:7">
      <c r="A3" s="58" t="s">
        <v>24</v>
      </c>
      <c r="B3" s="58"/>
      <c r="C3" s="58"/>
      <c r="D3" s="58"/>
      <c r="E3" s="58"/>
      <c r="F3" s="58"/>
      <c r="G3" s="58"/>
    </row>
    <row r="4" spans="1:7">
      <c r="A4" s="58" t="s">
        <v>25</v>
      </c>
      <c r="B4" s="58"/>
      <c r="C4" s="58"/>
      <c r="D4" s="58"/>
      <c r="E4" s="58"/>
      <c r="F4" s="58"/>
      <c r="G4" s="58"/>
    </row>
    <row r="5" spans="1:7">
      <c r="A5" s="58" t="s">
        <v>26</v>
      </c>
      <c r="B5" s="58"/>
      <c r="C5" s="58"/>
      <c r="D5" s="58"/>
      <c r="E5" s="58"/>
      <c r="F5" s="58"/>
      <c r="G5" s="58"/>
    </row>
    <row r="6" spans="1:7">
      <c r="A6" s="58" t="s">
        <v>27</v>
      </c>
      <c r="B6" s="58"/>
      <c r="C6" s="58"/>
      <c r="D6" s="58"/>
      <c r="E6" s="58"/>
      <c r="F6" s="58"/>
      <c r="G6" s="58"/>
    </row>
    <row r="7" spans="1:7">
      <c r="A7" s="4"/>
    </row>
    <row r="8" spans="1:7">
      <c r="A8" s="56" t="s">
        <v>28</v>
      </c>
      <c r="B8" s="56"/>
      <c r="C8" s="56"/>
      <c r="D8" s="56"/>
      <c r="E8" s="56"/>
      <c r="F8" s="56"/>
      <c r="G8" s="56"/>
    </row>
    <row r="9" spans="1:7">
      <c r="A9" s="60" t="s">
        <v>29</v>
      </c>
      <c r="B9" s="60"/>
      <c r="C9" s="60"/>
      <c r="D9" s="60"/>
      <c r="E9" s="60"/>
      <c r="F9" s="60"/>
      <c r="G9" s="60"/>
    </row>
    <row r="10" spans="1:7">
      <c r="A10" s="4"/>
      <c r="F10" s="3" t="s">
        <v>30</v>
      </c>
      <c r="G10" s="3" t="s">
        <v>31</v>
      </c>
    </row>
    <row r="11" spans="1:7" ht="33.75">
      <c r="A11" s="61" t="s">
        <v>32</v>
      </c>
      <c r="B11" s="61"/>
      <c r="C11" s="61" t="s">
        <v>33</v>
      </c>
      <c r="D11" s="61"/>
      <c r="E11" s="5" t="s">
        <v>34</v>
      </c>
      <c r="F11" s="6" t="s">
        <v>35</v>
      </c>
      <c r="G11" s="6" t="s">
        <v>36</v>
      </c>
    </row>
    <row r="12" spans="1:7" ht="16.5">
      <c r="A12" s="59" t="s">
        <v>37</v>
      </c>
      <c r="B12" s="59" t="s">
        <v>38</v>
      </c>
      <c r="C12" s="7" t="s">
        <v>39</v>
      </c>
      <c r="D12" s="59" t="s">
        <v>40</v>
      </c>
      <c r="E12" s="59"/>
      <c r="F12" s="8">
        <v>49198596</v>
      </c>
      <c r="G12" s="8">
        <v>49176403</v>
      </c>
    </row>
    <row r="13" spans="1:7" ht="16.5">
      <c r="A13" s="59"/>
      <c r="B13" s="59"/>
      <c r="C13" s="7" t="s">
        <v>41</v>
      </c>
      <c r="D13" s="59" t="s">
        <v>42</v>
      </c>
      <c r="E13" s="59"/>
      <c r="F13" s="8">
        <v>31906926</v>
      </c>
      <c r="G13" s="8">
        <v>37893096</v>
      </c>
    </row>
    <row r="14" spans="1:7" ht="16.5">
      <c r="A14" s="59"/>
      <c r="B14" s="59"/>
      <c r="C14" s="7" t="s">
        <v>43</v>
      </c>
      <c r="D14" s="59" t="s">
        <v>44</v>
      </c>
      <c r="E14" s="59"/>
      <c r="F14" s="8">
        <v>42243784</v>
      </c>
      <c r="G14" s="8">
        <v>49823609</v>
      </c>
    </row>
    <row r="15" spans="1:7" ht="16.5">
      <c r="A15" s="59"/>
      <c r="B15" s="59"/>
      <c r="C15" s="7" t="s">
        <v>45</v>
      </c>
      <c r="D15" s="59" t="s">
        <v>46</v>
      </c>
      <c r="E15" s="59"/>
      <c r="F15" s="8">
        <v>108147493</v>
      </c>
      <c r="G15" s="8">
        <v>94891694</v>
      </c>
    </row>
    <row r="16" spans="1:7" ht="16.5">
      <c r="A16" s="59"/>
      <c r="B16" s="59"/>
      <c r="C16" s="7" t="s">
        <v>47</v>
      </c>
      <c r="D16" s="59" t="s">
        <v>48</v>
      </c>
      <c r="E16" s="59"/>
      <c r="F16" s="8">
        <v>32168316</v>
      </c>
      <c r="G16" s="8">
        <v>30738632</v>
      </c>
    </row>
    <row r="17" spans="1:7" ht="16.5">
      <c r="A17" s="59"/>
      <c r="B17" s="59"/>
      <c r="C17" s="7" t="s">
        <v>49</v>
      </c>
      <c r="D17" s="59" t="s">
        <v>50</v>
      </c>
      <c r="E17" s="59"/>
      <c r="F17" s="8">
        <v>22447950</v>
      </c>
      <c r="G17" s="8">
        <v>21733322</v>
      </c>
    </row>
    <row r="18" spans="1:7" ht="16.5">
      <c r="A18" s="59"/>
      <c r="B18" s="59"/>
      <c r="C18" s="7" t="s">
        <v>51</v>
      </c>
      <c r="D18" s="59" t="s">
        <v>52</v>
      </c>
      <c r="E18" s="59"/>
      <c r="F18" s="8">
        <v>47252705</v>
      </c>
      <c r="G18" s="8">
        <v>53510795</v>
      </c>
    </row>
    <row r="19" spans="1:7" ht="16.5">
      <c r="A19" s="59"/>
      <c r="B19" s="59"/>
      <c r="C19" s="7" t="s">
        <v>53</v>
      </c>
      <c r="D19" s="59" t="s">
        <v>54</v>
      </c>
      <c r="E19" s="59"/>
      <c r="F19" s="8">
        <v>67482352</v>
      </c>
      <c r="G19" s="8">
        <v>58614597</v>
      </c>
    </row>
    <row r="20" spans="1:7" ht="16.5">
      <c r="A20" s="59"/>
      <c r="B20" s="59"/>
      <c r="C20" s="7" t="s">
        <v>55</v>
      </c>
      <c r="D20" s="59" t="s">
        <v>56</v>
      </c>
      <c r="E20" s="59"/>
      <c r="F20" s="8">
        <v>33310466</v>
      </c>
      <c r="G20" s="8">
        <v>30440656</v>
      </c>
    </row>
    <row r="21" spans="1:7" ht="16.5">
      <c r="A21" s="59"/>
      <c r="B21" s="59"/>
      <c r="C21" s="7" t="s">
        <v>57</v>
      </c>
      <c r="D21" s="59" t="s">
        <v>58</v>
      </c>
      <c r="E21" s="59"/>
      <c r="F21" s="8">
        <v>56950183</v>
      </c>
      <c r="G21" s="8">
        <v>54708846</v>
      </c>
    </row>
    <row r="22" spans="1:7" ht="16.5">
      <c r="A22" s="59"/>
      <c r="B22" s="59"/>
      <c r="C22" s="7" t="s">
        <v>59</v>
      </c>
      <c r="D22" s="59" t="s">
        <v>60</v>
      </c>
      <c r="E22" s="59"/>
      <c r="F22" s="8">
        <v>54918208</v>
      </c>
      <c r="G22" s="8">
        <v>48512369</v>
      </c>
    </row>
    <row r="23" spans="1:7" ht="16.5">
      <c r="A23" s="59"/>
      <c r="B23" s="59"/>
      <c r="C23" s="7" t="s">
        <v>61</v>
      </c>
      <c r="D23" s="59" t="s">
        <v>62</v>
      </c>
      <c r="E23" s="59"/>
      <c r="F23" s="8">
        <v>50808990</v>
      </c>
      <c r="G23" s="8">
        <v>42964505</v>
      </c>
    </row>
    <row r="24" spans="1:7" ht="16.5">
      <c r="A24" s="59"/>
      <c r="B24" s="59"/>
      <c r="C24" s="7" t="s">
        <v>63</v>
      </c>
      <c r="D24" s="59" t="s">
        <v>64</v>
      </c>
      <c r="E24" s="59"/>
      <c r="F24" s="8">
        <v>38915892</v>
      </c>
      <c r="G24" s="8">
        <v>34343147</v>
      </c>
    </row>
    <row r="25" spans="1:7" ht="16.5">
      <c r="A25" s="59"/>
      <c r="B25" s="59"/>
      <c r="C25" s="7" t="s">
        <v>65</v>
      </c>
      <c r="D25" s="59" t="s">
        <v>66</v>
      </c>
      <c r="E25" s="59"/>
      <c r="F25" s="8">
        <v>57910542</v>
      </c>
      <c r="G25" s="8">
        <v>59072656</v>
      </c>
    </row>
    <row r="26" spans="1:7" ht="16.5">
      <c r="A26" s="59"/>
      <c r="B26" s="59"/>
      <c r="C26" s="7" t="s">
        <v>67</v>
      </c>
      <c r="D26" s="59" t="s">
        <v>68</v>
      </c>
      <c r="E26" s="59"/>
      <c r="F26" s="8">
        <v>45563409</v>
      </c>
      <c r="G26" s="8">
        <v>35001829</v>
      </c>
    </row>
    <row r="27" spans="1:7" ht="16.5">
      <c r="A27" s="59"/>
      <c r="B27" s="59"/>
      <c r="C27" s="7" t="s">
        <v>69</v>
      </c>
      <c r="D27" s="59" t="s">
        <v>70</v>
      </c>
      <c r="E27" s="59"/>
      <c r="F27" s="8">
        <v>36962919</v>
      </c>
      <c r="G27" s="8">
        <v>45684830</v>
      </c>
    </row>
    <row r="28" spans="1:7" ht="16.5">
      <c r="A28" s="59"/>
      <c r="B28" s="59"/>
      <c r="C28" s="7" t="s">
        <v>71</v>
      </c>
      <c r="D28" s="59" t="s">
        <v>72</v>
      </c>
      <c r="E28" s="59"/>
      <c r="F28" s="8">
        <v>52632278</v>
      </c>
      <c r="G28" s="8">
        <v>45565643</v>
      </c>
    </row>
    <row r="29" spans="1:7" ht="16.5">
      <c r="A29" s="59"/>
      <c r="B29" s="59"/>
      <c r="C29" s="7" t="s">
        <v>73</v>
      </c>
      <c r="D29" s="59" t="s">
        <v>74</v>
      </c>
      <c r="E29" s="59"/>
      <c r="F29" s="8">
        <v>48482009</v>
      </c>
      <c r="G29" s="8">
        <v>33129807</v>
      </c>
    </row>
    <row r="30" spans="1:7" ht="16.5">
      <c r="A30" s="59"/>
      <c r="B30" s="59"/>
      <c r="C30" s="7" t="s">
        <v>75</v>
      </c>
      <c r="D30" s="59" t="s">
        <v>76</v>
      </c>
      <c r="E30" s="59"/>
      <c r="F30" s="8">
        <v>35915650</v>
      </c>
      <c r="G30" s="8">
        <v>22888393</v>
      </c>
    </row>
    <row r="31" spans="1:7" ht="16.5">
      <c r="A31" s="59"/>
      <c r="B31" s="59"/>
      <c r="C31" s="7" t="s">
        <v>77</v>
      </c>
      <c r="D31" s="59" t="s">
        <v>78</v>
      </c>
      <c r="E31" s="59"/>
      <c r="F31" s="8">
        <v>20633809</v>
      </c>
      <c r="G31" s="8">
        <v>18940621</v>
      </c>
    </row>
    <row r="32" spans="1:7" ht="16.5">
      <c r="A32" s="59"/>
      <c r="B32" s="59"/>
      <c r="C32" s="7" t="s">
        <v>79</v>
      </c>
      <c r="D32" s="59" t="s">
        <v>80</v>
      </c>
      <c r="E32" s="59"/>
      <c r="F32" s="8">
        <v>36735340</v>
      </c>
      <c r="G32" s="8">
        <v>32848116</v>
      </c>
    </row>
    <row r="33" spans="1:7" ht="16.5">
      <c r="A33" s="59"/>
      <c r="B33" s="59"/>
      <c r="C33" s="7" t="s">
        <v>81</v>
      </c>
      <c r="D33" s="59" t="s">
        <v>82</v>
      </c>
      <c r="E33" s="59"/>
      <c r="F33" s="8">
        <v>86883658</v>
      </c>
      <c r="G33" s="8">
        <v>67670887</v>
      </c>
    </row>
    <row r="34" spans="1:7">
      <c r="A34" s="59"/>
      <c r="B34" s="59"/>
      <c r="C34" s="62" t="s">
        <v>83</v>
      </c>
      <c r="D34" s="62"/>
      <c r="E34" s="62"/>
      <c r="F34" s="9">
        <v>1057471475</v>
      </c>
      <c r="G34" s="9">
        <v>968154453</v>
      </c>
    </row>
  </sheetData>
  <mergeCells count="34">
    <mergeCell ref="C34:E34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22:E22"/>
    <mergeCell ref="A9:G9"/>
    <mergeCell ref="A11:B11"/>
    <mergeCell ref="C11:D11"/>
    <mergeCell ref="A12:A34"/>
    <mergeCell ref="B12:B34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A8:G8"/>
    <mergeCell ref="A1:G1"/>
    <mergeCell ref="A3:G3"/>
    <mergeCell ref="A4:G4"/>
    <mergeCell ref="A5:G5"/>
    <mergeCell ref="A6:G6"/>
  </mergeCells>
  <phoneticPr fontId="3" type="noConversion"/>
  <pageMargins left="0.50000001210719347" right="0.50000001210719347" top="0.50000001210719347" bottom="0.50000001210719347" header="0.51180556794861332" footer="0.5118055679486133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9"/>
  <sheetViews>
    <sheetView showGridLines="0"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D10" sqref="D10"/>
    </sheetView>
  </sheetViews>
  <sheetFormatPr defaultColWidth="0" defaultRowHeight="16.5"/>
  <cols>
    <col min="1" max="1" width="2" style="1" customWidth="1"/>
    <col min="2" max="2" width="18.5" style="1" customWidth="1"/>
    <col min="3" max="4" width="18" style="1" customWidth="1"/>
    <col min="5" max="5" width="19.5" style="1" bestFit="1" customWidth="1"/>
    <col min="6" max="6" width="12.875" style="1" customWidth="1"/>
    <col min="7" max="7" width="1.25" style="1" customWidth="1"/>
    <col min="8" max="8" width="9" style="1" hidden="1"/>
    <col min="9" max="9" width="11.875" style="1" hidden="1"/>
    <col min="10" max="10" width="10.875" style="1" hidden="1"/>
    <col min="11" max="11" width="11.875" style="1" hidden="1"/>
    <col min="12" max="13" width="10.875" style="1" hidden="1"/>
    <col min="14" max="16384" width="9" style="1" hidden="1"/>
  </cols>
  <sheetData>
    <row r="1" spans="2:13" ht="42.75" customHeight="1">
      <c r="B1" s="63" t="s">
        <v>322</v>
      </c>
      <c r="C1" s="63"/>
      <c r="D1" s="63"/>
      <c r="E1" s="63"/>
      <c r="F1" s="63"/>
    </row>
    <row r="2" spans="2:13" ht="9.75" customHeight="1"/>
    <row r="3" spans="2:13">
      <c r="F3" s="2" t="s">
        <v>22</v>
      </c>
    </row>
    <row r="4" spans="2:13" ht="42.75" customHeight="1">
      <c r="B4" s="23" t="s">
        <v>282</v>
      </c>
      <c r="C4" s="21" t="s">
        <v>284</v>
      </c>
      <c r="D4" s="21" t="s">
        <v>315</v>
      </c>
      <c r="E4" s="12" t="s">
        <v>316</v>
      </c>
      <c r="F4" s="13" t="s">
        <v>85</v>
      </c>
    </row>
    <row r="5" spans="2:13" ht="25.5" customHeight="1">
      <c r="B5" s="24" t="s">
        <v>0</v>
      </c>
      <c r="C5" s="26">
        <v>1219000</v>
      </c>
      <c r="D5" s="26">
        <v>615250</v>
      </c>
      <c r="E5" s="27">
        <v>224000</v>
      </c>
      <c r="F5" s="73"/>
      <c r="I5" s="51">
        <f>C5*30%</f>
        <v>365700</v>
      </c>
      <c r="J5" s="51">
        <f>D5*70%</f>
        <v>430675</v>
      </c>
      <c r="K5" s="51">
        <f>SUM(I5:J5)</f>
        <v>796375</v>
      </c>
      <c r="L5" s="52">
        <f>ROUND(K5/$K$27*4243000,-3)</f>
        <v>224000</v>
      </c>
      <c r="M5" s="53"/>
    </row>
    <row r="6" spans="2:13" ht="25.5" customHeight="1">
      <c r="B6" s="24" t="s">
        <v>2</v>
      </c>
      <c r="C6" s="26">
        <v>1087000</v>
      </c>
      <c r="D6" s="26">
        <v>499321</v>
      </c>
      <c r="E6" s="27">
        <v>190000</v>
      </c>
      <c r="F6" s="73"/>
      <c r="I6" s="51">
        <f t="shared" ref="I6:I21" si="0">C6*30%</f>
        <v>326100</v>
      </c>
      <c r="J6" s="51">
        <f t="shared" ref="J6:J21" si="1">D6*70%</f>
        <v>349524.69999999995</v>
      </c>
      <c r="K6" s="51">
        <f t="shared" ref="K6:K21" si="2">SUM(I6:J6)</f>
        <v>675624.7</v>
      </c>
      <c r="L6" s="52">
        <f t="shared" ref="L6:L26" si="3">ROUND(K6/$K$27*4243000,-3)</f>
        <v>190000</v>
      </c>
      <c r="M6" s="53"/>
    </row>
    <row r="7" spans="2:13" ht="25.5" customHeight="1">
      <c r="B7" s="24" t="s">
        <v>4</v>
      </c>
      <c r="C7" s="26">
        <v>784000</v>
      </c>
      <c r="D7" s="26">
        <v>384299</v>
      </c>
      <c r="E7" s="27">
        <v>142000</v>
      </c>
      <c r="F7" s="73"/>
      <c r="I7" s="51">
        <f t="shared" si="0"/>
        <v>235200</v>
      </c>
      <c r="J7" s="51">
        <f t="shared" si="1"/>
        <v>269009.3</v>
      </c>
      <c r="K7" s="51">
        <f t="shared" si="2"/>
        <v>504209.3</v>
      </c>
      <c r="L7" s="52">
        <f t="shared" si="3"/>
        <v>142000</v>
      </c>
      <c r="M7" s="53"/>
    </row>
    <row r="8" spans="2:13" ht="25.5" customHeight="1">
      <c r="B8" s="24" t="s">
        <v>5</v>
      </c>
      <c r="C8" s="26">
        <v>788000</v>
      </c>
      <c r="D8" s="26">
        <v>298971</v>
      </c>
      <c r="E8" s="27">
        <v>125000</v>
      </c>
      <c r="F8" s="73"/>
      <c r="I8" s="51">
        <f t="shared" si="0"/>
        <v>236400</v>
      </c>
      <c r="J8" s="51">
        <f t="shared" si="1"/>
        <v>209279.69999999998</v>
      </c>
      <c r="K8" s="51">
        <f t="shared" si="2"/>
        <v>445679.69999999995</v>
      </c>
      <c r="L8" s="52">
        <f t="shared" si="3"/>
        <v>125000</v>
      </c>
      <c r="M8" s="53"/>
    </row>
    <row r="9" spans="2:13" ht="25.5" customHeight="1">
      <c r="B9" s="24" t="s">
        <v>7</v>
      </c>
      <c r="C9" s="26">
        <v>889000</v>
      </c>
      <c r="D9" s="26">
        <v>361798</v>
      </c>
      <c r="E9" s="27">
        <v>146000</v>
      </c>
      <c r="F9" s="73"/>
      <c r="I9" s="51">
        <f t="shared" si="0"/>
        <v>266700</v>
      </c>
      <c r="J9" s="51">
        <f t="shared" si="1"/>
        <v>253258.59999999998</v>
      </c>
      <c r="K9" s="51">
        <f t="shared" si="2"/>
        <v>519958.6</v>
      </c>
      <c r="L9" s="52">
        <f t="shared" si="3"/>
        <v>146000</v>
      </c>
      <c r="M9" s="53"/>
    </row>
    <row r="10" spans="2:13" ht="25.5" customHeight="1">
      <c r="B10" s="24" t="s">
        <v>3</v>
      </c>
      <c r="C10" s="26">
        <v>1449000</v>
      </c>
      <c r="D10" s="26">
        <v>665971</v>
      </c>
      <c r="E10" s="27">
        <v>254000</v>
      </c>
      <c r="F10" s="73"/>
      <c r="I10" s="51">
        <f t="shared" si="0"/>
        <v>434700</v>
      </c>
      <c r="J10" s="51">
        <f t="shared" si="1"/>
        <v>466179.69999999995</v>
      </c>
      <c r="K10" s="51">
        <f t="shared" si="2"/>
        <v>900879.7</v>
      </c>
      <c r="L10" s="52">
        <f t="shared" si="3"/>
        <v>254000</v>
      </c>
      <c r="M10" s="53"/>
    </row>
    <row r="11" spans="2:13" ht="25.5" customHeight="1">
      <c r="B11" s="24" t="s">
        <v>20</v>
      </c>
      <c r="C11" s="26">
        <v>783000</v>
      </c>
      <c r="D11" s="26">
        <v>424579</v>
      </c>
      <c r="E11" s="27">
        <v>150000</v>
      </c>
      <c r="F11" s="73"/>
      <c r="I11" s="51">
        <f t="shared" si="0"/>
        <v>234900</v>
      </c>
      <c r="J11" s="51">
        <f t="shared" si="1"/>
        <v>297205.3</v>
      </c>
      <c r="K11" s="51">
        <f t="shared" si="2"/>
        <v>532105.30000000005</v>
      </c>
      <c r="L11" s="52">
        <f t="shared" si="3"/>
        <v>150000</v>
      </c>
      <c r="M11" s="53"/>
    </row>
    <row r="12" spans="2:13" ht="25.5" customHeight="1">
      <c r="B12" s="24" t="s">
        <v>11</v>
      </c>
      <c r="C12" s="26">
        <v>993000</v>
      </c>
      <c r="D12" s="26">
        <v>452634</v>
      </c>
      <c r="E12" s="27">
        <v>173000</v>
      </c>
      <c r="F12" s="73"/>
      <c r="I12" s="51">
        <f t="shared" si="0"/>
        <v>297900</v>
      </c>
      <c r="J12" s="51">
        <f t="shared" si="1"/>
        <v>316843.8</v>
      </c>
      <c r="K12" s="51">
        <f t="shared" si="2"/>
        <v>614743.80000000005</v>
      </c>
      <c r="L12" s="52">
        <f t="shared" si="3"/>
        <v>173000</v>
      </c>
      <c r="M12" s="53"/>
    </row>
    <row r="13" spans="2:13" ht="25.5" customHeight="1">
      <c r="B13" s="24" t="s">
        <v>9</v>
      </c>
      <c r="C13" s="26">
        <v>1193000</v>
      </c>
      <c r="D13" s="26">
        <v>585281</v>
      </c>
      <c r="E13" s="27">
        <v>216000</v>
      </c>
      <c r="F13" s="73"/>
      <c r="I13" s="51">
        <f t="shared" si="0"/>
        <v>357900</v>
      </c>
      <c r="J13" s="51">
        <f t="shared" si="1"/>
        <v>409696.69999999995</v>
      </c>
      <c r="K13" s="51">
        <f t="shared" si="2"/>
        <v>767596.7</v>
      </c>
      <c r="L13" s="52">
        <f t="shared" si="3"/>
        <v>216000</v>
      </c>
      <c r="M13" s="53"/>
    </row>
    <row r="14" spans="2:13" ht="25.5" customHeight="1">
      <c r="B14" s="24" t="s">
        <v>13</v>
      </c>
      <c r="C14" s="26">
        <v>1308000</v>
      </c>
      <c r="D14" s="26">
        <v>670402</v>
      </c>
      <c r="E14" s="27">
        <v>242000</v>
      </c>
      <c r="F14" s="73"/>
      <c r="I14" s="51">
        <f t="shared" si="0"/>
        <v>392400</v>
      </c>
      <c r="J14" s="51">
        <f t="shared" si="1"/>
        <v>469281.39999999997</v>
      </c>
      <c r="K14" s="51">
        <f t="shared" si="2"/>
        <v>861681.39999999991</v>
      </c>
      <c r="L14" s="52">
        <f t="shared" si="3"/>
        <v>242000</v>
      </c>
      <c r="M14" s="53"/>
    </row>
    <row r="15" spans="2:13" ht="25.5" customHeight="1">
      <c r="B15" s="24" t="s">
        <v>6</v>
      </c>
      <c r="C15" s="26">
        <v>1360000</v>
      </c>
      <c r="D15" s="26">
        <v>627083</v>
      </c>
      <c r="E15" s="27">
        <v>238000</v>
      </c>
      <c r="F15" s="73"/>
      <c r="I15" s="51">
        <f t="shared" si="0"/>
        <v>408000</v>
      </c>
      <c r="J15" s="51">
        <f t="shared" si="1"/>
        <v>438958.1</v>
      </c>
      <c r="K15" s="51">
        <f t="shared" si="2"/>
        <v>846958.1</v>
      </c>
      <c r="L15" s="52">
        <f t="shared" si="3"/>
        <v>238000</v>
      </c>
      <c r="M15" s="53"/>
    </row>
    <row r="16" spans="2:13" ht="25.5" customHeight="1">
      <c r="B16" s="24" t="s">
        <v>12</v>
      </c>
      <c r="C16" s="26">
        <v>1018000</v>
      </c>
      <c r="D16" s="26">
        <v>440871</v>
      </c>
      <c r="E16" s="27">
        <v>173000</v>
      </c>
      <c r="F16" s="73"/>
      <c r="I16" s="51">
        <f t="shared" si="0"/>
        <v>305400</v>
      </c>
      <c r="J16" s="51">
        <f t="shared" si="1"/>
        <v>308609.69999999995</v>
      </c>
      <c r="K16" s="51">
        <f t="shared" si="2"/>
        <v>614009.69999999995</v>
      </c>
      <c r="L16" s="52">
        <f t="shared" si="3"/>
        <v>173000</v>
      </c>
      <c r="M16" s="53"/>
    </row>
    <row r="17" spans="2:13" ht="25.5" customHeight="1">
      <c r="B17" s="24" t="s">
        <v>16</v>
      </c>
      <c r="C17" s="26">
        <v>899000</v>
      </c>
      <c r="D17" s="26">
        <v>463838</v>
      </c>
      <c r="E17" s="27">
        <v>167000</v>
      </c>
      <c r="F17" s="73"/>
      <c r="I17" s="51">
        <f t="shared" si="0"/>
        <v>269700</v>
      </c>
      <c r="J17" s="51">
        <f t="shared" si="1"/>
        <v>324686.59999999998</v>
      </c>
      <c r="K17" s="51">
        <f t="shared" si="2"/>
        <v>594386.6</v>
      </c>
      <c r="L17" s="52">
        <f t="shared" si="3"/>
        <v>167000</v>
      </c>
      <c r="M17" s="53"/>
    </row>
    <row r="18" spans="2:13" ht="25.5" customHeight="1">
      <c r="B18" s="24" t="s">
        <v>10</v>
      </c>
      <c r="C18" s="26">
        <v>1271000</v>
      </c>
      <c r="D18" s="26">
        <v>685188</v>
      </c>
      <c r="E18" s="27">
        <v>242000</v>
      </c>
      <c r="F18" s="73"/>
      <c r="I18" s="51">
        <f t="shared" si="0"/>
        <v>381300</v>
      </c>
      <c r="J18" s="51">
        <f t="shared" si="1"/>
        <v>479631.6</v>
      </c>
      <c r="K18" s="51">
        <f t="shared" si="2"/>
        <v>860931.6</v>
      </c>
      <c r="L18" s="52">
        <f>ROUND(K18/$K$27*4243000,-3)</f>
        <v>242000</v>
      </c>
      <c r="M18" s="53"/>
    </row>
    <row r="19" spans="2:13" ht="25.5" customHeight="1">
      <c r="B19" s="24" t="s">
        <v>1</v>
      </c>
      <c r="C19" s="26">
        <v>1399000</v>
      </c>
      <c r="D19" s="26">
        <v>729726</v>
      </c>
      <c r="E19" s="27">
        <v>262000</v>
      </c>
      <c r="F19" s="73"/>
      <c r="I19" s="51">
        <f t="shared" si="0"/>
        <v>419700</v>
      </c>
      <c r="J19" s="51">
        <f t="shared" si="1"/>
        <v>510808.19999999995</v>
      </c>
      <c r="K19" s="51">
        <f t="shared" si="2"/>
        <v>930508.2</v>
      </c>
      <c r="L19" s="52">
        <f t="shared" si="3"/>
        <v>262000</v>
      </c>
      <c r="M19" s="53"/>
    </row>
    <row r="20" spans="2:13" ht="25.5" customHeight="1">
      <c r="B20" s="24" t="s">
        <v>15</v>
      </c>
      <c r="C20" s="26">
        <v>953000</v>
      </c>
      <c r="D20" s="26">
        <v>457142</v>
      </c>
      <c r="E20" s="27">
        <v>171000</v>
      </c>
      <c r="F20" s="73"/>
      <c r="I20" s="51">
        <f t="shared" si="0"/>
        <v>285900</v>
      </c>
      <c r="J20" s="51">
        <f t="shared" si="1"/>
        <v>319999.39999999997</v>
      </c>
      <c r="K20" s="51">
        <f t="shared" si="2"/>
        <v>605899.39999999991</v>
      </c>
      <c r="L20" s="52">
        <f t="shared" si="3"/>
        <v>171000</v>
      </c>
      <c r="M20" s="53"/>
    </row>
    <row r="21" spans="2:13" ht="25.5" customHeight="1">
      <c r="B21" s="24" t="s">
        <v>17</v>
      </c>
      <c r="C21" s="26">
        <v>787000</v>
      </c>
      <c r="D21" s="26">
        <v>387178</v>
      </c>
      <c r="E21" s="27">
        <v>143000</v>
      </c>
      <c r="F21" s="73"/>
      <c r="I21" s="51">
        <f t="shared" si="0"/>
        <v>236100</v>
      </c>
      <c r="J21" s="51">
        <f t="shared" si="1"/>
        <v>271024.59999999998</v>
      </c>
      <c r="K21" s="51">
        <f t="shared" si="2"/>
        <v>507124.6</v>
      </c>
      <c r="L21" s="52">
        <f t="shared" si="3"/>
        <v>143000</v>
      </c>
      <c r="M21" s="53"/>
    </row>
    <row r="22" spans="2:13" ht="25.5" customHeight="1">
      <c r="B22" s="24" t="s">
        <v>19</v>
      </c>
      <c r="C22" s="26">
        <v>739000</v>
      </c>
      <c r="D22" s="26">
        <v>424491</v>
      </c>
      <c r="E22" s="27">
        <v>146000</v>
      </c>
      <c r="F22" s="73"/>
      <c r="I22" s="51">
        <f>C22*30%</f>
        <v>221700</v>
      </c>
      <c r="J22" s="51">
        <f>D22*70%</f>
        <v>297143.69999999995</v>
      </c>
      <c r="K22" s="51">
        <f>SUM(I22:J22)</f>
        <v>518843.69999999995</v>
      </c>
      <c r="L22" s="52">
        <f t="shared" si="3"/>
        <v>146000</v>
      </c>
      <c r="M22" s="53"/>
    </row>
    <row r="23" spans="2:13" ht="25.5" customHeight="1">
      <c r="B23" s="24" t="s">
        <v>18</v>
      </c>
      <c r="C23" s="26">
        <v>856000</v>
      </c>
      <c r="D23" s="26">
        <v>390745</v>
      </c>
      <c r="E23" s="27">
        <v>149000</v>
      </c>
      <c r="F23" s="73"/>
      <c r="I23" s="51">
        <f t="shared" ref="I23:I26" si="4">C23*30%</f>
        <v>256800</v>
      </c>
      <c r="J23" s="51">
        <f t="shared" ref="J23:J26" si="5">D23*70%</f>
        <v>273521.5</v>
      </c>
      <c r="K23" s="51">
        <f t="shared" ref="K23:K27" si="6">SUM(I23:J23)</f>
        <v>530321.5</v>
      </c>
      <c r="L23" s="52">
        <f t="shared" si="3"/>
        <v>149000</v>
      </c>
      <c r="M23" s="53"/>
    </row>
    <row r="24" spans="2:13" ht="25.5" customHeight="1">
      <c r="B24" s="24" t="s">
        <v>8</v>
      </c>
      <c r="C24" s="26">
        <v>1130000</v>
      </c>
      <c r="D24" s="26">
        <v>552080</v>
      </c>
      <c r="E24" s="27">
        <v>204000</v>
      </c>
      <c r="F24" s="73"/>
      <c r="I24" s="51">
        <f t="shared" si="4"/>
        <v>339000</v>
      </c>
      <c r="J24" s="51">
        <f t="shared" si="5"/>
        <v>386456</v>
      </c>
      <c r="K24" s="51">
        <f t="shared" si="6"/>
        <v>725456</v>
      </c>
      <c r="L24" s="52">
        <f t="shared" si="3"/>
        <v>204000</v>
      </c>
      <c r="M24" s="53"/>
    </row>
    <row r="25" spans="2:13" ht="25.5" customHeight="1">
      <c r="B25" s="24" t="s">
        <v>14</v>
      </c>
      <c r="C25" s="26">
        <v>1068000</v>
      </c>
      <c r="D25" s="26">
        <v>475063</v>
      </c>
      <c r="E25" s="27">
        <v>184000</v>
      </c>
      <c r="F25" s="73"/>
      <c r="I25" s="51">
        <f t="shared" si="4"/>
        <v>320400</v>
      </c>
      <c r="J25" s="51">
        <f t="shared" si="5"/>
        <v>332544.09999999998</v>
      </c>
      <c r="K25" s="51">
        <f t="shared" si="6"/>
        <v>652944.1</v>
      </c>
      <c r="L25" s="52">
        <f t="shared" si="3"/>
        <v>184000</v>
      </c>
      <c r="M25" s="53"/>
    </row>
    <row r="26" spans="2:13" ht="25.5" customHeight="1">
      <c r="B26" s="24" t="s">
        <v>21</v>
      </c>
      <c r="C26" s="26">
        <v>1627000</v>
      </c>
      <c r="D26" s="26">
        <v>834013</v>
      </c>
      <c r="E26" s="27">
        <v>302000</v>
      </c>
      <c r="F26" s="73"/>
      <c r="I26" s="51">
        <f t="shared" si="4"/>
        <v>488100</v>
      </c>
      <c r="J26" s="51">
        <f t="shared" si="5"/>
        <v>583809.1</v>
      </c>
      <c r="K26" s="51">
        <f t="shared" si="6"/>
        <v>1071909.1000000001</v>
      </c>
      <c r="L26" s="52">
        <f t="shared" si="3"/>
        <v>302000</v>
      </c>
      <c r="M26" s="53"/>
    </row>
    <row r="27" spans="2:13" ht="25.5" customHeight="1">
      <c r="B27" s="25" t="s">
        <v>283</v>
      </c>
      <c r="C27" s="28">
        <f>SUM(C5:C26)</f>
        <v>23600000</v>
      </c>
      <c r="D27" s="28">
        <f>SUM(D5:D26)</f>
        <v>11425924</v>
      </c>
      <c r="E27" s="28">
        <f>SUM(E5:E26)</f>
        <v>4243000</v>
      </c>
      <c r="F27" s="14"/>
      <c r="I27" s="51">
        <f>SUM(I5:I26)</f>
        <v>7080000</v>
      </c>
      <c r="J27" s="51">
        <f>SUM(J5:J26)</f>
        <v>7998146.7999999989</v>
      </c>
      <c r="K27" s="51">
        <f t="shared" si="6"/>
        <v>15078146.799999999</v>
      </c>
      <c r="L27" s="52">
        <f>SUM(L5:L26)</f>
        <v>4243000</v>
      </c>
    </row>
    <row r="28" spans="2:13" ht="8.25" customHeight="1"/>
    <row r="29" spans="2:13" ht="20.25">
      <c r="B29" s="15"/>
      <c r="C29" s="15"/>
      <c r="D29" s="15"/>
      <c r="E29" s="11"/>
      <c r="F29" s="10"/>
    </row>
  </sheetData>
  <sortState ref="I5:J26">
    <sortCondition ref="I5:I26" customList="서울중앙,광화문,서대문,서울은평,동대문,서울광진,서울마포,서울관악,여의도,서울강남,서울금천,서울성북,서울강동,서울송파,서울강서,서울양천,서울동작,서울서초,서울용산,서울노원,서울중랑,서울도봉"/>
  </sortState>
  <mergeCells count="1">
    <mergeCell ref="B1:F1"/>
  </mergeCells>
  <phoneticPr fontId="3" type="noConversion"/>
  <printOptions horizontalCentered="1"/>
  <pageMargins left="0.25" right="0.27" top="0.59055118110236227" bottom="0.31496062992125984" header="0.19685039370078741" footer="0.19685039370078741"/>
  <pageSetup paperSize="9" orientation="portrait" cellComments="asDisplayed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7"/>
  <sheetViews>
    <sheetView showGridLines="0" workbookViewId="0">
      <pane ySplit="4" topLeftCell="A5" activePane="bottomLeft" state="frozen"/>
      <selection pane="bottomLeft" activeCell="F13" sqref="F13"/>
    </sheetView>
  </sheetViews>
  <sheetFormatPr defaultColWidth="0" defaultRowHeight="16.5"/>
  <cols>
    <col min="1" max="1" width="2.125" customWidth="1"/>
    <col min="2" max="2" width="5.25" bestFit="1" customWidth="1"/>
    <col min="3" max="3" width="8.125" bestFit="1" customWidth="1"/>
    <col min="4" max="4" width="11.875" customWidth="1"/>
    <col min="5" max="5" width="20.375" customWidth="1"/>
    <col min="6" max="6" width="14" customWidth="1"/>
    <col min="7" max="7" width="15.25" customWidth="1"/>
    <col min="8" max="8" width="10.625" customWidth="1"/>
    <col min="9" max="9" width="2.375" customWidth="1"/>
    <col min="10" max="16384" width="9" hidden="1"/>
  </cols>
  <sheetData>
    <row r="1" spans="2:8" ht="33" customHeight="1">
      <c r="B1" s="63" t="s">
        <v>285</v>
      </c>
      <c r="C1" s="63"/>
      <c r="D1" s="63"/>
      <c r="E1" s="63"/>
      <c r="F1" s="63"/>
      <c r="G1" s="63"/>
      <c r="H1" s="63"/>
    </row>
    <row r="2" spans="2:8" s="18" customFormat="1" ht="21" customHeight="1">
      <c r="B2" s="17"/>
      <c r="C2" s="17"/>
      <c r="D2" s="17"/>
      <c r="E2" s="17"/>
      <c r="F2" s="17"/>
      <c r="G2" s="17"/>
      <c r="H2" s="17"/>
    </row>
    <row r="3" spans="2:8" ht="17.25">
      <c r="B3" s="38" t="s">
        <v>317</v>
      </c>
      <c r="C3" s="22"/>
      <c r="H3" s="2" t="s">
        <v>278</v>
      </c>
    </row>
    <row r="4" spans="2:8" ht="36" customHeight="1">
      <c r="B4" s="29" t="s">
        <v>286</v>
      </c>
      <c r="C4" s="29" t="s">
        <v>299</v>
      </c>
      <c r="D4" s="29" t="s">
        <v>287</v>
      </c>
      <c r="E4" s="29" t="s">
        <v>288</v>
      </c>
      <c r="F4" s="35" t="s">
        <v>298</v>
      </c>
      <c r="G4" s="35" t="s">
        <v>297</v>
      </c>
      <c r="H4" s="29" t="s">
        <v>289</v>
      </c>
    </row>
    <row r="5" spans="2:8" ht="23.25" customHeight="1">
      <c r="B5" s="30">
        <f t="shared" ref="B5" si="0">ROW()-4</f>
        <v>1</v>
      </c>
      <c r="C5" s="37" t="s">
        <v>300</v>
      </c>
      <c r="D5" s="31" t="s">
        <v>292</v>
      </c>
      <c r="E5" s="42" t="s">
        <v>89</v>
      </c>
      <c r="F5" s="33">
        <v>409200</v>
      </c>
      <c r="G5" s="36">
        <v>68200</v>
      </c>
      <c r="H5" s="31"/>
    </row>
    <row r="6" spans="2:8" ht="23.25" customHeight="1">
      <c r="B6" s="39">
        <v>1</v>
      </c>
      <c r="C6" s="64" t="s">
        <v>301</v>
      </c>
      <c r="D6" s="40" t="s">
        <v>291</v>
      </c>
      <c r="E6" s="43" t="s">
        <v>88</v>
      </c>
      <c r="F6" s="41">
        <v>74400</v>
      </c>
      <c r="G6" s="36">
        <v>12400</v>
      </c>
      <c r="H6" s="31"/>
    </row>
    <row r="7" spans="2:8" ht="23.25" customHeight="1">
      <c r="B7" s="39">
        <v>2</v>
      </c>
      <c r="C7" s="65"/>
      <c r="D7" s="40" t="s">
        <v>293</v>
      </c>
      <c r="E7" s="43" t="s">
        <v>87</v>
      </c>
      <c r="F7" s="41">
        <v>54000</v>
      </c>
      <c r="G7" s="36">
        <v>9000</v>
      </c>
      <c r="H7" s="31"/>
    </row>
    <row r="8" spans="2:8" ht="23.25" customHeight="1">
      <c r="B8" s="39">
        <v>3</v>
      </c>
      <c r="C8" s="65"/>
      <c r="D8" s="40" t="s">
        <v>294</v>
      </c>
      <c r="E8" s="43" t="s">
        <v>92</v>
      </c>
      <c r="F8" s="41">
        <v>53800</v>
      </c>
      <c r="G8" s="36">
        <v>9000</v>
      </c>
      <c r="H8" s="32"/>
    </row>
    <row r="9" spans="2:8" ht="23.25" customHeight="1">
      <c r="B9" s="39">
        <v>4</v>
      </c>
      <c r="C9" s="65"/>
      <c r="D9" s="40" t="s">
        <v>295</v>
      </c>
      <c r="E9" s="43" t="s">
        <v>90</v>
      </c>
      <c r="F9" s="41">
        <v>46800</v>
      </c>
      <c r="G9" s="36">
        <v>7800</v>
      </c>
      <c r="H9" s="31"/>
    </row>
    <row r="10" spans="2:8" ht="23.25" customHeight="1">
      <c r="B10" s="39">
        <v>5</v>
      </c>
      <c r="C10" s="65"/>
      <c r="D10" s="40" t="s">
        <v>20</v>
      </c>
      <c r="E10" s="43" t="s">
        <v>140</v>
      </c>
      <c r="F10" s="41">
        <v>43769</v>
      </c>
      <c r="G10" s="36">
        <v>7300</v>
      </c>
      <c r="H10" s="31"/>
    </row>
    <row r="11" spans="2:8" ht="23.25" customHeight="1">
      <c r="B11" s="39">
        <v>6</v>
      </c>
      <c r="C11" s="65"/>
      <c r="D11" s="40" t="s">
        <v>0</v>
      </c>
      <c r="E11" s="43" t="s">
        <v>93</v>
      </c>
      <c r="F11" s="41">
        <v>41000</v>
      </c>
      <c r="G11" s="36">
        <v>6800</v>
      </c>
      <c r="H11" s="31"/>
    </row>
    <row r="12" spans="2:8" ht="23.25" customHeight="1">
      <c r="B12" s="39">
        <v>7</v>
      </c>
      <c r="C12" s="65"/>
      <c r="D12" s="40" t="s">
        <v>10</v>
      </c>
      <c r="E12" s="43" t="s">
        <v>259</v>
      </c>
      <c r="F12" s="41">
        <v>37000</v>
      </c>
      <c r="G12" s="36">
        <v>6200</v>
      </c>
      <c r="H12" s="31"/>
    </row>
    <row r="13" spans="2:8" ht="23.25" customHeight="1">
      <c r="B13" s="39">
        <v>8</v>
      </c>
      <c r="C13" s="65"/>
      <c r="D13" s="40" t="s">
        <v>0</v>
      </c>
      <c r="E13" s="43" t="s">
        <v>99</v>
      </c>
      <c r="F13" s="41">
        <v>36000</v>
      </c>
      <c r="G13" s="36">
        <v>6000</v>
      </c>
      <c r="H13" s="31"/>
    </row>
    <row r="14" spans="2:8" ht="23.25" customHeight="1">
      <c r="B14" s="39">
        <v>9</v>
      </c>
      <c r="C14" s="65"/>
      <c r="D14" s="40" t="s">
        <v>290</v>
      </c>
      <c r="E14" s="43" t="s">
        <v>86</v>
      </c>
      <c r="F14" s="41">
        <v>35800</v>
      </c>
      <c r="G14" s="36">
        <v>6000</v>
      </c>
      <c r="H14" s="31"/>
    </row>
    <row r="15" spans="2:8" ht="23.25" customHeight="1">
      <c r="B15" s="39">
        <v>10</v>
      </c>
      <c r="C15" s="65"/>
      <c r="D15" s="40" t="s">
        <v>294</v>
      </c>
      <c r="E15" s="43" t="s">
        <v>91</v>
      </c>
      <c r="F15" s="41">
        <v>32900</v>
      </c>
      <c r="G15" s="36">
        <v>5500</v>
      </c>
      <c r="H15" s="31"/>
    </row>
    <row r="16" spans="2:8" ht="23.25" customHeight="1">
      <c r="B16" s="39">
        <v>11</v>
      </c>
      <c r="C16" s="66"/>
      <c r="D16" s="40" t="s">
        <v>296</v>
      </c>
      <c r="E16" s="43" t="s">
        <v>84</v>
      </c>
      <c r="F16" s="41">
        <v>31000</v>
      </c>
      <c r="G16" s="36">
        <v>5200</v>
      </c>
      <c r="H16" s="31"/>
    </row>
    <row r="17" spans="2:8" ht="23.25" customHeight="1">
      <c r="B17" s="30">
        <v>1</v>
      </c>
      <c r="C17" s="67" t="s">
        <v>302</v>
      </c>
      <c r="D17" s="31" t="s">
        <v>13</v>
      </c>
      <c r="E17" s="42" t="s">
        <v>185</v>
      </c>
      <c r="F17" s="33">
        <v>27200</v>
      </c>
      <c r="G17" s="36">
        <v>4500</v>
      </c>
      <c r="H17" s="31"/>
    </row>
    <row r="18" spans="2:8" ht="23.25" customHeight="1">
      <c r="B18" s="30">
        <v>2</v>
      </c>
      <c r="C18" s="68"/>
      <c r="D18" s="31" t="s">
        <v>2</v>
      </c>
      <c r="E18" s="42" t="s">
        <v>303</v>
      </c>
      <c r="F18" s="33">
        <v>26086</v>
      </c>
      <c r="G18" s="36">
        <v>4300</v>
      </c>
      <c r="H18" s="31"/>
    </row>
    <row r="19" spans="2:8" ht="23.25" customHeight="1">
      <c r="B19" s="30">
        <v>3</v>
      </c>
      <c r="C19" s="68"/>
      <c r="D19" s="31" t="s">
        <v>13</v>
      </c>
      <c r="E19" s="42" t="s">
        <v>184</v>
      </c>
      <c r="F19" s="33">
        <v>23800</v>
      </c>
      <c r="G19" s="36">
        <v>4000</v>
      </c>
      <c r="H19" s="31"/>
    </row>
    <row r="20" spans="2:8" ht="23.25" customHeight="1">
      <c r="B20" s="30">
        <v>4</v>
      </c>
      <c r="C20" s="68"/>
      <c r="D20" s="31" t="s">
        <v>0</v>
      </c>
      <c r="E20" s="42" t="s">
        <v>100</v>
      </c>
      <c r="F20" s="33">
        <v>22000</v>
      </c>
      <c r="G20" s="36">
        <v>3700</v>
      </c>
      <c r="H20" s="31"/>
    </row>
    <row r="21" spans="2:8" ht="23.25" customHeight="1">
      <c r="B21" s="30">
        <v>5</v>
      </c>
      <c r="C21" s="68"/>
      <c r="D21" s="31" t="s">
        <v>19</v>
      </c>
      <c r="E21" s="42" t="s">
        <v>250</v>
      </c>
      <c r="F21" s="33">
        <v>22000</v>
      </c>
      <c r="G21" s="36">
        <v>3700</v>
      </c>
      <c r="H21" s="31"/>
    </row>
    <row r="22" spans="2:8" ht="23.25" customHeight="1">
      <c r="B22" s="30">
        <v>6</v>
      </c>
      <c r="C22" s="68"/>
      <c r="D22" s="31" t="s">
        <v>19</v>
      </c>
      <c r="E22" s="42" t="s">
        <v>253</v>
      </c>
      <c r="F22" s="33">
        <v>20000</v>
      </c>
      <c r="G22" s="36">
        <v>3300</v>
      </c>
      <c r="H22" s="31"/>
    </row>
    <row r="23" spans="2:8" ht="23.25" customHeight="1">
      <c r="B23" s="30">
        <v>7</v>
      </c>
      <c r="C23" s="68"/>
      <c r="D23" s="31" t="s">
        <v>9</v>
      </c>
      <c r="E23" s="42" t="s">
        <v>179</v>
      </c>
      <c r="F23" s="33">
        <v>19500</v>
      </c>
      <c r="G23" s="36">
        <v>3300</v>
      </c>
      <c r="H23" s="31"/>
    </row>
    <row r="24" spans="2:8" ht="23.25" customHeight="1">
      <c r="B24" s="30">
        <v>8</v>
      </c>
      <c r="C24" s="68"/>
      <c r="D24" s="31" t="s">
        <v>13</v>
      </c>
      <c r="E24" s="42" t="s">
        <v>188</v>
      </c>
      <c r="F24" s="33">
        <v>18600</v>
      </c>
      <c r="G24" s="36">
        <v>3100</v>
      </c>
      <c r="H24" s="31"/>
    </row>
    <row r="25" spans="2:8" ht="23.25" customHeight="1">
      <c r="B25" s="30">
        <v>9</v>
      </c>
      <c r="C25" s="68"/>
      <c r="D25" s="31" t="s">
        <v>18</v>
      </c>
      <c r="E25" s="42" t="s">
        <v>103</v>
      </c>
      <c r="F25" s="33">
        <v>18500</v>
      </c>
      <c r="G25" s="36">
        <v>3100</v>
      </c>
      <c r="H25" s="31"/>
    </row>
    <row r="26" spans="2:8" ht="23.25" customHeight="1">
      <c r="B26" s="30">
        <v>10</v>
      </c>
      <c r="C26" s="69"/>
      <c r="D26" s="31" t="s">
        <v>2</v>
      </c>
      <c r="E26" s="42" t="s">
        <v>114</v>
      </c>
      <c r="F26" s="33">
        <v>17454</v>
      </c>
      <c r="G26" s="36">
        <v>2900</v>
      </c>
      <c r="H26" s="31"/>
    </row>
    <row r="27" spans="2:8" ht="21.75" customHeight="1"/>
  </sheetData>
  <sortState ref="D5:J26">
    <sortCondition descending="1" ref="F5:F26"/>
  </sortState>
  <mergeCells count="3">
    <mergeCell ref="B1:H1"/>
    <mergeCell ref="C6:C16"/>
    <mergeCell ref="C17:C26"/>
  </mergeCells>
  <phoneticPr fontId="3" type="noConversion"/>
  <printOptions horizontalCentered="1"/>
  <pageMargins left="0.39370078740157483" right="0.39370078740157483" top="0.59055118110236227" bottom="0.39370078740157483" header="0.19685039370078741" footer="0.19685039370078741"/>
  <pageSetup paperSize="9" orientation="portrait" r:id="rId1"/>
  <headerFooter>
    <oddFooter>&amp;C- &amp;P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I183"/>
  <sheetViews>
    <sheetView showGridLines="0" workbookViewId="0">
      <pane ySplit="4" topLeftCell="A5" activePane="bottomLeft" state="frozen"/>
      <selection pane="bottomLeft" activeCell="D22" sqref="D22"/>
    </sheetView>
  </sheetViews>
  <sheetFormatPr defaultColWidth="0" defaultRowHeight="16.5"/>
  <cols>
    <col min="1" max="1" width="2.125" customWidth="1"/>
    <col min="2" max="2" width="7.375" bestFit="1" customWidth="1"/>
    <col min="3" max="3" width="5.375" customWidth="1"/>
    <col min="4" max="4" width="11.875" customWidth="1"/>
    <col min="5" max="5" width="17.875" customWidth="1"/>
    <col min="6" max="6" width="12.875" customWidth="1"/>
    <col min="7" max="7" width="12.125" customWidth="1"/>
    <col min="8" max="8" width="13.125" customWidth="1"/>
    <col min="9" max="9" width="2.375" customWidth="1"/>
    <col min="10" max="16384" width="9" hidden="1"/>
  </cols>
  <sheetData>
    <row r="1" spans="2:8" ht="33" customHeight="1">
      <c r="B1" s="63" t="s">
        <v>277</v>
      </c>
      <c r="C1" s="63"/>
      <c r="D1" s="63"/>
      <c r="E1" s="63"/>
      <c r="F1" s="63"/>
      <c r="G1" s="63"/>
      <c r="H1" s="63"/>
    </row>
    <row r="2" spans="2:8" s="18" customFormat="1" ht="21" customHeight="1">
      <c r="B2" s="17"/>
      <c r="C2" s="17"/>
      <c r="D2" s="17"/>
      <c r="E2" s="17"/>
      <c r="F2" s="17"/>
      <c r="G2" s="17"/>
      <c r="H2" s="17"/>
    </row>
    <row r="3" spans="2:8">
      <c r="B3" s="72" t="s">
        <v>313</v>
      </c>
      <c r="C3" s="72"/>
      <c r="D3" s="72"/>
      <c r="E3" s="72"/>
      <c r="F3" s="72"/>
      <c r="G3" s="72"/>
      <c r="H3" s="2" t="s">
        <v>278</v>
      </c>
    </row>
    <row r="4" spans="2:8" ht="36" customHeight="1">
      <c r="B4" s="19" t="s">
        <v>299</v>
      </c>
      <c r="C4" s="19" t="s">
        <v>321</v>
      </c>
      <c r="D4" s="19" t="s">
        <v>279</v>
      </c>
      <c r="E4" s="19" t="s">
        <v>280</v>
      </c>
      <c r="F4" s="44" t="s">
        <v>298</v>
      </c>
      <c r="G4" s="20" t="s">
        <v>304</v>
      </c>
      <c r="H4" s="19" t="s">
        <v>281</v>
      </c>
    </row>
    <row r="5" spans="2:8">
      <c r="B5" s="71" t="s">
        <v>301</v>
      </c>
      <c r="C5" s="54">
        <v>1</v>
      </c>
      <c r="D5" s="16" t="s">
        <v>6</v>
      </c>
      <c r="E5" s="49" t="s">
        <v>207</v>
      </c>
      <c r="F5" s="34">
        <v>63000</v>
      </c>
      <c r="G5" s="46">
        <v>10500</v>
      </c>
      <c r="H5" s="16"/>
    </row>
    <row r="6" spans="2:8">
      <c r="B6" s="71"/>
      <c r="C6" s="54">
        <v>2</v>
      </c>
      <c r="D6" s="16" t="s">
        <v>14</v>
      </c>
      <c r="E6" s="49" t="s">
        <v>196</v>
      </c>
      <c r="F6" s="34">
        <v>60000</v>
      </c>
      <c r="G6" s="46">
        <v>10000</v>
      </c>
      <c r="H6" s="16"/>
    </row>
    <row r="7" spans="2:8">
      <c r="B7" s="71"/>
      <c r="C7" s="54">
        <v>3</v>
      </c>
      <c r="D7" s="16" t="s">
        <v>7</v>
      </c>
      <c r="E7" s="49" t="s">
        <v>131</v>
      </c>
      <c r="F7" s="34">
        <v>59010</v>
      </c>
      <c r="G7" s="46">
        <v>9840</v>
      </c>
      <c r="H7" s="16"/>
    </row>
    <row r="8" spans="2:8">
      <c r="B8" s="71"/>
      <c r="C8" s="54">
        <v>4</v>
      </c>
      <c r="D8" s="16" t="s">
        <v>17</v>
      </c>
      <c r="E8" s="49" t="s">
        <v>241</v>
      </c>
      <c r="F8" s="34">
        <v>59000</v>
      </c>
      <c r="G8" s="46">
        <v>9830</v>
      </c>
      <c r="H8" s="16"/>
    </row>
    <row r="9" spans="2:8">
      <c r="B9" s="71"/>
      <c r="C9" s="54">
        <v>5</v>
      </c>
      <c r="D9" s="16" t="s">
        <v>14</v>
      </c>
      <c r="E9" s="49" t="s">
        <v>194</v>
      </c>
      <c r="F9" s="34">
        <v>59000</v>
      </c>
      <c r="G9" s="46">
        <v>9830</v>
      </c>
      <c r="H9" s="16"/>
    </row>
    <row r="10" spans="2:8">
      <c r="B10" s="71"/>
      <c r="C10" s="54">
        <v>6</v>
      </c>
      <c r="D10" s="16" t="s">
        <v>14</v>
      </c>
      <c r="E10" s="49" t="s">
        <v>192</v>
      </c>
      <c r="F10" s="34">
        <v>58000</v>
      </c>
      <c r="G10" s="46">
        <v>9670</v>
      </c>
      <c r="H10" s="16"/>
    </row>
    <row r="11" spans="2:8">
      <c r="B11" s="71"/>
      <c r="C11" s="54">
        <v>7</v>
      </c>
      <c r="D11" s="16" t="s">
        <v>14</v>
      </c>
      <c r="E11" s="49" t="s">
        <v>193</v>
      </c>
      <c r="F11" s="34">
        <v>56000</v>
      </c>
      <c r="G11" s="46">
        <v>9330</v>
      </c>
      <c r="H11" s="16"/>
    </row>
    <row r="12" spans="2:8">
      <c r="B12" s="71"/>
      <c r="C12" s="54">
        <v>8</v>
      </c>
      <c r="D12" s="16" t="s">
        <v>16</v>
      </c>
      <c r="E12" s="49" t="s">
        <v>200</v>
      </c>
      <c r="F12" s="34">
        <v>52000</v>
      </c>
      <c r="G12" s="46">
        <v>8670</v>
      </c>
      <c r="H12" s="16"/>
    </row>
    <row r="13" spans="2:8">
      <c r="B13" s="71"/>
      <c r="C13" s="54">
        <v>9</v>
      </c>
      <c r="D13" s="16" t="s">
        <v>20</v>
      </c>
      <c r="E13" s="49" t="s">
        <v>146</v>
      </c>
      <c r="F13" s="34">
        <v>51370</v>
      </c>
      <c r="G13" s="46">
        <v>8560</v>
      </c>
      <c r="H13" s="16"/>
    </row>
    <row r="14" spans="2:8">
      <c r="B14" s="71"/>
      <c r="C14" s="54">
        <v>10</v>
      </c>
      <c r="D14" s="16" t="s">
        <v>8</v>
      </c>
      <c r="E14" s="49" t="s">
        <v>218</v>
      </c>
      <c r="F14" s="34">
        <v>46300</v>
      </c>
      <c r="G14" s="46">
        <v>7720</v>
      </c>
      <c r="H14" s="16"/>
    </row>
    <row r="15" spans="2:8">
      <c r="B15" s="71"/>
      <c r="C15" s="54">
        <v>11</v>
      </c>
      <c r="D15" s="16" t="s">
        <v>7</v>
      </c>
      <c r="E15" s="49" t="s">
        <v>137</v>
      </c>
      <c r="F15" s="34">
        <v>44710</v>
      </c>
      <c r="G15" s="46">
        <v>7450</v>
      </c>
      <c r="H15" s="16"/>
    </row>
    <row r="16" spans="2:8">
      <c r="B16" s="71"/>
      <c r="C16" s="54">
        <v>12</v>
      </c>
      <c r="D16" s="16" t="s">
        <v>20</v>
      </c>
      <c r="E16" s="49" t="s">
        <v>144</v>
      </c>
      <c r="F16" s="34">
        <v>44486</v>
      </c>
      <c r="G16" s="46">
        <v>7410</v>
      </c>
      <c r="H16" s="16"/>
    </row>
    <row r="17" spans="2:8">
      <c r="B17" s="71"/>
      <c r="C17" s="54">
        <v>13</v>
      </c>
      <c r="D17" s="16" t="s">
        <v>0</v>
      </c>
      <c r="E17" s="49" t="s">
        <v>95</v>
      </c>
      <c r="F17" s="34">
        <v>42000</v>
      </c>
      <c r="G17" s="46">
        <v>7000</v>
      </c>
      <c r="H17" s="16"/>
    </row>
    <row r="18" spans="2:8">
      <c r="B18" s="71"/>
      <c r="C18" s="54">
        <v>14</v>
      </c>
      <c r="D18" s="16" t="s">
        <v>1</v>
      </c>
      <c r="E18" s="49" t="s">
        <v>272</v>
      </c>
      <c r="F18" s="34">
        <v>41000</v>
      </c>
      <c r="G18" s="46">
        <v>6830</v>
      </c>
      <c r="H18" s="16"/>
    </row>
    <row r="19" spans="2:8">
      <c r="B19" s="71"/>
      <c r="C19" s="54">
        <v>15</v>
      </c>
      <c r="D19" s="16" t="s">
        <v>16</v>
      </c>
      <c r="E19" s="49" t="s">
        <v>199</v>
      </c>
      <c r="F19" s="34">
        <v>40000</v>
      </c>
      <c r="G19" s="46">
        <v>6670</v>
      </c>
      <c r="H19" s="16"/>
    </row>
    <row r="20" spans="2:8">
      <c r="B20" s="71"/>
      <c r="C20" s="54">
        <v>16</v>
      </c>
      <c r="D20" s="16" t="s">
        <v>1</v>
      </c>
      <c r="E20" s="49" t="s">
        <v>270</v>
      </c>
      <c r="F20" s="34">
        <v>39000</v>
      </c>
      <c r="G20" s="46">
        <v>6500</v>
      </c>
      <c r="H20" s="16"/>
    </row>
    <row r="21" spans="2:8">
      <c r="B21" s="71"/>
      <c r="C21" s="54">
        <v>17</v>
      </c>
      <c r="D21" s="16" t="s">
        <v>11</v>
      </c>
      <c r="E21" s="49" t="s">
        <v>150</v>
      </c>
      <c r="F21" s="34">
        <v>38132</v>
      </c>
      <c r="G21" s="46">
        <v>6360</v>
      </c>
      <c r="H21" s="16"/>
    </row>
    <row r="22" spans="2:8">
      <c r="B22" s="71"/>
      <c r="C22" s="54">
        <v>18</v>
      </c>
      <c r="D22" s="16" t="s">
        <v>5</v>
      </c>
      <c r="E22" s="49" t="s">
        <v>167</v>
      </c>
      <c r="F22" s="34">
        <v>38000</v>
      </c>
      <c r="G22" s="46">
        <v>6330</v>
      </c>
      <c r="H22" s="16"/>
    </row>
    <row r="23" spans="2:8">
      <c r="B23" s="71"/>
      <c r="C23" s="54">
        <v>19</v>
      </c>
      <c r="D23" s="16" t="s">
        <v>1</v>
      </c>
      <c r="E23" s="49" t="s">
        <v>273</v>
      </c>
      <c r="F23" s="34">
        <v>38000</v>
      </c>
      <c r="G23" s="46">
        <v>6330</v>
      </c>
      <c r="H23" s="16"/>
    </row>
    <row r="24" spans="2:8">
      <c r="B24" s="71"/>
      <c r="C24" s="54">
        <v>20</v>
      </c>
      <c r="D24" s="16" t="s">
        <v>15</v>
      </c>
      <c r="E24" s="49" t="s">
        <v>233</v>
      </c>
      <c r="F24" s="34">
        <v>38000</v>
      </c>
      <c r="G24" s="46">
        <v>6330</v>
      </c>
      <c r="H24" s="16"/>
    </row>
    <row r="25" spans="2:8">
      <c r="B25" s="71"/>
      <c r="C25" s="54">
        <v>21</v>
      </c>
      <c r="D25" s="16" t="s">
        <v>20</v>
      </c>
      <c r="E25" s="49" t="s">
        <v>145</v>
      </c>
      <c r="F25" s="34">
        <v>37141</v>
      </c>
      <c r="G25" s="46">
        <v>6190</v>
      </c>
      <c r="H25" s="16"/>
    </row>
    <row r="26" spans="2:8">
      <c r="B26" s="71"/>
      <c r="C26" s="54">
        <v>22</v>
      </c>
      <c r="D26" s="16" t="s">
        <v>1</v>
      </c>
      <c r="E26" s="49" t="s">
        <v>269</v>
      </c>
      <c r="F26" s="34">
        <v>37000</v>
      </c>
      <c r="G26" s="46">
        <v>6170</v>
      </c>
      <c r="H26" s="16"/>
    </row>
    <row r="27" spans="2:8">
      <c r="B27" s="71"/>
      <c r="C27" s="54">
        <v>23</v>
      </c>
      <c r="D27" s="16" t="s">
        <v>15</v>
      </c>
      <c r="E27" s="49" t="s">
        <v>234</v>
      </c>
      <c r="F27" s="34">
        <v>37000</v>
      </c>
      <c r="G27" s="46">
        <v>6170</v>
      </c>
      <c r="H27" s="16"/>
    </row>
    <row r="28" spans="2:8">
      <c r="B28" s="71"/>
      <c r="C28" s="54">
        <v>24</v>
      </c>
      <c r="D28" s="16" t="s">
        <v>21</v>
      </c>
      <c r="E28" s="49" t="s">
        <v>120</v>
      </c>
      <c r="F28" s="34">
        <v>37000</v>
      </c>
      <c r="G28" s="46">
        <v>6170</v>
      </c>
      <c r="H28" s="16"/>
    </row>
    <row r="29" spans="2:8">
      <c r="B29" s="71"/>
      <c r="C29" s="54">
        <v>25</v>
      </c>
      <c r="D29" s="16" t="s">
        <v>13</v>
      </c>
      <c r="E29" s="49" t="s">
        <v>182</v>
      </c>
      <c r="F29" s="34">
        <v>36900</v>
      </c>
      <c r="G29" s="46">
        <v>6150</v>
      </c>
      <c r="H29" s="16"/>
    </row>
    <row r="30" spans="2:8">
      <c r="B30" s="71"/>
      <c r="C30" s="54">
        <v>26</v>
      </c>
      <c r="D30" s="16" t="s">
        <v>8</v>
      </c>
      <c r="E30" s="49" t="s">
        <v>220</v>
      </c>
      <c r="F30" s="34">
        <v>36700</v>
      </c>
      <c r="G30" s="46">
        <v>6120</v>
      </c>
      <c r="H30" s="16"/>
    </row>
    <row r="31" spans="2:8">
      <c r="B31" s="71"/>
      <c r="C31" s="54">
        <v>27</v>
      </c>
      <c r="D31" s="16" t="s">
        <v>7</v>
      </c>
      <c r="E31" s="49" t="s">
        <v>133</v>
      </c>
      <c r="F31" s="34">
        <v>36310</v>
      </c>
      <c r="G31" s="46">
        <v>6050</v>
      </c>
      <c r="H31" s="16"/>
    </row>
    <row r="32" spans="2:8">
      <c r="B32" s="71"/>
      <c r="C32" s="54">
        <v>28</v>
      </c>
      <c r="D32" s="16" t="s">
        <v>16</v>
      </c>
      <c r="E32" s="49" t="s">
        <v>202</v>
      </c>
      <c r="F32" s="34">
        <v>36000</v>
      </c>
      <c r="G32" s="46">
        <v>6000</v>
      </c>
      <c r="H32" s="16"/>
    </row>
    <row r="33" spans="2:8">
      <c r="B33" s="71"/>
      <c r="C33" s="54">
        <v>29</v>
      </c>
      <c r="D33" s="16" t="s">
        <v>0</v>
      </c>
      <c r="E33" s="49" t="s">
        <v>96</v>
      </c>
      <c r="F33" s="34">
        <v>35000</v>
      </c>
      <c r="G33" s="46">
        <v>5830</v>
      </c>
      <c r="H33" s="16"/>
    </row>
    <row r="34" spans="2:8">
      <c r="B34" s="71"/>
      <c r="C34" s="54">
        <v>30</v>
      </c>
      <c r="D34" s="16" t="s">
        <v>14</v>
      </c>
      <c r="E34" s="49" t="s">
        <v>197</v>
      </c>
      <c r="F34" s="34">
        <v>35000</v>
      </c>
      <c r="G34" s="46">
        <v>5830</v>
      </c>
      <c r="H34" s="16"/>
    </row>
    <row r="35" spans="2:8">
      <c r="B35" s="71"/>
      <c r="C35" s="54">
        <v>31</v>
      </c>
      <c r="D35" s="16" t="s">
        <v>7</v>
      </c>
      <c r="E35" s="49" t="s">
        <v>136</v>
      </c>
      <c r="F35" s="34">
        <v>34950</v>
      </c>
      <c r="G35" s="46">
        <v>5830</v>
      </c>
      <c r="H35" s="16"/>
    </row>
    <row r="36" spans="2:8">
      <c r="B36" s="71"/>
      <c r="C36" s="54">
        <v>32</v>
      </c>
      <c r="D36" s="16" t="s">
        <v>3</v>
      </c>
      <c r="E36" s="49" t="s">
        <v>158</v>
      </c>
      <c r="F36" s="34">
        <v>34740</v>
      </c>
      <c r="G36" s="46">
        <v>5790</v>
      </c>
      <c r="H36" s="16"/>
    </row>
    <row r="37" spans="2:8">
      <c r="B37" s="71"/>
      <c r="C37" s="54">
        <v>33</v>
      </c>
      <c r="D37" s="16" t="s">
        <v>5</v>
      </c>
      <c r="E37" s="49" t="s">
        <v>166</v>
      </c>
      <c r="F37" s="34">
        <v>34000</v>
      </c>
      <c r="G37" s="46">
        <v>5670</v>
      </c>
      <c r="H37" s="16"/>
    </row>
    <row r="38" spans="2:8">
      <c r="B38" s="71"/>
      <c r="C38" s="54">
        <v>34</v>
      </c>
      <c r="D38" s="16" t="s">
        <v>5</v>
      </c>
      <c r="E38" s="49" t="s">
        <v>165</v>
      </c>
      <c r="F38" s="34">
        <v>34000</v>
      </c>
      <c r="G38" s="46">
        <v>5670</v>
      </c>
      <c r="H38" s="16"/>
    </row>
    <row r="39" spans="2:8">
      <c r="B39" s="71"/>
      <c r="C39" s="54">
        <v>35</v>
      </c>
      <c r="D39" s="16" t="s">
        <v>6</v>
      </c>
      <c r="E39" s="49" t="s">
        <v>206</v>
      </c>
      <c r="F39" s="34">
        <v>34000</v>
      </c>
      <c r="G39" s="46">
        <v>5670</v>
      </c>
      <c r="H39" s="16"/>
    </row>
    <row r="40" spans="2:8">
      <c r="B40" s="71"/>
      <c r="C40" s="54">
        <v>36</v>
      </c>
      <c r="D40" s="16" t="s">
        <v>12</v>
      </c>
      <c r="E40" s="49" t="s">
        <v>228</v>
      </c>
      <c r="F40" s="34">
        <v>34000</v>
      </c>
      <c r="G40" s="46">
        <v>5670</v>
      </c>
      <c r="H40" s="16"/>
    </row>
    <row r="41" spans="2:8">
      <c r="B41" s="71"/>
      <c r="C41" s="54">
        <v>37</v>
      </c>
      <c r="D41" s="16" t="s">
        <v>6</v>
      </c>
      <c r="E41" s="49" t="s">
        <v>209</v>
      </c>
      <c r="F41" s="34">
        <v>33900</v>
      </c>
      <c r="G41" s="46">
        <v>5650</v>
      </c>
      <c r="H41" s="16"/>
    </row>
    <row r="42" spans="2:8">
      <c r="B42" s="71"/>
      <c r="C42" s="54">
        <v>38</v>
      </c>
      <c r="D42" s="16" t="s">
        <v>6</v>
      </c>
      <c r="E42" s="49" t="s">
        <v>210</v>
      </c>
      <c r="F42" s="34">
        <v>33100</v>
      </c>
      <c r="G42" s="46">
        <v>5520</v>
      </c>
      <c r="H42" s="16"/>
    </row>
    <row r="43" spans="2:8">
      <c r="B43" s="71"/>
      <c r="C43" s="54">
        <v>39</v>
      </c>
      <c r="D43" s="16" t="s">
        <v>5</v>
      </c>
      <c r="E43" s="49" t="s">
        <v>169</v>
      </c>
      <c r="F43" s="34">
        <v>33000</v>
      </c>
      <c r="G43" s="46">
        <v>5500</v>
      </c>
      <c r="H43" s="16"/>
    </row>
    <row r="44" spans="2:8">
      <c r="B44" s="71" t="s">
        <v>318</v>
      </c>
      <c r="C44" s="54">
        <v>40</v>
      </c>
      <c r="D44" s="16" t="s">
        <v>12</v>
      </c>
      <c r="E44" s="49" t="s">
        <v>226</v>
      </c>
      <c r="F44" s="34">
        <v>33000</v>
      </c>
      <c r="G44" s="46">
        <v>5500</v>
      </c>
      <c r="H44" s="16"/>
    </row>
    <row r="45" spans="2:8">
      <c r="B45" s="71"/>
      <c r="C45" s="54">
        <v>41</v>
      </c>
      <c r="D45" s="16" t="s">
        <v>12</v>
      </c>
      <c r="E45" s="49" t="s">
        <v>230</v>
      </c>
      <c r="F45" s="34">
        <v>33000</v>
      </c>
      <c r="G45" s="46">
        <v>5500</v>
      </c>
      <c r="H45" s="16"/>
    </row>
    <row r="46" spans="2:8">
      <c r="B46" s="71"/>
      <c r="C46" s="54">
        <v>42</v>
      </c>
      <c r="D46" s="16" t="s">
        <v>10</v>
      </c>
      <c r="E46" s="49" t="s">
        <v>257</v>
      </c>
      <c r="F46" s="34">
        <v>33000</v>
      </c>
      <c r="G46" s="46">
        <v>5500</v>
      </c>
      <c r="H46" s="16"/>
    </row>
    <row r="47" spans="2:8">
      <c r="B47" s="71"/>
      <c r="C47" s="54">
        <v>43</v>
      </c>
      <c r="D47" s="16" t="s">
        <v>21</v>
      </c>
      <c r="E47" s="49" t="s">
        <v>122</v>
      </c>
      <c r="F47" s="34">
        <v>33000</v>
      </c>
      <c r="G47" s="46">
        <v>5500</v>
      </c>
      <c r="H47" s="16"/>
    </row>
    <row r="48" spans="2:8">
      <c r="B48" s="71"/>
      <c r="C48" s="54">
        <v>44</v>
      </c>
      <c r="D48" s="16" t="s">
        <v>6</v>
      </c>
      <c r="E48" s="49" t="s">
        <v>212</v>
      </c>
      <c r="F48" s="34">
        <v>32500</v>
      </c>
      <c r="G48" s="46">
        <v>5420</v>
      </c>
      <c r="H48" s="16"/>
    </row>
    <row r="49" spans="2:8">
      <c r="B49" s="71"/>
      <c r="C49" s="54">
        <v>45</v>
      </c>
      <c r="D49" s="16" t="s">
        <v>20</v>
      </c>
      <c r="E49" s="49" t="s">
        <v>139</v>
      </c>
      <c r="F49" s="34">
        <v>32333</v>
      </c>
      <c r="G49" s="46">
        <v>5390</v>
      </c>
      <c r="H49" s="16"/>
    </row>
    <row r="50" spans="2:8">
      <c r="B50" s="71"/>
      <c r="C50" s="54">
        <v>46</v>
      </c>
      <c r="D50" s="16" t="s">
        <v>5</v>
      </c>
      <c r="E50" s="49" t="s">
        <v>168</v>
      </c>
      <c r="F50" s="34">
        <v>32000</v>
      </c>
      <c r="G50" s="46">
        <v>5330</v>
      </c>
      <c r="H50" s="16"/>
    </row>
    <row r="51" spans="2:8">
      <c r="B51" s="71"/>
      <c r="C51" s="54">
        <v>47</v>
      </c>
      <c r="D51" s="16" t="s">
        <v>16</v>
      </c>
      <c r="E51" s="49" t="s">
        <v>201</v>
      </c>
      <c r="F51" s="34">
        <v>32000</v>
      </c>
      <c r="G51" s="46">
        <v>5330</v>
      </c>
      <c r="H51" s="16"/>
    </row>
    <row r="52" spans="2:8">
      <c r="B52" s="71"/>
      <c r="C52" s="54">
        <v>48</v>
      </c>
      <c r="D52" s="16" t="s">
        <v>17</v>
      </c>
      <c r="E52" s="49" t="s">
        <v>240</v>
      </c>
      <c r="F52" s="34">
        <v>32000</v>
      </c>
      <c r="G52" s="46">
        <v>5330</v>
      </c>
      <c r="H52" s="16"/>
    </row>
    <row r="53" spans="2:8">
      <c r="B53" s="71"/>
      <c r="C53" s="54">
        <v>49</v>
      </c>
      <c r="D53" s="16" t="s">
        <v>3</v>
      </c>
      <c r="E53" s="49" t="s">
        <v>159</v>
      </c>
      <c r="F53" s="34">
        <v>31730</v>
      </c>
      <c r="G53" s="46">
        <v>5290</v>
      </c>
      <c r="H53" s="16"/>
    </row>
    <row r="54" spans="2:8">
      <c r="B54" s="71"/>
      <c r="C54" s="54">
        <v>50</v>
      </c>
      <c r="D54" s="16" t="s">
        <v>10</v>
      </c>
      <c r="E54" s="49" t="s">
        <v>261</v>
      </c>
      <c r="F54" s="34">
        <v>31000</v>
      </c>
      <c r="G54" s="46">
        <v>5170</v>
      </c>
      <c r="H54" s="16"/>
    </row>
    <row r="55" spans="2:8">
      <c r="B55" s="71"/>
      <c r="C55" s="54">
        <v>51</v>
      </c>
      <c r="D55" s="16" t="s">
        <v>1</v>
      </c>
      <c r="E55" s="49" t="s">
        <v>274</v>
      </c>
      <c r="F55" s="34">
        <v>31000</v>
      </c>
      <c r="G55" s="46">
        <v>5170</v>
      </c>
      <c r="H55" s="16"/>
    </row>
    <row r="56" spans="2:8">
      <c r="B56" s="71"/>
      <c r="C56" s="54">
        <v>52</v>
      </c>
      <c r="D56" s="16" t="s">
        <v>1</v>
      </c>
      <c r="E56" s="49" t="s">
        <v>271</v>
      </c>
      <c r="F56" s="34">
        <v>31000</v>
      </c>
      <c r="G56" s="46">
        <v>5170</v>
      </c>
      <c r="H56" s="16"/>
    </row>
    <row r="57" spans="2:8">
      <c r="B57" s="71"/>
      <c r="C57" s="54">
        <v>53</v>
      </c>
      <c r="D57" s="16" t="s">
        <v>15</v>
      </c>
      <c r="E57" s="49" t="s">
        <v>237</v>
      </c>
      <c r="F57" s="34">
        <v>31000</v>
      </c>
      <c r="G57" s="46">
        <v>5170</v>
      </c>
      <c r="H57" s="16"/>
    </row>
    <row r="58" spans="2:8">
      <c r="B58" s="71"/>
      <c r="C58" s="54">
        <v>54</v>
      </c>
      <c r="D58" s="16" t="s">
        <v>4</v>
      </c>
      <c r="E58" s="49" t="s">
        <v>242</v>
      </c>
      <c r="F58" s="34">
        <v>30100</v>
      </c>
      <c r="G58" s="46">
        <v>5020</v>
      </c>
      <c r="H58" s="16"/>
    </row>
    <row r="59" spans="2:8">
      <c r="B59" s="71"/>
      <c r="C59" s="54">
        <v>55</v>
      </c>
      <c r="D59" s="16" t="s">
        <v>9</v>
      </c>
      <c r="E59" s="49" t="s">
        <v>176</v>
      </c>
      <c r="F59" s="34">
        <v>30000</v>
      </c>
      <c r="G59" s="46">
        <v>5000</v>
      </c>
      <c r="H59" s="16"/>
    </row>
    <row r="60" spans="2:8">
      <c r="B60" s="71"/>
      <c r="C60" s="54">
        <v>56</v>
      </c>
      <c r="D60" s="16" t="s">
        <v>10</v>
      </c>
      <c r="E60" s="49" t="s">
        <v>256</v>
      </c>
      <c r="F60" s="34">
        <v>30000</v>
      </c>
      <c r="G60" s="46">
        <v>5000</v>
      </c>
      <c r="H60" s="16"/>
    </row>
    <row r="61" spans="2:8">
      <c r="B61" s="71"/>
      <c r="C61" s="54">
        <v>57</v>
      </c>
      <c r="D61" s="16" t="s">
        <v>19</v>
      </c>
      <c r="E61" s="49" t="s">
        <v>251</v>
      </c>
      <c r="F61" s="34">
        <v>30000</v>
      </c>
      <c r="G61" s="46">
        <v>5000</v>
      </c>
      <c r="H61" s="16"/>
    </row>
    <row r="62" spans="2:8">
      <c r="B62" s="71"/>
      <c r="C62" s="54">
        <v>58</v>
      </c>
      <c r="D62" s="16" t="s">
        <v>19</v>
      </c>
      <c r="E62" s="49" t="s">
        <v>246</v>
      </c>
      <c r="F62" s="34">
        <v>30000</v>
      </c>
      <c r="G62" s="46">
        <v>5000</v>
      </c>
      <c r="H62" s="16"/>
    </row>
    <row r="63" spans="2:8">
      <c r="B63" s="71"/>
      <c r="C63" s="54">
        <v>59</v>
      </c>
      <c r="D63" s="16" t="s">
        <v>19</v>
      </c>
      <c r="E63" s="49" t="s">
        <v>248</v>
      </c>
      <c r="F63" s="34">
        <v>30000</v>
      </c>
      <c r="G63" s="46">
        <v>5000</v>
      </c>
      <c r="H63" s="16"/>
    </row>
    <row r="64" spans="2:8">
      <c r="B64" s="70" t="s">
        <v>302</v>
      </c>
      <c r="C64" s="55">
        <v>1</v>
      </c>
      <c r="D64" s="47" t="s">
        <v>3</v>
      </c>
      <c r="E64" s="50" t="s">
        <v>161</v>
      </c>
      <c r="F64" s="48">
        <v>29960</v>
      </c>
      <c r="G64" s="45">
        <v>4990</v>
      </c>
      <c r="H64" s="47"/>
    </row>
    <row r="65" spans="2:8">
      <c r="B65" s="70"/>
      <c r="C65" s="55">
        <v>2</v>
      </c>
      <c r="D65" s="47" t="s">
        <v>3</v>
      </c>
      <c r="E65" s="50" t="s">
        <v>162</v>
      </c>
      <c r="F65" s="48">
        <v>29730</v>
      </c>
      <c r="G65" s="45">
        <v>4960</v>
      </c>
      <c r="H65" s="47"/>
    </row>
    <row r="66" spans="2:8">
      <c r="B66" s="70"/>
      <c r="C66" s="55">
        <v>3</v>
      </c>
      <c r="D66" s="47" t="s">
        <v>4</v>
      </c>
      <c r="E66" s="50" t="s">
        <v>305</v>
      </c>
      <c r="F66" s="48">
        <v>29500</v>
      </c>
      <c r="G66" s="45">
        <v>4920</v>
      </c>
      <c r="H66" s="47"/>
    </row>
    <row r="67" spans="2:8">
      <c r="B67" s="70"/>
      <c r="C67" s="55">
        <v>4</v>
      </c>
      <c r="D67" s="47" t="s">
        <v>8</v>
      </c>
      <c r="E67" s="50" t="s">
        <v>219</v>
      </c>
      <c r="F67" s="48">
        <v>29400</v>
      </c>
      <c r="G67" s="45">
        <v>4900</v>
      </c>
      <c r="H67" s="47"/>
    </row>
    <row r="68" spans="2:8">
      <c r="B68" s="70"/>
      <c r="C68" s="55">
        <v>5</v>
      </c>
      <c r="D68" s="47" t="s">
        <v>4</v>
      </c>
      <c r="E68" s="50" t="s">
        <v>243</v>
      </c>
      <c r="F68" s="48">
        <v>29100</v>
      </c>
      <c r="G68" s="45">
        <v>4850</v>
      </c>
      <c r="H68" s="47"/>
    </row>
    <row r="69" spans="2:8">
      <c r="B69" s="70"/>
      <c r="C69" s="55">
        <v>6</v>
      </c>
      <c r="D69" s="47" t="s">
        <v>9</v>
      </c>
      <c r="E69" s="50" t="s">
        <v>173</v>
      </c>
      <c r="F69" s="48">
        <v>29000</v>
      </c>
      <c r="G69" s="45">
        <v>4830</v>
      </c>
      <c r="H69" s="47"/>
    </row>
    <row r="70" spans="2:8">
      <c r="B70" s="70"/>
      <c r="C70" s="55">
        <v>7</v>
      </c>
      <c r="D70" s="47" t="s">
        <v>10</v>
      </c>
      <c r="E70" s="50" t="s">
        <v>254</v>
      </c>
      <c r="F70" s="48">
        <v>29000</v>
      </c>
      <c r="G70" s="45">
        <v>4830</v>
      </c>
      <c r="H70" s="47"/>
    </row>
    <row r="71" spans="2:8">
      <c r="B71" s="70"/>
      <c r="C71" s="55">
        <v>8</v>
      </c>
      <c r="D71" s="47" t="s">
        <v>10</v>
      </c>
      <c r="E71" s="50" t="s">
        <v>258</v>
      </c>
      <c r="F71" s="48">
        <v>29000</v>
      </c>
      <c r="G71" s="45">
        <v>4830</v>
      </c>
      <c r="H71" s="47"/>
    </row>
    <row r="72" spans="2:8">
      <c r="B72" s="70"/>
      <c r="C72" s="55">
        <v>9</v>
      </c>
      <c r="D72" s="47" t="s">
        <v>8</v>
      </c>
      <c r="E72" s="50" t="s">
        <v>215</v>
      </c>
      <c r="F72" s="48">
        <v>28200</v>
      </c>
      <c r="G72" s="45">
        <v>4700</v>
      </c>
      <c r="H72" s="47"/>
    </row>
    <row r="73" spans="2:8">
      <c r="B73" s="70"/>
      <c r="C73" s="55">
        <v>10</v>
      </c>
      <c r="D73" s="47" t="s">
        <v>1</v>
      </c>
      <c r="E73" s="50" t="s">
        <v>276</v>
      </c>
      <c r="F73" s="48">
        <v>28000</v>
      </c>
      <c r="G73" s="45">
        <v>4670</v>
      </c>
      <c r="H73" s="47"/>
    </row>
    <row r="74" spans="2:8">
      <c r="B74" s="70"/>
      <c r="C74" s="55">
        <v>11</v>
      </c>
      <c r="D74" s="47" t="s">
        <v>18</v>
      </c>
      <c r="E74" s="50" t="s">
        <v>106</v>
      </c>
      <c r="F74" s="48">
        <v>27300</v>
      </c>
      <c r="G74" s="45">
        <v>4550</v>
      </c>
      <c r="H74" s="47"/>
    </row>
    <row r="75" spans="2:8">
      <c r="B75" s="70"/>
      <c r="C75" s="55">
        <v>12</v>
      </c>
      <c r="D75" s="47" t="s">
        <v>10</v>
      </c>
      <c r="E75" s="50" t="s">
        <v>263</v>
      </c>
      <c r="F75" s="48">
        <v>27000</v>
      </c>
      <c r="G75" s="45">
        <v>4500</v>
      </c>
      <c r="H75" s="47"/>
    </row>
    <row r="76" spans="2:8">
      <c r="B76" s="70"/>
      <c r="C76" s="55">
        <v>13</v>
      </c>
      <c r="D76" s="47" t="s">
        <v>1</v>
      </c>
      <c r="E76" s="50" t="s">
        <v>275</v>
      </c>
      <c r="F76" s="48">
        <v>27000</v>
      </c>
      <c r="G76" s="45">
        <v>4500</v>
      </c>
      <c r="H76" s="47"/>
    </row>
    <row r="77" spans="2:8">
      <c r="B77" s="70"/>
      <c r="C77" s="55">
        <v>14</v>
      </c>
      <c r="D77" s="47" t="s">
        <v>15</v>
      </c>
      <c r="E77" s="50" t="s">
        <v>236</v>
      </c>
      <c r="F77" s="48">
        <v>27000</v>
      </c>
      <c r="G77" s="45">
        <v>4500</v>
      </c>
      <c r="H77" s="47"/>
    </row>
    <row r="78" spans="2:8">
      <c r="B78" s="70"/>
      <c r="C78" s="55">
        <v>15</v>
      </c>
      <c r="D78" s="47" t="s">
        <v>3</v>
      </c>
      <c r="E78" s="50" t="s">
        <v>155</v>
      </c>
      <c r="F78" s="48">
        <v>26950</v>
      </c>
      <c r="G78" s="45">
        <v>4490</v>
      </c>
      <c r="H78" s="47"/>
    </row>
    <row r="79" spans="2:8">
      <c r="B79" s="70"/>
      <c r="C79" s="55">
        <v>16</v>
      </c>
      <c r="D79" s="47" t="s">
        <v>18</v>
      </c>
      <c r="E79" s="50" t="s">
        <v>107</v>
      </c>
      <c r="F79" s="48">
        <v>26800</v>
      </c>
      <c r="G79" s="45">
        <v>4470</v>
      </c>
      <c r="H79" s="47"/>
    </row>
    <row r="80" spans="2:8">
      <c r="B80" s="70"/>
      <c r="C80" s="55">
        <v>17</v>
      </c>
      <c r="D80" s="47" t="s">
        <v>20</v>
      </c>
      <c r="E80" s="50" t="s">
        <v>143</v>
      </c>
      <c r="F80" s="48">
        <v>26730</v>
      </c>
      <c r="G80" s="45">
        <v>4460</v>
      </c>
      <c r="H80" s="47"/>
    </row>
    <row r="81" spans="2:8">
      <c r="B81" s="70"/>
      <c r="C81" s="55">
        <v>18</v>
      </c>
      <c r="D81" s="47" t="s">
        <v>7</v>
      </c>
      <c r="E81" s="50" t="s">
        <v>138</v>
      </c>
      <c r="F81" s="48">
        <v>26100</v>
      </c>
      <c r="G81" s="45">
        <v>4350</v>
      </c>
      <c r="H81" s="47"/>
    </row>
    <row r="82" spans="2:8">
      <c r="B82" s="70"/>
      <c r="C82" s="55">
        <v>19</v>
      </c>
      <c r="D82" s="47" t="s">
        <v>9</v>
      </c>
      <c r="E82" s="50" t="s">
        <v>177</v>
      </c>
      <c r="F82" s="48">
        <v>26000</v>
      </c>
      <c r="G82" s="45">
        <v>4330</v>
      </c>
      <c r="H82" s="47"/>
    </row>
    <row r="83" spans="2:8">
      <c r="B83" s="70"/>
      <c r="C83" s="55">
        <v>20</v>
      </c>
      <c r="D83" s="47" t="s">
        <v>12</v>
      </c>
      <c r="E83" s="50" t="s">
        <v>229</v>
      </c>
      <c r="F83" s="48">
        <v>26000</v>
      </c>
      <c r="G83" s="45">
        <v>4330</v>
      </c>
      <c r="H83" s="47"/>
    </row>
    <row r="84" spans="2:8">
      <c r="B84" s="70"/>
      <c r="C84" s="55">
        <v>21</v>
      </c>
      <c r="D84" s="47" t="s">
        <v>16</v>
      </c>
      <c r="E84" s="50" t="s">
        <v>203</v>
      </c>
      <c r="F84" s="48">
        <v>26000</v>
      </c>
      <c r="G84" s="45">
        <v>4330</v>
      </c>
      <c r="H84" s="47"/>
    </row>
    <row r="85" spans="2:8">
      <c r="B85" s="70"/>
      <c r="C85" s="55">
        <v>22</v>
      </c>
      <c r="D85" s="47" t="s">
        <v>10</v>
      </c>
      <c r="E85" s="50" t="s">
        <v>262</v>
      </c>
      <c r="F85" s="48">
        <v>26000</v>
      </c>
      <c r="G85" s="45">
        <v>4330</v>
      </c>
      <c r="H85" s="47"/>
    </row>
    <row r="86" spans="2:8">
      <c r="B86" s="70" t="s">
        <v>319</v>
      </c>
      <c r="C86" s="55">
        <v>23</v>
      </c>
      <c r="D86" s="47" t="s">
        <v>8</v>
      </c>
      <c r="E86" s="50" t="s">
        <v>216</v>
      </c>
      <c r="F86" s="48">
        <v>25900</v>
      </c>
      <c r="G86" s="45">
        <v>4320</v>
      </c>
      <c r="H86" s="47"/>
    </row>
    <row r="87" spans="2:8">
      <c r="B87" s="70"/>
      <c r="C87" s="55">
        <v>24</v>
      </c>
      <c r="D87" s="47" t="s">
        <v>11</v>
      </c>
      <c r="E87" s="50" t="s">
        <v>152</v>
      </c>
      <c r="F87" s="48">
        <v>25819</v>
      </c>
      <c r="G87" s="45">
        <v>4300</v>
      </c>
      <c r="H87" s="47"/>
    </row>
    <row r="88" spans="2:8">
      <c r="B88" s="70"/>
      <c r="C88" s="55">
        <v>25</v>
      </c>
      <c r="D88" s="47" t="s">
        <v>9</v>
      </c>
      <c r="E88" s="50" t="s">
        <v>172</v>
      </c>
      <c r="F88" s="48">
        <v>25500</v>
      </c>
      <c r="G88" s="45">
        <v>4250</v>
      </c>
      <c r="H88" s="47"/>
    </row>
    <row r="89" spans="2:8">
      <c r="B89" s="70"/>
      <c r="C89" s="55">
        <v>26</v>
      </c>
      <c r="D89" s="47" t="s">
        <v>7</v>
      </c>
      <c r="E89" s="50" t="s">
        <v>134</v>
      </c>
      <c r="F89" s="48">
        <v>25300</v>
      </c>
      <c r="G89" s="45">
        <v>4220</v>
      </c>
      <c r="H89" s="47"/>
    </row>
    <row r="90" spans="2:8">
      <c r="B90" s="70"/>
      <c r="C90" s="55">
        <v>27</v>
      </c>
      <c r="D90" s="47" t="s">
        <v>7</v>
      </c>
      <c r="E90" s="50" t="s">
        <v>132</v>
      </c>
      <c r="F90" s="48">
        <v>25210</v>
      </c>
      <c r="G90" s="45">
        <v>4200</v>
      </c>
      <c r="H90" s="47"/>
    </row>
    <row r="91" spans="2:8">
      <c r="B91" s="70"/>
      <c r="C91" s="55">
        <v>28</v>
      </c>
      <c r="D91" s="47" t="s">
        <v>6</v>
      </c>
      <c r="E91" s="50" t="s">
        <v>213</v>
      </c>
      <c r="F91" s="48">
        <v>25200</v>
      </c>
      <c r="G91" s="45">
        <v>4200</v>
      </c>
      <c r="H91" s="47"/>
    </row>
    <row r="92" spans="2:8">
      <c r="B92" s="70"/>
      <c r="C92" s="55">
        <v>29</v>
      </c>
      <c r="D92" s="47" t="s">
        <v>9</v>
      </c>
      <c r="E92" s="50" t="s">
        <v>178</v>
      </c>
      <c r="F92" s="48">
        <v>25000</v>
      </c>
      <c r="G92" s="45">
        <v>4170</v>
      </c>
      <c r="H92" s="47"/>
    </row>
    <row r="93" spans="2:8">
      <c r="B93" s="70"/>
      <c r="C93" s="55">
        <v>30</v>
      </c>
      <c r="D93" s="47" t="s">
        <v>12</v>
      </c>
      <c r="E93" s="50" t="s">
        <v>231</v>
      </c>
      <c r="F93" s="48">
        <v>25000</v>
      </c>
      <c r="G93" s="45">
        <v>4170</v>
      </c>
      <c r="H93" s="47"/>
    </row>
    <row r="94" spans="2:8">
      <c r="B94" s="70"/>
      <c r="C94" s="55">
        <v>31</v>
      </c>
      <c r="D94" s="47" t="s">
        <v>21</v>
      </c>
      <c r="E94" s="50" t="s">
        <v>128</v>
      </c>
      <c r="F94" s="48">
        <v>25000</v>
      </c>
      <c r="G94" s="45">
        <v>4170</v>
      </c>
      <c r="H94" s="47"/>
    </row>
    <row r="95" spans="2:8">
      <c r="B95" s="70"/>
      <c r="C95" s="55">
        <v>32</v>
      </c>
      <c r="D95" s="47" t="s">
        <v>3</v>
      </c>
      <c r="E95" s="50" t="s">
        <v>154</v>
      </c>
      <c r="F95" s="48">
        <v>24160</v>
      </c>
      <c r="G95" s="45">
        <v>4030</v>
      </c>
      <c r="H95" s="47"/>
    </row>
    <row r="96" spans="2:8">
      <c r="B96" s="70"/>
      <c r="C96" s="55">
        <v>33</v>
      </c>
      <c r="D96" s="47" t="s">
        <v>12</v>
      </c>
      <c r="E96" s="50" t="s">
        <v>225</v>
      </c>
      <c r="F96" s="48">
        <v>24000</v>
      </c>
      <c r="G96" s="45">
        <v>4000</v>
      </c>
      <c r="H96" s="47"/>
    </row>
    <row r="97" spans="2:8">
      <c r="B97" s="70"/>
      <c r="C97" s="55">
        <v>34</v>
      </c>
      <c r="D97" s="47" t="s">
        <v>10</v>
      </c>
      <c r="E97" s="50" t="s">
        <v>267</v>
      </c>
      <c r="F97" s="48">
        <v>24000</v>
      </c>
      <c r="G97" s="45">
        <v>4000</v>
      </c>
      <c r="H97" s="47"/>
    </row>
    <row r="98" spans="2:8">
      <c r="B98" s="70"/>
      <c r="C98" s="55">
        <v>35</v>
      </c>
      <c r="D98" s="47" t="s">
        <v>10</v>
      </c>
      <c r="E98" s="50" t="s">
        <v>264</v>
      </c>
      <c r="F98" s="48">
        <v>24000</v>
      </c>
      <c r="G98" s="45">
        <v>4000</v>
      </c>
      <c r="H98" s="47"/>
    </row>
    <row r="99" spans="2:8">
      <c r="B99" s="70"/>
      <c r="C99" s="55">
        <v>36</v>
      </c>
      <c r="D99" s="47" t="s">
        <v>19</v>
      </c>
      <c r="E99" s="50" t="s">
        <v>252</v>
      </c>
      <c r="F99" s="48">
        <v>24000</v>
      </c>
      <c r="G99" s="45">
        <v>4000</v>
      </c>
      <c r="H99" s="47"/>
    </row>
    <row r="100" spans="2:8">
      <c r="B100" s="70"/>
      <c r="C100" s="55">
        <v>37</v>
      </c>
      <c r="D100" s="47" t="s">
        <v>21</v>
      </c>
      <c r="E100" s="50" t="s">
        <v>126</v>
      </c>
      <c r="F100" s="48">
        <v>24000</v>
      </c>
      <c r="G100" s="45">
        <v>4000</v>
      </c>
      <c r="H100" s="47"/>
    </row>
    <row r="101" spans="2:8">
      <c r="B101" s="70"/>
      <c r="C101" s="55">
        <v>38</v>
      </c>
      <c r="D101" s="47" t="s">
        <v>18</v>
      </c>
      <c r="E101" s="50" t="s">
        <v>102</v>
      </c>
      <c r="F101" s="48">
        <v>23700</v>
      </c>
      <c r="G101" s="45">
        <v>3950</v>
      </c>
      <c r="H101" s="47"/>
    </row>
    <row r="102" spans="2:8">
      <c r="B102" s="70"/>
      <c r="C102" s="55">
        <v>39</v>
      </c>
      <c r="D102" s="47" t="s">
        <v>9</v>
      </c>
      <c r="E102" s="50" t="s">
        <v>171</v>
      </c>
      <c r="F102" s="48">
        <v>23400</v>
      </c>
      <c r="G102" s="45">
        <v>3900</v>
      </c>
      <c r="H102" s="47"/>
    </row>
    <row r="103" spans="2:8">
      <c r="B103" s="70"/>
      <c r="C103" s="55">
        <v>40</v>
      </c>
      <c r="D103" s="47" t="s">
        <v>8</v>
      </c>
      <c r="E103" s="50" t="s">
        <v>221</v>
      </c>
      <c r="F103" s="48">
        <v>23300</v>
      </c>
      <c r="G103" s="45">
        <v>3880</v>
      </c>
      <c r="H103" s="47"/>
    </row>
    <row r="104" spans="2:8">
      <c r="B104" s="70"/>
      <c r="C104" s="55">
        <v>41</v>
      </c>
      <c r="D104" s="47" t="s">
        <v>14</v>
      </c>
      <c r="E104" s="50" t="s">
        <v>195</v>
      </c>
      <c r="F104" s="48">
        <v>23000</v>
      </c>
      <c r="G104" s="45">
        <v>3830</v>
      </c>
      <c r="H104" s="47"/>
    </row>
    <row r="105" spans="2:8">
      <c r="B105" s="70"/>
      <c r="C105" s="55">
        <v>42</v>
      </c>
      <c r="D105" s="47" t="s">
        <v>3</v>
      </c>
      <c r="E105" s="50" t="s">
        <v>160</v>
      </c>
      <c r="F105" s="48">
        <v>22340</v>
      </c>
      <c r="G105" s="45">
        <v>3720</v>
      </c>
      <c r="H105" s="47"/>
    </row>
    <row r="106" spans="2:8">
      <c r="B106" s="70"/>
      <c r="C106" s="55">
        <v>43</v>
      </c>
      <c r="D106" s="47" t="s">
        <v>5</v>
      </c>
      <c r="E106" s="50" t="s">
        <v>164</v>
      </c>
      <c r="F106" s="48">
        <v>22000</v>
      </c>
      <c r="G106" s="45">
        <v>3670</v>
      </c>
      <c r="H106" s="47"/>
    </row>
    <row r="107" spans="2:8">
      <c r="B107" s="70"/>
      <c r="C107" s="55">
        <v>44</v>
      </c>
      <c r="D107" s="47" t="s">
        <v>11</v>
      </c>
      <c r="E107" s="50" t="s">
        <v>147</v>
      </c>
      <c r="F107" s="48">
        <v>21847</v>
      </c>
      <c r="G107" s="45">
        <v>3640</v>
      </c>
      <c r="H107" s="47"/>
    </row>
    <row r="108" spans="2:8">
      <c r="B108" s="70"/>
      <c r="C108" s="55">
        <v>45</v>
      </c>
      <c r="D108" s="47" t="s">
        <v>6</v>
      </c>
      <c r="E108" s="50" t="s">
        <v>211</v>
      </c>
      <c r="F108" s="48">
        <v>21600</v>
      </c>
      <c r="G108" s="45">
        <v>3600</v>
      </c>
      <c r="H108" s="47"/>
    </row>
    <row r="109" spans="2:8">
      <c r="B109" s="70"/>
      <c r="C109" s="55">
        <v>46</v>
      </c>
      <c r="D109" s="47" t="s">
        <v>8</v>
      </c>
      <c r="E109" s="50" t="s">
        <v>214</v>
      </c>
      <c r="F109" s="48">
        <v>21500</v>
      </c>
      <c r="G109" s="45">
        <v>3580</v>
      </c>
      <c r="H109" s="47"/>
    </row>
    <row r="110" spans="2:8">
      <c r="B110" s="70"/>
      <c r="C110" s="55">
        <v>47</v>
      </c>
      <c r="D110" s="47" t="s">
        <v>0</v>
      </c>
      <c r="E110" s="50" t="s">
        <v>97</v>
      </c>
      <c r="F110" s="48">
        <v>21000</v>
      </c>
      <c r="G110" s="45">
        <v>3500</v>
      </c>
      <c r="H110" s="47"/>
    </row>
    <row r="111" spans="2:8">
      <c r="B111" s="70"/>
      <c r="C111" s="55">
        <v>48</v>
      </c>
      <c r="D111" s="47" t="s">
        <v>4</v>
      </c>
      <c r="E111" s="50" t="s">
        <v>244</v>
      </c>
      <c r="F111" s="48">
        <v>21000</v>
      </c>
      <c r="G111" s="45">
        <v>3500</v>
      </c>
      <c r="H111" s="47"/>
    </row>
    <row r="112" spans="2:8">
      <c r="B112" s="70"/>
      <c r="C112" s="55">
        <v>49</v>
      </c>
      <c r="D112" s="47" t="s">
        <v>10</v>
      </c>
      <c r="E112" s="50" t="s">
        <v>260</v>
      </c>
      <c r="F112" s="48">
        <v>21000</v>
      </c>
      <c r="G112" s="45">
        <v>3500</v>
      </c>
      <c r="H112" s="47"/>
    </row>
    <row r="113" spans="2:8">
      <c r="B113" s="70"/>
      <c r="C113" s="55">
        <v>50</v>
      </c>
      <c r="D113" s="47" t="s">
        <v>21</v>
      </c>
      <c r="E113" s="50" t="s">
        <v>121</v>
      </c>
      <c r="F113" s="48">
        <v>21000</v>
      </c>
      <c r="G113" s="45">
        <v>3500</v>
      </c>
      <c r="H113" s="47"/>
    </row>
    <row r="114" spans="2:8">
      <c r="B114" s="70"/>
      <c r="C114" s="55">
        <v>51</v>
      </c>
      <c r="D114" s="47" t="s">
        <v>6</v>
      </c>
      <c r="E114" s="50" t="s">
        <v>208</v>
      </c>
      <c r="F114" s="48">
        <v>20600</v>
      </c>
      <c r="G114" s="45">
        <v>3430</v>
      </c>
      <c r="H114" s="47"/>
    </row>
    <row r="115" spans="2:8">
      <c r="B115" s="70"/>
      <c r="C115" s="55">
        <v>52</v>
      </c>
      <c r="D115" s="47" t="s">
        <v>18</v>
      </c>
      <c r="E115" s="50" t="s">
        <v>109</v>
      </c>
      <c r="F115" s="48">
        <v>20500</v>
      </c>
      <c r="G115" s="45">
        <v>3420</v>
      </c>
      <c r="H115" s="47"/>
    </row>
    <row r="116" spans="2:8">
      <c r="B116" s="70"/>
      <c r="C116" s="55">
        <v>53</v>
      </c>
      <c r="D116" s="47" t="s">
        <v>3</v>
      </c>
      <c r="E116" s="50" t="s">
        <v>153</v>
      </c>
      <c r="F116" s="48">
        <v>20000</v>
      </c>
      <c r="G116" s="45">
        <v>3330</v>
      </c>
      <c r="H116" s="47"/>
    </row>
    <row r="117" spans="2:8">
      <c r="B117" s="70"/>
      <c r="C117" s="55">
        <v>54</v>
      </c>
      <c r="D117" s="47" t="s">
        <v>16</v>
      </c>
      <c r="E117" s="50" t="s">
        <v>204</v>
      </c>
      <c r="F117" s="48">
        <v>20000</v>
      </c>
      <c r="G117" s="45">
        <v>3330</v>
      </c>
      <c r="H117" s="47"/>
    </row>
    <row r="118" spans="2:8">
      <c r="B118" s="70"/>
      <c r="C118" s="55">
        <v>55</v>
      </c>
      <c r="D118" s="47" t="s">
        <v>10</v>
      </c>
      <c r="E118" s="50" t="s">
        <v>265</v>
      </c>
      <c r="F118" s="48">
        <v>20000</v>
      </c>
      <c r="G118" s="45">
        <v>3330</v>
      </c>
      <c r="H118" s="47"/>
    </row>
    <row r="119" spans="2:8">
      <c r="B119" s="70"/>
      <c r="C119" s="55">
        <v>56</v>
      </c>
      <c r="D119" s="47" t="s">
        <v>15</v>
      </c>
      <c r="E119" s="50" t="s">
        <v>235</v>
      </c>
      <c r="F119" s="48">
        <v>20000</v>
      </c>
      <c r="G119" s="45">
        <v>3330</v>
      </c>
      <c r="H119" s="47"/>
    </row>
    <row r="120" spans="2:8">
      <c r="B120" s="70"/>
      <c r="C120" s="55">
        <v>57</v>
      </c>
      <c r="D120" s="47" t="s">
        <v>19</v>
      </c>
      <c r="E120" s="50" t="s">
        <v>249</v>
      </c>
      <c r="F120" s="48">
        <v>20000</v>
      </c>
      <c r="G120" s="45">
        <v>3330</v>
      </c>
      <c r="H120" s="47"/>
    </row>
    <row r="121" spans="2:8">
      <c r="B121" s="70"/>
      <c r="C121" s="55">
        <v>58</v>
      </c>
      <c r="D121" s="47" t="s">
        <v>21</v>
      </c>
      <c r="E121" s="50" t="s">
        <v>124</v>
      </c>
      <c r="F121" s="48">
        <v>20000</v>
      </c>
      <c r="G121" s="45">
        <v>3330</v>
      </c>
      <c r="H121" s="47"/>
    </row>
    <row r="122" spans="2:8">
      <c r="B122" s="70"/>
      <c r="C122" s="55">
        <v>59</v>
      </c>
      <c r="D122" s="47" t="s">
        <v>21</v>
      </c>
      <c r="E122" s="50" t="s">
        <v>129</v>
      </c>
      <c r="F122" s="48">
        <v>20000</v>
      </c>
      <c r="G122" s="45">
        <v>3330</v>
      </c>
      <c r="H122" s="47"/>
    </row>
    <row r="123" spans="2:8">
      <c r="B123" s="70"/>
      <c r="C123" s="55">
        <v>60</v>
      </c>
      <c r="D123" s="47" t="s">
        <v>8</v>
      </c>
      <c r="E123" s="50" t="s">
        <v>223</v>
      </c>
      <c r="F123" s="48">
        <v>19800</v>
      </c>
      <c r="G123" s="45">
        <v>3300</v>
      </c>
      <c r="H123" s="47"/>
    </row>
    <row r="124" spans="2:8">
      <c r="B124" s="70"/>
      <c r="C124" s="55">
        <v>61</v>
      </c>
      <c r="D124" s="47" t="s">
        <v>20</v>
      </c>
      <c r="E124" s="50" t="s">
        <v>142</v>
      </c>
      <c r="F124" s="48">
        <v>19510</v>
      </c>
      <c r="G124" s="45">
        <v>3250</v>
      </c>
      <c r="H124" s="47"/>
    </row>
    <row r="125" spans="2:8">
      <c r="B125" s="70"/>
      <c r="C125" s="55">
        <v>62</v>
      </c>
      <c r="D125" s="47" t="s">
        <v>2</v>
      </c>
      <c r="E125" s="50" t="s">
        <v>306</v>
      </c>
      <c r="F125" s="48">
        <v>19271</v>
      </c>
      <c r="G125" s="45">
        <v>3210</v>
      </c>
      <c r="H125" s="47"/>
    </row>
    <row r="126" spans="2:8">
      <c r="B126" s="70"/>
      <c r="C126" s="55">
        <v>63</v>
      </c>
      <c r="D126" s="47" t="s">
        <v>13</v>
      </c>
      <c r="E126" s="50" t="s">
        <v>190</v>
      </c>
      <c r="F126" s="48">
        <v>19200</v>
      </c>
      <c r="G126" s="45">
        <v>3200</v>
      </c>
      <c r="H126" s="47"/>
    </row>
    <row r="127" spans="2:8">
      <c r="B127" s="70"/>
      <c r="C127" s="55">
        <v>64</v>
      </c>
      <c r="D127" s="47" t="s">
        <v>0</v>
      </c>
      <c r="E127" s="50" t="s">
        <v>307</v>
      </c>
      <c r="F127" s="48">
        <v>19000</v>
      </c>
      <c r="G127" s="45">
        <v>3170</v>
      </c>
      <c r="H127" s="47"/>
    </row>
    <row r="128" spans="2:8">
      <c r="B128" s="70" t="s">
        <v>319</v>
      </c>
      <c r="C128" s="55">
        <v>65</v>
      </c>
      <c r="D128" s="47" t="s">
        <v>10</v>
      </c>
      <c r="E128" s="50" t="s">
        <v>255</v>
      </c>
      <c r="F128" s="48">
        <v>19000</v>
      </c>
      <c r="G128" s="45">
        <v>3170</v>
      </c>
      <c r="H128" s="47"/>
    </row>
    <row r="129" spans="2:8">
      <c r="B129" s="70"/>
      <c r="C129" s="55">
        <v>66</v>
      </c>
      <c r="D129" s="47" t="s">
        <v>17</v>
      </c>
      <c r="E129" s="50" t="s">
        <v>238</v>
      </c>
      <c r="F129" s="48">
        <v>19000</v>
      </c>
      <c r="G129" s="45">
        <v>3170</v>
      </c>
      <c r="H129" s="47"/>
    </row>
    <row r="130" spans="2:8">
      <c r="B130" s="70"/>
      <c r="C130" s="55">
        <v>67</v>
      </c>
      <c r="D130" s="47" t="s">
        <v>18</v>
      </c>
      <c r="E130" s="50" t="s">
        <v>105</v>
      </c>
      <c r="F130" s="48">
        <v>19000</v>
      </c>
      <c r="G130" s="45">
        <v>3170</v>
      </c>
      <c r="H130" s="47"/>
    </row>
    <row r="131" spans="2:8">
      <c r="B131" s="70"/>
      <c r="C131" s="55">
        <v>68</v>
      </c>
      <c r="D131" s="47" t="s">
        <v>8</v>
      </c>
      <c r="E131" s="50" t="s">
        <v>217</v>
      </c>
      <c r="F131" s="48">
        <v>19000</v>
      </c>
      <c r="G131" s="45">
        <v>3170</v>
      </c>
      <c r="H131" s="47"/>
    </row>
    <row r="132" spans="2:8">
      <c r="B132" s="70"/>
      <c r="C132" s="55">
        <v>69</v>
      </c>
      <c r="D132" s="47" t="s">
        <v>21</v>
      </c>
      <c r="E132" s="50" t="s">
        <v>123</v>
      </c>
      <c r="F132" s="48">
        <v>19000</v>
      </c>
      <c r="G132" s="45">
        <v>3170</v>
      </c>
      <c r="H132" s="47"/>
    </row>
    <row r="133" spans="2:8">
      <c r="B133" s="70"/>
      <c r="C133" s="55">
        <v>70</v>
      </c>
      <c r="D133" s="47" t="s">
        <v>18</v>
      </c>
      <c r="E133" s="50" t="s">
        <v>101</v>
      </c>
      <c r="F133" s="48">
        <v>18600</v>
      </c>
      <c r="G133" s="45">
        <v>3100</v>
      </c>
      <c r="H133" s="47"/>
    </row>
    <row r="134" spans="2:8">
      <c r="B134" s="70"/>
      <c r="C134" s="55">
        <v>71</v>
      </c>
      <c r="D134" s="47" t="s">
        <v>8</v>
      </c>
      <c r="E134" s="50" t="s">
        <v>224</v>
      </c>
      <c r="F134" s="48">
        <v>18300</v>
      </c>
      <c r="G134" s="45">
        <v>3050</v>
      </c>
      <c r="H134" s="47"/>
    </row>
    <row r="135" spans="2:8">
      <c r="B135" s="70"/>
      <c r="C135" s="55">
        <v>72</v>
      </c>
      <c r="D135" s="47" t="s">
        <v>13</v>
      </c>
      <c r="E135" s="50" t="s">
        <v>186</v>
      </c>
      <c r="F135" s="48">
        <v>18200</v>
      </c>
      <c r="G135" s="45">
        <v>3030</v>
      </c>
      <c r="H135" s="47"/>
    </row>
    <row r="136" spans="2:8">
      <c r="B136" s="70"/>
      <c r="C136" s="55">
        <v>73</v>
      </c>
      <c r="D136" s="47" t="s">
        <v>0</v>
      </c>
      <c r="E136" s="50" t="s">
        <v>94</v>
      </c>
      <c r="F136" s="48">
        <v>18000</v>
      </c>
      <c r="G136" s="45">
        <v>3000</v>
      </c>
      <c r="H136" s="47"/>
    </row>
    <row r="137" spans="2:8">
      <c r="B137" s="70"/>
      <c r="C137" s="55">
        <v>74</v>
      </c>
      <c r="D137" s="47" t="s">
        <v>16</v>
      </c>
      <c r="E137" s="50" t="s">
        <v>198</v>
      </c>
      <c r="F137" s="48">
        <v>18000</v>
      </c>
      <c r="G137" s="45">
        <v>3000</v>
      </c>
      <c r="H137" s="47"/>
    </row>
    <row r="138" spans="2:8">
      <c r="B138" s="70"/>
      <c r="C138" s="55">
        <v>75</v>
      </c>
      <c r="D138" s="47" t="s">
        <v>10</v>
      </c>
      <c r="E138" s="50" t="s">
        <v>266</v>
      </c>
      <c r="F138" s="48">
        <v>18000</v>
      </c>
      <c r="G138" s="45">
        <v>3000</v>
      </c>
      <c r="H138" s="47"/>
    </row>
    <row r="139" spans="2:8">
      <c r="B139" s="70"/>
      <c r="C139" s="55">
        <v>76</v>
      </c>
      <c r="D139" s="47" t="s">
        <v>17</v>
      </c>
      <c r="E139" s="50" t="s">
        <v>239</v>
      </c>
      <c r="F139" s="48">
        <v>18000</v>
      </c>
      <c r="G139" s="45">
        <v>3000</v>
      </c>
      <c r="H139" s="47"/>
    </row>
    <row r="140" spans="2:8">
      <c r="B140" s="70"/>
      <c r="C140" s="55">
        <v>77</v>
      </c>
      <c r="D140" s="47" t="s">
        <v>18</v>
      </c>
      <c r="E140" s="50" t="s">
        <v>108</v>
      </c>
      <c r="F140" s="48">
        <v>18000</v>
      </c>
      <c r="G140" s="45">
        <v>3000</v>
      </c>
      <c r="H140" s="47"/>
    </row>
    <row r="141" spans="2:8">
      <c r="B141" s="70"/>
      <c r="C141" s="55">
        <v>78</v>
      </c>
      <c r="D141" s="47" t="s">
        <v>21</v>
      </c>
      <c r="E141" s="50" t="s">
        <v>130</v>
      </c>
      <c r="F141" s="48">
        <v>18000</v>
      </c>
      <c r="G141" s="45">
        <v>3000</v>
      </c>
      <c r="H141" s="47"/>
    </row>
    <row r="142" spans="2:8">
      <c r="B142" s="71" t="s">
        <v>314</v>
      </c>
      <c r="C142" s="54">
        <v>1</v>
      </c>
      <c r="D142" s="16" t="s">
        <v>8</v>
      </c>
      <c r="E142" s="49" t="s">
        <v>222</v>
      </c>
      <c r="F142" s="34">
        <v>17700</v>
      </c>
      <c r="G142" s="46">
        <v>2950</v>
      </c>
      <c r="H142" s="16"/>
    </row>
    <row r="143" spans="2:8">
      <c r="B143" s="71"/>
      <c r="C143" s="54">
        <v>2</v>
      </c>
      <c r="D143" s="16" t="s">
        <v>7</v>
      </c>
      <c r="E143" s="49" t="s">
        <v>135</v>
      </c>
      <c r="F143" s="34">
        <v>17570</v>
      </c>
      <c r="G143" s="46">
        <v>2930</v>
      </c>
      <c r="H143" s="16"/>
    </row>
    <row r="144" spans="2:8">
      <c r="B144" s="71"/>
      <c r="C144" s="54">
        <v>3</v>
      </c>
      <c r="D144" s="16" t="s">
        <v>3</v>
      </c>
      <c r="E144" s="49" t="s">
        <v>163</v>
      </c>
      <c r="F144" s="34">
        <v>17310</v>
      </c>
      <c r="G144" s="46">
        <v>2890</v>
      </c>
      <c r="H144" s="16"/>
    </row>
    <row r="145" spans="2:8">
      <c r="B145" s="71"/>
      <c r="C145" s="54">
        <v>4</v>
      </c>
      <c r="D145" s="16" t="s">
        <v>13</v>
      </c>
      <c r="E145" s="49" t="s">
        <v>183</v>
      </c>
      <c r="F145" s="34">
        <v>16800</v>
      </c>
      <c r="G145" s="46">
        <v>2800</v>
      </c>
      <c r="H145" s="16"/>
    </row>
    <row r="146" spans="2:8">
      <c r="B146" s="71"/>
      <c r="C146" s="54">
        <v>5</v>
      </c>
      <c r="D146" s="16" t="s">
        <v>18</v>
      </c>
      <c r="E146" s="49" t="s">
        <v>110</v>
      </c>
      <c r="F146" s="34">
        <v>16700</v>
      </c>
      <c r="G146" s="46">
        <v>2780</v>
      </c>
      <c r="H146" s="16"/>
    </row>
    <row r="147" spans="2:8">
      <c r="B147" s="71"/>
      <c r="C147" s="54">
        <v>6</v>
      </c>
      <c r="D147" s="16" t="s">
        <v>13</v>
      </c>
      <c r="E147" s="49" t="s">
        <v>187</v>
      </c>
      <c r="F147" s="34">
        <v>16600</v>
      </c>
      <c r="G147" s="46">
        <v>2770</v>
      </c>
      <c r="H147" s="16"/>
    </row>
    <row r="148" spans="2:8">
      <c r="B148" s="71"/>
      <c r="C148" s="54">
        <v>7</v>
      </c>
      <c r="D148" s="16" t="s">
        <v>9</v>
      </c>
      <c r="E148" s="49" t="s">
        <v>170</v>
      </c>
      <c r="F148" s="34">
        <v>16500</v>
      </c>
      <c r="G148" s="46">
        <v>2750</v>
      </c>
      <c r="H148" s="16"/>
    </row>
    <row r="149" spans="2:8">
      <c r="B149" s="71"/>
      <c r="C149" s="54">
        <v>8</v>
      </c>
      <c r="D149" s="16" t="s">
        <v>13</v>
      </c>
      <c r="E149" s="49" t="s">
        <v>180</v>
      </c>
      <c r="F149" s="34">
        <v>16500</v>
      </c>
      <c r="G149" s="46">
        <v>2750</v>
      </c>
      <c r="H149" s="16"/>
    </row>
    <row r="150" spans="2:8">
      <c r="B150" s="71"/>
      <c r="C150" s="54">
        <v>9</v>
      </c>
      <c r="D150" s="16" t="s">
        <v>13</v>
      </c>
      <c r="E150" s="49" t="s">
        <v>191</v>
      </c>
      <c r="F150" s="34">
        <v>16400</v>
      </c>
      <c r="G150" s="46">
        <v>2730</v>
      </c>
      <c r="H150" s="16"/>
    </row>
    <row r="151" spans="2:8">
      <c r="B151" s="71"/>
      <c r="C151" s="54">
        <v>10</v>
      </c>
      <c r="D151" s="16" t="s">
        <v>2</v>
      </c>
      <c r="E151" s="49" t="s">
        <v>113</v>
      </c>
      <c r="F151" s="34">
        <v>16076</v>
      </c>
      <c r="G151" s="46">
        <v>2680</v>
      </c>
      <c r="H151" s="16"/>
    </row>
    <row r="152" spans="2:8">
      <c r="B152" s="71"/>
      <c r="C152" s="54">
        <v>11</v>
      </c>
      <c r="D152" s="16" t="s">
        <v>9</v>
      </c>
      <c r="E152" s="49" t="s">
        <v>175</v>
      </c>
      <c r="F152" s="34">
        <v>16000</v>
      </c>
      <c r="G152" s="46">
        <v>2670</v>
      </c>
      <c r="H152" s="16"/>
    </row>
    <row r="153" spans="2:8">
      <c r="B153" s="71"/>
      <c r="C153" s="54">
        <v>12</v>
      </c>
      <c r="D153" s="16" t="s">
        <v>10</v>
      </c>
      <c r="E153" s="49" t="s">
        <v>268</v>
      </c>
      <c r="F153" s="34">
        <v>16000</v>
      </c>
      <c r="G153" s="46">
        <v>2670</v>
      </c>
      <c r="H153" s="16"/>
    </row>
    <row r="154" spans="2:8">
      <c r="B154" s="71"/>
      <c r="C154" s="54">
        <v>13</v>
      </c>
      <c r="D154" s="16" t="s">
        <v>21</v>
      </c>
      <c r="E154" s="49" t="s">
        <v>127</v>
      </c>
      <c r="F154" s="34">
        <v>16000</v>
      </c>
      <c r="G154" s="46">
        <v>2670</v>
      </c>
      <c r="H154" s="16"/>
    </row>
    <row r="155" spans="2:8">
      <c r="B155" s="71"/>
      <c r="C155" s="54">
        <v>14</v>
      </c>
      <c r="D155" s="16" t="s">
        <v>11</v>
      </c>
      <c r="E155" s="49" t="s">
        <v>151</v>
      </c>
      <c r="F155" s="34">
        <v>15790</v>
      </c>
      <c r="G155" s="46">
        <v>2630</v>
      </c>
      <c r="H155" s="16"/>
    </row>
    <row r="156" spans="2:8">
      <c r="B156" s="71"/>
      <c r="C156" s="54">
        <v>15</v>
      </c>
      <c r="D156" s="16" t="s">
        <v>6</v>
      </c>
      <c r="E156" s="49" t="s">
        <v>205</v>
      </c>
      <c r="F156" s="34">
        <v>15400</v>
      </c>
      <c r="G156" s="46">
        <v>2570</v>
      </c>
      <c r="H156" s="16"/>
    </row>
    <row r="157" spans="2:8">
      <c r="B157" s="71"/>
      <c r="C157" s="54">
        <v>16</v>
      </c>
      <c r="D157" s="16" t="s">
        <v>0</v>
      </c>
      <c r="E157" s="49" t="s">
        <v>98</v>
      </c>
      <c r="F157" s="34">
        <v>15000</v>
      </c>
      <c r="G157" s="46">
        <v>2500</v>
      </c>
      <c r="H157" s="16"/>
    </row>
    <row r="158" spans="2:8">
      <c r="B158" s="71"/>
      <c r="C158" s="54">
        <v>17</v>
      </c>
      <c r="D158" s="16" t="s">
        <v>18</v>
      </c>
      <c r="E158" s="49" t="s">
        <v>104</v>
      </c>
      <c r="F158" s="34">
        <v>15000</v>
      </c>
      <c r="G158" s="46">
        <v>2500</v>
      </c>
      <c r="H158" s="16"/>
    </row>
    <row r="159" spans="2:8">
      <c r="B159" s="71"/>
      <c r="C159" s="54">
        <v>18</v>
      </c>
      <c r="D159" s="16" t="s">
        <v>20</v>
      </c>
      <c r="E159" s="49" t="s">
        <v>141</v>
      </c>
      <c r="F159" s="34">
        <v>14892</v>
      </c>
      <c r="G159" s="46">
        <v>2480</v>
      </c>
      <c r="H159" s="16"/>
    </row>
    <row r="160" spans="2:8">
      <c r="B160" s="71"/>
      <c r="C160" s="54">
        <v>19</v>
      </c>
      <c r="D160" s="16" t="s">
        <v>2</v>
      </c>
      <c r="E160" s="49" t="s">
        <v>112</v>
      </c>
      <c r="F160" s="34">
        <v>14704</v>
      </c>
      <c r="G160" s="46">
        <v>2450</v>
      </c>
      <c r="H160" s="16"/>
    </row>
    <row r="161" spans="2:8">
      <c r="B161" s="71"/>
      <c r="C161" s="54">
        <v>20</v>
      </c>
      <c r="D161" s="16" t="s">
        <v>13</v>
      </c>
      <c r="E161" s="49" t="s">
        <v>189</v>
      </c>
      <c r="F161" s="34">
        <v>14500</v>
      </c>
      <c r="G161" s="46">
        <v>2420</v>
      </c>
      <c r="H161" s="16"/>
    </row>
    <row r="162" spans="2:8">
      <c r="B162" s="71"/>
      <c r="C162" s="54">
        <v>21</v>
      </c>
      <c r="D162" s="16" t="s">
        <v>11</v>
      </c>
      <c r="E162" s="49" t="s">
        <v>149</v>
      </c>
      <c r="F162" s="34">
        <v>14201</v>
      </c>
      <c r="G162" s="46">
        <v>2370</v>
      </c>
      <c r="H162" s="16"/>
    </row>
    <row r="163" spans="2:8">
      <c r="B163" s="71"/>
      <c r="C163" s="54">
        <v>22</v>
      </c>
      <c r="D163" s="16" t="s">
        <v>9</v>
      </c>
      <c r="E163" s="49" t="s">
        <v>174</v>
      </c>
      <c r="F163" s="34">
        <v>14100</v>
      </c>
      <c r="G163" s="46">
        <v>2350</v>
      </c>
      <c r="H163" s="16"/>
    </row>
    <row r="164" spans="2:8">
      <c r="B164" s="71"/>
      <c r="C164" s="54">
        <v>23</v>
      </c>
      <c r="D164" s="16" t="s">
        <v>2</v>
      </c>
      <c r="E164" s="49" t="s">
        <v>308</v>
      </c>
      <c r="F164" s="34">
        <v>13843</v>
      </c>
      <c r="G164" s="46">
        <v>2310</v>
      </c>
      <c r="H164" s="16"/>
    </row>
    <row r="165" spans="2:8">
      <c r="B165" s="71"/>
      <c r="C165" s="54">
        <v>24</v>
      </c>
      <c r="D165" s="16" t="s">
        <v>13</v>
      </c>
      <c r="E165" s="49" t="s">
        <v>181</v>
      </c>
      <c r="F165" s="34">
        <v>13600</v>
      </c>
      <c r="G165" s="46">
        <v>2270</v>
      </c>
      <c r="H165" s="16"/>
    </row>
    <row r="166" spans="2:8">
      <c r="B166" s="71"/>
      <c r="C166" s="54">
        <v>25</v>
      </c>
      <c r="D166" s="16" t="s">
        <v>2</v>
      </c>
      <c r="E166" s="49" t="s">
        <v>116</v>
      </c>
      <c r="F166" s="34">
        <v>13182</v>
      </c>
      <c r="G166" s="46">
        <v>2200</v>
      </c>
      <c r="H166" s="16"/>
    </row>
    <row r="167" spans="2:8">
      <c r="B167" s="71"/>
      <c r="C167" s="54">
        <v>26</v>
      </c>
      <c r="D167" s="16" t="s">
        <v>4</v>
      </c>
      <c r="E167" s="49" t="s">
        <v>309</v>
      </c>
      <c r="F167" s="34">
        <v>13100</v>
      </c>
      <c r="G167" s="46">
        <v>2180</v>
      </c>
      <c r="H167" s="16"/>
    </row>
    <row r="168" spans="2:8">
      <c r="B168" s="71"/>
      <c r="C168" s="54">
        <v>27</v>
      </c>
      <c r="D168" s="16" t="s">
        <v>21</v>
      </c>
      <c r="E168" s="49" t="s">
        <v>125</v>
      </c>
      <c r="F168" s="34">
        <v>13000</v>
      </c>
      <c r="G168" s="46">
        <v>2170</v>
      </c>
      <c r="H168" s="16"/>
    </row>
    <row r="169" spans="2:8">
      <c r="B169" s="71"/>
      <c r="C169" s="54">
        <v>28</v>
      </c>
      <c r="D169" s="16" t="s">
        <v>11</v>
      </c>
      <c r="E169" s="49" t="s">
        <v>148</v>
      </c>
      <c r="F169" s="34">
        <v>12414</v>
      </c>
      <c r="G169" s="46">
        <v>2070</v>
      </c>
      <c r="H169" s="16"/>
    </row>
    <row r="170" spans="2:8">
      <c r="B170" s="71" t="s">
        <v>320</v>
      </c>
      <c r="C170" s="54">
        <v>29</v>
      </c>
      <c r="D170" s="16" t="s">
        <v>19</v>
      </c>
      <c r="E170" s="49" t="s">
        <v>247</v>
      </c>
      <c r="F170" s="34">
        <v>12000</v>
      </c>
      <c r="G170" s="46">
        <v>2000</v>
      </c>
      <c r="H170" s="16"/>
    </row>
    <row r="171" spans="2:8">
      <c r="B171" s="71"/>
      <c r="C171" s="54">
        <v>30</v>
      </c>
      <c r="D171" s="16" t="s">
        <v>2</v>
      </c>
      <c r="E171" s="49" t="s">
        <v>118</v>
      </c>
      <c r="F171" s="34">
        <v>11618</v>
      </c>
      <c r="G171" s="46">
        <v>1940</v>
      </c>
      <c r="H171" s="16"/>
    </row>
    <row r="172" spans="2:8">
      <c r="B172" s="71"/>
      <c r="C172" s="54">
        <v>31</v>
      </c>
      <c r="D172" s="16" t="s">
        <v>3</v>
      </c>
      <c r="E172" s="49" t="s">
        <v>156</v>
      </c>
      <c r="F172" s="34">
        <v>11350</v>
      </c>
      <c r="G172" s="46">
        <v>1890</v>
      </c>
      <c r="H172" s="16"/>
    </row>
    <row r="173" spans="2:8">
      <c r="B173" s="71"/>
      <c r="C173" s="54">
        <v>32</v>
      </c>
      <c r="D173" s="16" t="s">
        <v>4</v>
      </c>
      <c r="E173" s="49" t="s">
        <v>310</v>
      </c>
      <c r="F173" s="34">
        <v>10400</v>
      </c>
      <c r="G173" s="46">
        <v>1730</v>
      </c>
      <c r="H173" s="16"/>
    </row>
    <row r="174" spans="2:8">
      <c r="B174" s="71"/>
      <c r="C174" s="54">
        <v>33</v>
      </c>
      <c r="D174" s="16" t="s">
        <v>2</v>
      </c>
      <c r="E174" s="49" t="s">
        <v>119</v>
      </c>
      <c r="F174" s="34">
        <v>10144</v>
      </c>
      <c r="G174" s="46">
        <v>1690</v>
      </c>
      <c r="H174" s="16"/>
    </row>
    <row r="175" spans="2:8">
      <c r="B175" s="71"/>
      <c r="C175" s="54">
        <v>34</v>
      </c>
      <c r="D175" s="16" t="s">
        <v>15</v>
      </c>
      <c r="E175" s="49" t="s">
        <v>232</v>
      </c>
      <c r="F175" s="34">
        <v>10000</v>
      </c>
      <c r="G175" s="46">
        <v>1670</v>
      </c>
      <c r="H175" s="16"/>
    </row>
    <row r="176" spans="2:8">
      <c r="B176" s="71"/>
      <c r="C176" s="54">
        <v>35</v>
      </c>
      <c r="D176" s="16" t="s">
        <v>2</v>
      </c>
      <c r="E176" s="49" t="s">
        <v>115</v>
      </c>
      <c r="F176" s="34">
        <v>9890</v>
      </c>
      <c r="G176" s="46">
        <v>1650</v>
      </c>
      <c r="H176" s="16"/>
    </row>
    <row r="177" spans="2:8">
      <c r="B177" s="71"/>
      <c r="C177" s="54">
        <v>36</v>
      </c>
      <c r="D177" s="16" t="s">
        <v>18</v>
      </c>
      <c r="E177" s="49" t="s">
        <v>311</v>
      </c>
      <c r="F177" s="34">
        <v>9000</v>
      </c>
      <c r="G177" s="46">
        <v>1500</v>
      </c>
      <c r="H177" s="16"/>
    </row>
    <row r="178" spans="2:8">
      <c r="B178" s="71"/>
      <c r="C178" s="54">
        <v>37</v>
      </c>
      <c r="D178" s="16" t="s">
        <v>4</v>
      </c>
      <c r="E178" s="49" t="s">
        <v>245</v>
      </c>
      <c r="F178" s="34">
        <v>8700</v>
      </c>
      <c r="G178" s="46">
        <v>1450</v>
      </c>
      <c r="H178" s="16"/>
    </row>
    <row r="179" spans="2:8">
      <c r="B179" s="71"/>
      <c r="C179" s="54">
        <v>38</v>
      </c>
      <c r="D179" s="16" t="s">
        <v>12</v>
      </c>
      <c r="E179" s="49" t="s">
        <v>312</v>
      </c>
      <c r="F179" s="34">
        <v>8000</v>
      </c>
      <c r="G179" s="46">
        <v>1330</v>
      </c>
      <c r="H179" s="16"/>
    </row>
    <row r="180" spans="2:8">
      <c r="B180" s="71"/>
      <c r="C180" s="54">
        <v>39</v>
      </c>
      <c r="D180" s="16" t="s">
        <v>12</v>
      </c>
      <c r="E180" s="49" t="s">
        <v>227</v>
      </c>
      <c r="F180" s="34">
        <v>8000</v>
      </c>
      <c r="G180" s="46">
        <v>1330</v>
      </c>
      <c r="H180" s="16"/>
    </row>
    <row r="181" spans="2:8">
      <c r="B181" s="71"/>
      <c r="C181" s="54">
        <v>40</v>
      </c>
      <c r="D181" s="16" t="s">
        <v>3</v>
      </c>
      <c r="E181" s="49" t="s">
        <v>157</v>
      </c>
      <c r="F181" s="34">
        <v>7110</v>
      </c>
      <c r="G181" s="46">
        <v>1190</v>
      </c>
      <c r="H181" s="16"/>
    </row>
    <row r="182" spans="2:8">
      <c r="B182" s="71"/>
      <c r="C182" s="54">
        <v>41</v>
      </c>
      <c r="D182" s="16" t="s">
        <v>2</v>
      </c>
      <c r="E182" s="49" t="s">
        <v>111</v>
      </c>
      <c r="F182" s="34">
        <v>5668</v>
      </c>
      <c r="G182" s="46">
        <v>940</v>
      </c>
      <c r="H182" s="16"/>
    </row>
    <row r="183" spans="2:8">
      <c r="B183" s="71"/>
      <c r="C183" s="54">
        <v>42</v>
      </c>
      <c r="D183" s="16" t="s">
        <v>2</v>
      </c>
      <c r="E183" s="49" t="s">
        <v>117</v>
      </c>
      <c r="F183" s="34">
        <v>5114</v>
      </c>
      <c r="G183" s="46">
        <v>850</v>
      </c>
      <c r="H183" s="16"/>
    </row>
  </sheetData>
  <sortState ref="D5:J183">
    <sortCondition descending="1" ref="G5:G183"/>
  </sortState>
  <mergeCells count="9">
    <mergeCell ref="B86:B127"/>
    <mergeCell ref="B128:B141"/>
    <mergeCell ref="B142:B169"/>
    <mergeCell ref="B170:B183"/>
    <mergeCell ref="B1:H1"/>
    <mergeCell ref="B3:G3"/>
    <mergeCell ref="B5:B43"/>
    <mergeCell ref="B44:B63"/>
    <mergeCell ref="B64:B85"/>
  </mergeCells>
  <phoneticPr fontId="3" type="noConversion"/>
  <printOptions horizontalCentered="1"/>
  <pageMargins left="0.39370078740157483" right="0.39370078740157483" top="0.59055118110236227" bottom="0.39370078740157483" header="0.19685039370078741" footer="0.19685039370078741"/>
  <pageSetup paperSize="9" orientation="portrait" r:id="rId1"/>
  <headerFooter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5</vt:i4>
      </vt:variant>
    </vt:vector>
  </HeadingPairs>
  <TitlesOfParts>
    <vt:vector size="9" baseType="lpstr">
      <vt:lpstr>7월정산, 8월환산</vt:lpstr>
      <vt:lpstr>총괄국</vt:lpstr>
      <vt:lpstr>5급관서</vt:lpstr>
      <vt:lpstr>6금관서</vt:lpstr>
      <vt:lpstr>'5급관서'!Print_Area</vt:lpstr>
      <vt:lpstr>'6금관서'!Print_Area</vt:lpstr>
      <vt:lpstr>총괄국!Print_Area</vt:lpstr>
      <vt:lpstr>'5급관서'!Print_Titles</vt:lpstr>
      <vt:lpstr>'6금관서'!Print_Titles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2015-08-31T01:41:35Z</cp:lastPrinted>
  <dcterms:created xsi:type="dcterms:W3CDTF">2014-03-27T01:52:17Z</dcterms:created>
  <dcterms:modified xsi:type="dcterms:W3CDTF">2015-08-31T01:49:50Z</dcterms:modified>
</cp:coreProperties>
</file>