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2960" windowHeight="10245"/>
  </bookViews>
  <sheets>
    <sheet name="관서보상금 배정 내역" sheetId="1" r:id="rId1"/>
  </sheets>
  <externalReferences>
    <externalReference r:id="rId2"/>
  </externalReferences>
  <definedNames>
    <definedName name="_xlnm.Print_Area" localSheetId="0">'관서보상금 배정 내역'!$B$1:$D$29</definedName>
  </definedNames>
  <calcPr calcId="124519"/>
</workbook>
</file>

<file path=xl/calcChain.xml><?xml version="1.0" encoding="utf-8"?>
<calcChain xmlns="http://schemas.openxmlformats.org/spreadsheetml/2006/main">
  <c r="H28" i="1"/>
  <c r="H25"/>
  <c r="H26"/>
  <c r="H27"/>
  <c r="H7"/>
  <c r="C7" s="1"/>
  <c r="H8"/>
  <c r="H9"/>
  <c r="H10"/>
  <c r="C10" s="1"/>
  <c r="H11"/>
  <c r="H12"/>
  <c r="H13"/>
  <c r="H14"/>
  <c r="H15"/>
  <c r="H16"/>
  <c r="H17"/>
  <c r="H18"/>
  <c r="C18" s="1"/>
  <c r="H19"/>
  <c r="C19" s="1"/>
  <c r="H20"/>
  <c r="H21"/>
  <c r="H22"/>
  <c r="C22" s="1"/>
  <c r="H23"/>
  <c r="C23" s="1"/>
  <c r="H24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C8" s="1"/>
  <c r="G7"/>
  <c r="G6"/>
  <c r="C11"/>
  <c r="C15"/>
  <c r="C9"/>
  <c r="C12"/>
  <c r="C13"/>
  <c r="C14"/>
  <c r="C16"/>
  <c r="C17"/>
  <c r="C20"/>
  <c r="C21"/>
  <c r="C24"/>
  <c r="C25"/>
  <c r="C26"/>
  <c r="C27"/>
  <c r="H6" l="1"/>
  <c r="H29" s="1"/>
  <c r="C28" l="1"/>
  <c r="G29" l="1"/>
  <c r="C6" l="1"/>
  <c r="C29" s="1"/>
</calcChain>
</file>

<file path=xl/sharedStrings.xml><?xml version="1.0" encoding="utf-8"?>
<sst xmlns="http://schemas.openxmlformats.org/spreadsheetml/2006/main" count="31" uniqueCount="31">
  <si>
    <t>서울중앙</t>
    <phoneticPr fontId="2" type="noConversion"/>
  </si>
  <si>
    <t>서울용산</t>
    <phoneticPr fontId="2" type="noConversion"/>
  </si>
  <si>
    <t>광화문</t>
    <phoneticPr fontId="2" type="noConversion"/>
  </si>
  <si>
    <t>동대문</t>
    <phoneticPr fontId="2" type="noConversion"/>
  </si>
  <si>
    <t>서울마포</t>
    <phoneticPr fontId="2" type="noConversion"/>
  </si>
  <si>
    <t>서울관악</t>
    <phoneticPr fontId="2" type="noConversion"/>
  </si>
  <si>
    <t>서울광진</t>
    <phoneticPr fontId="2" type="noConversion"/>
  </si>
  <si>
    <t>서울은평</t>
    <phoneticPr fontId="2" type="noConversion"/>
  </si>
  <si>
    <t>여의도</t>
    <phoneticPr fontId="2" type="noConversion"/>
  </si>
  <si>
    <t>서울강남</t>
    <phoneticPr fontId="2" type="noConversion"/>
  </si>
  <si>
    <t>서울중랑</t>
    <phoneticPr fontId="2" type="noConversion"/>
  </si>
  <si>
    <t>서울강동</t>
    <phoneticPr fontId="2" type="noConversion"/>
  </si>
  <si>
    <t>서울금천</t>
    <phoneticPr fontId="2" type="noConversion"/>
  </si>
  <si>
    <t>서울노원</t>
    <phoneticPr fontId="2" type="noConversion"/>
  </si>
  <si>
    <t>서울성북</t>
    <phoneticPr fontId="2" type="noConversion"/>
  </si>
  <si>
    <t>서울양천</t>
    <phoneticPr fontId="2" type="noConversion"/>
  </si>
  <si>
    <t>서울동작</t>
    <phoneticPr fontId="2" type="noConversion"/>
  </si>
  <si>
    <t>서대문</t>
    <phoneticPr fontId="2" type="noConversion"/>
  </si>
  <si>
    <t>서울서초</t>
    <phoneticPr fontId="2" type="noConversion"/>
  </si>
  <si>
    <t>서울송파</t>
    <phoneticPr fontId="2" type="noConversion"/>
  </si>
  <si>
    <t>서울강서</t>
    <phoneticPr fontId="2" type="noConversion"/>
  </si>
  <si>
    <t>(단위 : 천원)</t>
    <phoneticPr fontId="2" type="noConversion"/>
  </si>
  <si>
    <t>우체국보험 관서보상금 배정내역</t>
    <phoneticPr fontId="2" type="noConversion"/>
  </si>
  <si>
    <t>보특 5331-386-310-03</t>
    <phoneticPr fontId="2" type="noConversion"/>
  </si>
  <si>
    <t>비 고</t>
    <phoneticPr fontId="2" type="noConversion"/>
  </si>
  <si>
    <t>합 계</t>
    <phoneticPr fontId="2" type="noConversion"/>
  </si>
  <si>
    <t>서울청</t>
    <phoneticPr fontId="2" type="noConversion"/>
  </si>
  <si>
    <t>서울도봉</t>
    <phoneticPr fontId="2" type="noConversion"/>
  </si>
  <si>
    <t>구  분</t>
    <phoneticPr fontId="2" type="noConversion"/>
  </si>
  <si>
    <t>배  정  액</t>
    <phoneticPr fontId="2" type="noConversion"/>
  </si>
  <si>
    <t>(2015.7월분)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</si>
</sst>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4"/>
      <name val="HY견명조"/>
      <family val="1"/>
      <charset val="129"/>
    </font>
    <font>
      <b/>
      <sz val="14"/>
      <color theme="0"/>
      <name val="HY견명조"/>
      <family val="1"/>
      <charset val="129"/>
    </font>
    <font>
      <b/>
      <sz val="11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8" tint="-0.499984740745262"/>
      </top>
      <bottom style="medium">
        <color theme="8" tint="-0.499984740745262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distributed" vertical="center" indent="3"/>
    </xf>
    <xf numFmtId="0" fontId="6" fillId="0" borderId="1" xfId="0" applyFont="1" applyBorder="1" applyAlignment="1">
      <alignment horizontal="distributed" vertical="center" indent="3"/>
    </xf>
    <xf numFmtId="0" fontId="6" fillId="2" borderId="1" xfId="0" applyFont="1" applyFill="1" applyBorder="1" applyAlignment="1">
      <alignment horizontal="distributed" vertical="center" indent="3"/>
    </xf>
    <xf numFmtId="41" fontId="13" fillId="4" borderId="1" xfId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distributed" vertical="center" indent="3"/>
    </xf>
    <xf numFmtId="41" fontId="11" fillId="5" borderId="1" xfId="1" applyFont="1" applyFill="1" applyBorder="1">
      <alignment vertical="center"/>
    </xf>
    <xf numFmtId="41" fontId="16" fillId="0" borderId="0" xfId="1" applyFont="1" applyAlignment="1">
      <alignment horizontal="justify" vertical="center"/>
    </xf>
    <xf numFmtId="41" fontId="1" fillId="0" borderId="0" xfId="1" applyFont="1">
      <alignment vertical="center"/>
    </xf>
    <xf numFmtId="176" fontId="14" fillId="3" borderId="1" xfId="1" applyNumberFormat="1" applyFont="1" applyFill="1" applyBorder="1" applyAlignment="1">
      <alignment horizontal="right" vertical="center" indent="3"/>
    </xf>
    <xf numFmtId="176" fontId="14" fillId="2" borderId="1" xfId="1" applyNumberFormat="1" applyFont="1" applyFill="1" applyBorder="1" applyAlignment="1">
      <alignment horizontal="right" vertical="center" indent="3"/>
    </xf>
    <xf numFmtId="176" fontId="15" fillId="5" borderId="1" xfId="1" applyNumberFormat="1" applyFont="1" applyFill="1" applyBorder="1" applyAlignment="1">
      <alignment horizontal="right" vertical="center" indent="3"/>
    </xf>
    <xf numFmtId="0" fontId="13" fillId="4" borderId="1" xfId="0" applyFont="1" applyFill="1" applyBorder="1" applyAlignment="1">
      <alignment horizontal="distributed" vertical="center" wrapText="1" indent="3"/>
    </xf>
    <xf numFmtId="0" fontId="10" fillId="6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1508241%20&#48537;&#51076;1)&#51648;&#52636;&#44288;&#49436;&#48324;%20&#48372;&#54744;&#48372;&#49345;&#44552;&#45236;&#50669;(2015.07&#50900;&#48516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E6" t="str">
            <v>서울중앙</v>
          </cell>
          <cell r="F6">
            <v>8088700</v>
          </cell>
        </row>
        <row r="7">
          <cell r="E7" t="str">
            <v>서울청</v>
          </cell>
          <cell r="F7">
            <v>19763430</v>
          </cell>
        </row>
        <row r="8">
          <cell r="E8" t="str">
            <v>서울용산</v>
          </cell>
          <cell r="F8">
            <v>6221820</v>
          </cell>
        </row>
        <row r="9">
          <cell r="E9" t="str">
            <v>광화문</v>
          </cell>
          <cell r="F9">
            <v>7237940</v>
          </cell>
        </row>
        <row r="10">
          <cell r="E10" t="str">
            <v>서울도봉</v>
          </cell>
          <cell r="F10">
            <v>7788970</v>
          </cell>
        </row>
        <row r="11">
          <cell r="E11" t="str">
            <v>동대문</v>
          </cell>
          <cell r="F11">
            <v>7882800</v>
          </cell>
        </row>
        <row r="12">
          <cell r="E12" t="str">
            <v>서울마포</v>
          </cell>
          <cell r="F12">
            <v>6722900</v>
          </cell>
        </row>
        <row r="13">
          <cell r="E13" t="str">
            <v>서울관악</v>
          </cell>
          <cell r="F13">
            <v>5922890</v>
          </cell>
        </row>
        <row r="14">
          <cell r="E14" t="str">
            <v>서울광진</v>
          </cell>
          <cell r="F14">
            <v>9866910</v>
          </cell>
        </row>
        <row r="15">
          <cell r="E15" t="str">
            <v>우정사업정보센터</v>
          </cell>
          <cell r="F15">
            <v>0</v>
          </cell>
        </row>
        <row r="16">
          <cell r="E16" t="str">
            <v>서울은평</v>
          </cell>
          <cell r="F16">
            <v>6097920</v>
          </cell>
        </row>
        <row r="17">
          <cell r="E17" t="str">
            <v>여의도</v>
          </cell>
          <cell r="F17">
            <v>11406560</v>
          </cell>
        </row>
        <row r="18">
          <cell r="E18" t="str">
            <v>서울강남</v>
          </cell>
          <cell r="F18">
            <v>8437170</v>
          </cell>
        </row>
        <row r="19">
          <cell r="E19" t="str">
            <v>서울중랑</v>
          </cell>
          <cell r="F19">
            <v>7442290</v>
          </cell>
        </row>
        <row r="20">
          <cell r="E20" t="str">
            <v>서울강동</v>
          </cell>
          <cell r="F20">
            <v>5979910</v>
          </cell>
        </row>
        <row r="21">
          <cell r="E21" t="str">
            <v>서울금천</v>
          </cell>
          <cell r="F21">
            <v>8243400</v>
          </cell>
        </row>
        <row r="22">
          <cell r="E22" t="str">
            <v>서울노원</v>
          </cell>
          <cell r="F22">
            <v>7647830</v>
          </cell>
        </row>
        <row r="23">
          <cell r="E23" t="str">
            <v>서울성북</v>
          </cell>
          <cell r="F23">
            <v>6793760</v>
          </cell>
        </row>
        <row r="24">
          <cell r="E24" t="str">
            <v>서울양천</v>
          </cell>
          <cell r="F24">
            <v>7292440</v>
          </cell>
        </row>
        <row r="25">
          <cell r="E25" t="str">
            <v>서울동작</v>
          </cell>
          <cell r="F25">
            <v>5565600</v>
          </cell>
        </row>
        <row r="26">
          <cell r="E26" t="str">
            <v>서대문</v>
          </cell>
          <cell r="F26">
            <v>5770590</v>
          </cell>
        </row>
        <row r="27">
          <cell r="E27" t="str">
            <v>서울서초</v>
          </cell>
          <cell r="F27">
            <v>5646200</v>
          </cell>
        </row>
        <row r="28">
          <cell r="E28" t="str">
            <v>서울송파</v>
          </cell>
          <cell r="F28">
            <v>8926870</v>
          </cell>
        </row>
        <row r="29">
          <cell r="E29" t="str">
            <v>서울강서</v>
          </cell>
          <cell r="F29">
            <v>8026980</v>
          </cell>
        </row>
        <row r="30">
          <cell r="E30" t="str">
            <v>국제우편물류센터</v>
          </cell>
          <cell r="F3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32"/>
  <sheetViews>
    <sheetView showGridLines="0" tabSelected="1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" sqref="F1:XFD1048576"/>
    </sheetView>
  </sheetViews>
  <sheetFormatPr defaultColWidth="0" defaultRowHeight="13.5"/>
  <cols>
    <col min="1" max="1" width="1.77734375" customWidth="1"/>
    <col min="2" max="3" width="25.77734375" customWidth="1"/>
    <col min="4" max="4" width="21.44140625" customWidth="1"/>
    <col min="5" max="5" width="1.44140625" customWidth="1"/>
    <col min="6" max="6" width="9.33203125" hidden="1"/>
    <col min="7" max="7" width="12.77734375" hidden="1"/>
    <col min="8" max="8" width="10" hidden="1"/>
    <col min="9" max="16384" width="8.88671875" hidden="1"/>
  </cols>
  <sheetData>
    <row r="1" spans="2:8" s="2" customFormat="1" ht="40.5" customHeight="1" thickBot="1">
      <c r="B1" s="21" t="s">
        <v>22</v>
      </c>
      <c r="C1" s="21"/>
      <c r="D1" s="21"/>
    </row>
    <row r="2" spans="2:8" s="2" customFormat="1" ht="20.25">
      <c r="B2" s="22" t="s">
        <v>30</v>
      </c>
      <c r="C2" s="22"/>
      <c r="D2" s="22"/>
    </row>
    <row r="3" spans="2:8" s="2" customFormat="1" ht="16.5">
      <c r="B3" s="3"/>
      <c r="C3" s="3"/>
      <c r="D3" s="3"/>
    </row>
    <row r="4" spans="2:8" ht="20.25">
      <c r="B4" s="4" t="s">
        <v>23</v>
      </c>
      <c r="C4" s="5"/>
      <c r="D4" s="6" t="s">
        <v>21</v>
      </c>
    </row>
    <row r="5" spans="2:8" ht="24.75" customHeight="1">
      <c r="B5" s="20" t="s">
        <v>28</v>
      </c>
      <c r="C5" s="11" t="s">
        <v>29</v>
      </c>
      <c r="D5" s="12" t="s">
        <v>24</v>
      </c>
    </row>
    <row r="6" spans="2:8" ht="23.25" customHeight="1">
      <c r="B6" s="8" t="s">
        <v>0</v>
      </c>
      <c r="C6" s="17">
        <f t="shared" ref="C6:C28" si="0">H6</f>
        <v>8089</v>
      </c>
      <c r="D6" s="7"/>
      <c r="G6" s="15">
        <f>VLOOKUP(B6,[1]Sheet1!E$6:F$30,2,0)</f>
        <v>8088700</v>
      </c>
      <c r="H6" s="16">
        <f>ROUND(G6/1000,0)</f>
        <v>8089</v>
      </c>
    </row>
    <row r="7" spans="2:8" ht="23.25" customHeight="1">
      <c r="B7" s="9" t="s">
        <v>2</v>
      </c>
      <c r="C7" s="17">
        <f t="shared" si="0"/>
        <v>7238</v>
      </c>
      <c r="D7" s="7"/>
      <c r="G7" s="15">
        <f>VLOOKUP(B7,[1]Sheet1!E$6:F$30,2,0)</f>
        <v>7237940</v>
      </c>
      <c r="H7" s="16">
        <f t="shared" ref="H7:H27" si="1">ROUND(G7/1000,0)</f>
        <v>7238</v>
      </c>
    </row>
    <row r="8" spans="2:8" ht="23.25" customHeight="1">
      <c r="B8" s="9" t="s">
        <v>17</v>
      </c>
      <c r="C8" s="17">
        <f t="shared" si="0"/>
        <v>5771</v>
      </c>
      <c r="D8" s="7"/>
      <c r="G8" s="15">
        <f>VLOOKUP(B8,[1]Sheet1!E$6:F$30,2,0)</f>
        <v>5770590</v>
      </c>
      <c r="H8" s="16">
        <f t="shared" si="1"/>
        <v>5771</v>
      </c>
    </row>
    <row r="9" spans="2:8" ht="23.25" customHeight="1">
      <c r="B9" s="9" t="s">
        <v>7</v>
      </c>
      <c r="C9" s="17">
        <f t="shared" si="0"/>
        <v>6098</v>
      </c>
      <c r="D9" s="7"/>
      <c r="G9" s="15">
        <f>VLOOKUP(B9,[1]Sheet1!E$6:F$30,2,0)</f>
        <v>6097920</v>
      </c>
      <c r="H9" s="16">
        <f t="shared" si="1"/>
        <v>6098</v>
      </c>
    </row>
    <row r="10" spans="2:8" ht="23.25" customHeight="1">
      <c r="B10" s="9" t="s">
        <v>3</v>
      </c>
      <c r="C10" s="17">
        <f t="shared" si="0"/>
        <v>7883</v>
      </c>
      <c r="D10" s="7"/>
      <c r="G10" s="15">
        <f>VLOOKUP(B10,[1]Sheet1!E$6:F$30,2,0)</f>
        <v>7882800</v>
      </c>
      <c r="H10" s="16">
        <f t="shared" si="1"/>
        <v>7883</v>
      </c>
    </row>
    <row r="11" spans="2:8" ht="23.25" customHeight="1">
      <c r="B11" s="9" t="s">
        <v>6</v>
      </c>
      <c r="C11" s="17">
        <f t="shared" si="0"/>
        <v>9867</v>
      </c>
      <c r="D11" s="7"/>
      <c r="G11" s="15">
        <f>VLOOKUP(B11,[1]Sheet1!E$6:F$30,2,0)</f>
        <v>9866910</v>
      </c>
      <c r="H11" s="16">
        <f t="shared" si="1"/>
        <v>9867</v>
      </c>
    </row>
    <row r="12" spans="2:8" ht="23.25" customHeight="1">
      <c r="B12" s="9" t="s">
        <v>4</v>
      </c>
      <c r="C12" s="17">
        <f t="shared" si="0"/>
        <v>6723</v>
      </c>
      <c r="D12" s="7"/>
      <c r="G12" s="15">
        <f>VLOOKUP(B12,[1]Sheet1!E$6:F$30,2,0)</f>
        <v>6722900</v>
      </c>
      <c r="H12" s="16">
        <f t="shared" si="1"/>
        <v>6723</v>
      </c>
    </row>
    <row r="13" spans="2:8" ht="23.25" customHeight="1">
      <c r="B13" s="9" t="s">
        <v>5</v>
      </c>
      <c r="C13" s="17">
        <f t="shared" si="0"/>
        <v>5923</v>
      </c>
      <c r="D13" s="7"/>
      <c r="G13" s="15">
        <f>VLOOKUP(B13,[1]Sheet1!E$6:F$30,2,0)</f>
        <v>5922890</v>
      </c>
      <c r="H13" s="16">
        <f t="shared" si="1"/>
        <v>5923</v>
      </c>
    </row>
    <row r="14" spans="2:8" ht="23.25" customHeight="1">
      <c r="B14" s="9" t="s">
        <v>8</v>
      </c>
      <c r="C14" s="17">
        <f t="shared" si="0"/>
        <v>11407</v>
      </c>
      <c r="D14" s="7"/>
      <c r="G14" s="15">
        <f>VLOOKUP(B14,[1]Sheet1!E$6:F$30,2,0)</f>
        <v>11406560</v>
      </c>
      <c r="H14" s="16">
        <f t="shared" si="1"/>
        <v>11407</v>
      </c>
    </row>
    <row r="15" spans="2:8" ht="23.25" customHeight="1">
      <c r="B15" s="9" t="s">
        <v>9</v>
      </c>
      <c r="C15" s="17">
        <f t="shared" si="0"/>
        <v>8437</v>
      </c>
      <c r="D15" s="7"/>
      <c r="G15" s="15">
        <f>VLOOKUP(B15,[1]Sheet1!E$6:F$30,2,0)</f>
        <v>8437170</v>
      </c>
      <c r="H15" s="16">
        <f t="shared" si="1"/>
        <v>8437</v>
      </c>
    </row>
    <row r="16" spans="2:8" ht="23.25" customHeight="1">
      <c r="B16" s="9" t="s">
        <v>12</v>
      </c>
      <c r="C16" s="17">
        <f t="shared" si="0"/>
        <v>8243</v>
      </c>
      <c r="D16" s="7"/>
      <c r="G16" s="15">
        <f>VLOOKUP(B16,[1]Sheet1!E$6:F$30,2,0)</f>
        <v>8243400</v>
      </c>
      <c r="H16" s="16">
        <f t="shared" si="1"/>
        <v>8243</v>
      </c>
    </row>
    <row r="17" spans="2:8" ht="23.25" customHeight="1">
      <c r="B17" s="9" t="s">
        <v>14</v>
      </c>
      <c r="C17" s="17">
        <f t="shared" si="0"/>
        <v>6794</v>
      </c>
      <c r="D17" s="7"/>
      <c r="G17" s="15">
        <f>VLOOKUP(B17,[1]Sheet1!E$6:F$30,2,0)</f>
        <v>6793760</v>
      </c>
      <c r="H17" s="16">
        <f t="shared" si="1"/>
        <v>6794</v>
      </c>
    </row>
    <row r="18" spans="2:8" ht="23.25" customHeight="1">
      <c r="B18" s="9" t="s">
        <v>11</v>
      </c>
      <c r="C18" s="17">
        <f t="shared" si="0"/>
        <v>5980</v>
      </c>
      <c r="D18" s="7"/>
      <c r="G18" s="15">
        <f>VLOOKUP(B18,[1]Sheet1!E$6:F$30,2,0)</f>
        <v>5979910</v>
      </c>
      <c r="H18" s="16">
        <f t="shared" si="1"/>
        <v>5980</v>
      </c>
    </row>
    <row r="19" spans="2:8" ht="23.25" customHeight="1">
      <c r="B19" s="9" t="s">
        <v>19</v>
      </c>
      <c r="C19" s="17">
        <f t="shared" si="0"/>
        <v>8927</v>
      </c>
      <c r="D19" s="7"/>
      <c r="G19" s="15">
        <f>VLOOKUP(B19,[1]Sheet1!E$6:F$30,2,0)</f>
        <v>8926870</v>
      </c>
      <c r="H19" s="16">
        <f t="shared" si="1"/>
        <v>8927</v>
      </c>
    </row>
    <row r="20" spans="2:8" ht="23.25" customHeight="1">
      <c r="B20" s="9" t="s">
        <v>20</v>
      </c>
      <c r="C20" s="17">
        <f t="shared" si="0"/>
        <v>8027</v>
      </c>
      <c r="D20" s="7"/>
      <c r="G20" s="15">
        <f>VLOOKUP(B20,[1]Sheet1!E$6:F$30,2,0)</f>
        <v>8026980</v>
      </c>
      <c r="H20" s="16">
        <f t="shared" si="1"/>
        <v>8027</v>
      </c>
    </row>
    <row r="21" spans="2:8" ht="23.25" customHeight="1">
      <c r="B21" s="9" t="s">
        <v>15</v>
      </c>
      <c r="C21" s="17">
        <f t="shared" si="0"/>
        <v>7292</v>
      </c>
      <c r="D21" s="7"/>
      <c r="G21" s="15">
        <f>VLOOKUP(B21,[1]Sheet1!E$6:F$30,2,0)</f>
        <v>7292440</v>
      </c>
      <c r="H21" s="16">
        <f t="shared" si="1"/>
        <v>7292</v>
      </c>
    </row>
    <row r="22" spans="2:8" ht="23.25" customHeight="1">
      <c r="B22" s="9" t="s">
        <v>16</v>
      </c>
      <c r="C22" s="17">
        <f t="shared" si="0"/>
        <v>5566</v>
      </c>
      <c r="D22" s="7"/>
      <c r="G22" s="15">
        <f>VLOOKUP(B22,[1]Sheet1!E$6:F$30,2,0)</f>
        <v>5565600</v>
      </c>
      <c r="H22" s="16">
        <f t="shared" si="1"/>
        <v>5566</v>
      </c>
    </row>
    <row r="23" spans="2:8" ht="23.25" customHeight="1">
      <c r="B23" s="9" t="s">
        <v>18</v>
      </c>
      <c r="C23" s="17">
        <f t="shared" si="0"/>
        <v>5646</v>
      </c>
      <c r="D23" s="7"/>
      <c r="G23" s="15">
        <f>VLOOKUP(B23,[1]Sheet1!E$6:F$30,2,0)</f>
        <v>5646200</v>
      </c>
      <c r="H23" s="16">
        <f t="shared" si="1"/>
        <v>5646</v>
      </c>
    </row>
    <row r="24" spans="2:8" ht="23.25" customHeight="1">
      <c r="B24" s="8" t="s">
        <v>1</v>
      </c>
      <c r="C24" s="17">
        <f t="shared" si="0"/>
        <v>6222</v>
      </c>
      <c r="D24" s="7"/>
      <c r="G24" s="15">
        <f>VLOOKUP(B24,[1]Sheet1!E$6:F$30,2,0)</f>
        <v>6221820</v>
      </c>
      <c r="H24" s="16">
        <f t="shared" si="1"/>
        <v>6222</v>
      </c>
    </row>
    <row r="25" spans="2:8" ht="23.25" customHeight="1">
      <c r="B25" s="9" t="s">
        <v>13</v>
      </c>
      <c r="C25" s="17">
        <f t="shared" si="0"/>
        <v>7648</v>
      </c>
      <c r="D25" s="7"/>
      <c r="G25" s="15">
        <f>VLOOKUP(B25,[1]Sheet1!E$6:F$30,2,0)</f>
        <v>7647830</v>
      </c>
      <c r="H25" s="16">
        <f>ROUND(G25/1000,0)</f>
        <v>7648</v>
      </c>
    </row>
    <row r="26" spans="2:8" ht="23.25" customHeight="1">
      <c r="B26" s="9" t="s">
        <v>10</v>
      </c>
      <c r="C26" s="17">
        <f t="shared" si="0"/>
        <v>7442</v>
      </c>
      <c r="D26" s="7"/>
      <c r="G26" s="15">
        <f>VLOOKUP(B26,[1]Sheet1!E$6:F$30,2,0)</f>
        <v>7442290</v>
      </c>
      <c r="H26" s="16">
        <f t="shared" si="1"/>
        <v>7442</v>
      </c>
    </row>
    <row r="27" spans="2:8" ht="23.25" customHeight="1">
      <c r="B27" s="9" t="s">
        <v>27</v>
      </c>
      <c r="C27" s="17">
        <f t="shared" si="0"/>
        <v>7789</v>
      </c>
      <c r="D27" s="7"/>
      <c r="G27" s="15">
        <f>VLOOKUP(B27,[1]Sheet1!E$6:F$30,2,0)</f>
        <v>7788970</v>
      </c>
      <c r="H27" s="16">
        <f t="shared" si="1"/>
        <v>7789</v>
      </c>
    </row>
    <row r="28" spans="2:8" ht="23.25" customHeight="1">
      <c r="B28" s="10" t="s">
        <v>26</v>
      </c>
      <c r="C28" s="18">
        <f t="shared" si="0"/>
        <v>19762</v>
      </c>
      <c r="D28" s="7"/>
      <c r="G28" s="15">
        <f>VLOOKUP(B28,[1]Sheet1!E$6:F$30,2,0)</f>
        <v>19763430</v>
      </c>
      <c r="H28" s="16">
        <f>ROUND(G28/1000,0)-1</f>
        <v>19762</v>
      </c>
    </row>
    <row r="29" spans="2:8" ht="24.75" customHeight="1">
      <c r="B29" s="13" t="s">
        <v>25</v>
      </c>
      <c r="C29" s="19">
        <f>SUM(C6:C28)</f>
        <v>182774</v>
      </c>
      <c r="D29" s="14"/>
      <c r="G29" s="15">
        <f>SUM(G6:G28)</f>
        <v>182773880</v>
      </c>
      <c r="H29" s="16">
        <f>SUM(H6:H28)</f>
        <v>182774</v>
      </c>
    </row>
    <row r="30" spans="2:8">
      <c r="C30" s="1"/>
    </row>
    <row r="31" spans="2:8">
      <c r="C31" s="1"/>
    </row>
    <row r="32" spans="2:8">
      <c r="C32" s="1"/>
    </row>
  </sheetData>
  <mergeCells count="2">
    <mergeCell ref="B1:D1"/>
    <mergeCell ref="B2:D2"/>
  </mergeCells>
  <phoneticPr fontId="2" type="noConversion"/>
  <printOptions horizontalCentered="1"/>
  <pageMargins left="0.39370078740157483" right="0.39370078740157483" top="0.78740157480314965" bottom="0.59055118110236227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관서보상금 배정 내역</vt:lpstr>
      <vt:lpstr>'관서보상금 배정 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user</cp:lastModifiedBy>
  <cp:lastPrinted>2015-07-22T00:45:29Z</cp:lastPrinted>
  <dcterms:created xsi:type="dcterms:W3CDTF">2009-01-22T11:49:02Z</dcterms:created>
  <dcterms:modified xsi:type="dcterms:W3CDTF">2015-08-24T06:05:18Z</dcterms:modified>
</cp:coreProperties>
</file>